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共通\★各課共通★\◆事業概要◆\◇Ｒ5年度修正用事業概要（令和4年度実績）\修正後データ→レイアウト統一後\オープンデータ用\"/>
    </mc:Choice>
  </mc:AlternateContent>
  <bookViews>
    <workbookView xWindow="0" yWindow="0" windowWidth="20490" windowHeight="8295"/>
  </bookViews>
  <sheets>
    <sheet name="Sheet2" sheetId="2" r:id="rId1"/>
  </sheets>
  <definedNames>
    <definedName name="_xlnm.Print_Area" localSheetId="0">Sheet2!$A$1:$T$34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2" l="1"/>
  <c r="H24" i="2"/>
  <c r="G24" i="2"/>
  <c r="F24" i="2"/>
  <c r="E24" i="2"/>
  <c r="C24" i="2"/>
  <c r="D20" i="2"/>
  <c r="D24" i="2" s="1"/>
  <c r="B20" i="2" l="1"/>
  <c r="B24" i="2" s="1"/>
  <c r="D11" i="2"/>
  <c r="E11" i="2"/>
  <c r="F11" i="2"/>
  <c r="G11" i="2"/>
  <c r="H11" i="2"/>
  <c r="I11" i="2"/>
  <c r="J11" i="2"/>
  <c r="K11" i="2"/>
  <c r="L11" i="2"/>
  <c r="O11" i="2"/>
  <c r="P11" i="2"/>
  <c r="Q11" i="2"/>
  <c r="R11" i="2"/>
  <c r="S11" i="2"/>
  <c r="D34" i="2" l="1"/>
  <c r="E34" i="2"/>
  <c r="F34" i="2"/>
  <c r="G34" i="2"/>
  <c r="H34" i="2"/>
  <c r="I34" i="2"/>
  <c r="C34" i="2"/>
  <c r="B34" i="2"/>
  <c r="C7" i="2" l="1"/>
  <c r="N7" i="2"/>
  <c r="N11" i="2" s="1"/>
  <c r="M7" i="2" l="1"/>
  <c r="B7" i="2" s="1"/>
  <c r="C11" i="2"/>
  <c r="M11" i="2" l="1"/>
  <c r="B11" i="2"/>
  <c r="O12" i="2" s="1"/>
  <c r="C12" i="2"/>
  <c r="M12" i="2"/>
  <c r="G25" i="2"/>
  <c r="B25" i="2"/>
  <c r="D25" i="2"/>
  <c r="C25" i="2"/>
  <c r="E25" i="2"/>
  <c r="H25" i="2"/>
  <c r="J12" i="2"/>
  <c r="H12" i="2"/>
  <c r="L12" i="2"/>
  <c r="F25" i="2"/>
  <c r="E12" i="2"/>
  <c r="F12" i="2"/>
  <c r="G12" i="2"/>
  <c r="K12" i="2"/>
  <c r="I12" i="2"/>
  <c r="S12" i="2"/>
  <c r="R12" i="2"/>
  <c r="Q12" i="2"/>
  <c r="N12" i="2" l="1"/>
  <c r="D12" i="2"/>
  <c r="T12" i="2"/>
  <c r="P12" i="2"/>
</calcChain>
</file>

<file path=xl/sharedStrings.xml><?xml version="1.0" encoding="utf-8"?>
<sst xmlns="http://schemas.openxmlformats.org/spreadsheetml/2006/main" count="110" uniqueCount="48">
  <si>
    <t>個別ケースへの対応</t>
    <rPh sb="0" eb="2">
      <t>コベツ</t>
    </rPh>
    <rPh sb="7" eb="9">
      <t>タイオウ</t>
    </rPh>
    <phoneticPr fontId="1"/>
  </si>
  <si>
    <t>中央</t>
    <rPh sb="0" eb="2">
      <t>チュウオウ</t>
    </rPh>
    <phoneticPr fontId="1"/>
  </si>
  <si>
    <t>紀南</t>
    <rPh sb="0" eb="2">
      <t>キナン</t>
    </rPh>
    <phoneticPr fontId="1"/>
  </si>
  <si>
    <t>関係機関</t>
    <rPh sb="0" eb="2">
      <t>カンケイ</t>
    </rPh>
    <rPh sb="2" eb="4">
      <t>キカン</t>
    </rPh>
    <phoneticPr fontId="1"/>
  </si>
  <si>
    <t>その他</t>
    <rPh sb="2" eb="3">
      <t>タ</t>
    </rPh>
    <phoneticPr fontId="1"/>
  </si>
  <si>
    <t>面接</t>
    <rPh sb="0" eb="2">
      <t>メンセツ</t>
    </rPh>
    <phoneticPr fontId="1"/>
  </si>
  <si>
    <t>健康教育</t>
    <rPh sb="0" eb="2">
      <t>ケンコウ</t>
    </rPh>
    <rPh sb="2" eb="4">
      <t>キョウイク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</si>
  <si>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</si>
  <si>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</si>
  <si>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t>コーディネート</t>
    <phoneticPr fontId="1"/>
  </si>
  <si>
    <t>小計</t>
    <rPh sb="0" eb="2">
      <t>ショウケイ</t>
    </rPh>
    <phoneticPr fontId="1"/>
  </si>
  <si>
    <t>会議</t>
    <rPh sb="0" eb="2">
      <t>カイギ</t>
    </rPh>
    <phoneticPr fontId="1"/>
  </si>
  <si>
    <t>訪問計</t>
    <rPh sb="0" eb="2">
      <t>ホウモン</t>
    </rPh>
    <rPh sb="2" eb="3">
      <t>ケイ</t>
    </rPh>
    <phoneticPr fontId="1"/>
  </si>
  <si>
    <t>所内</t>
    <rPh sb="0" eb="2">
      <t>ショナイ</t>
    </rPh>
    <phoneticPr fontId="1"/>
  </si>
  <si>
    <t>所外</t>
    <rPh sb="0" eb="2">
      <t>ショガイ</t>
    </rPh>
    <phoneticPr fontId="1"/>
  </si>
  <si>
    <t>会議以外</t>
    <rPh sb="0" eb="2">
      <t>カイギ</t>
    </rPh>
    <rPh sb="2" eb="4">
      <t>イガイ</t>
    </rPh>
    <phoneticPr fontId="1"/>
  </si>
  <si>
    <t>業務管理</t>
    <rPh sb="0" eb="2">
      <t>ギョウム</t>
    </rPh>
    <rPh sb="2" eb="4">
      <t>カンリ</t>
    </rPh>
    <phoneticPr fontId="1"/>
  </si>
  <si>
    <t>研修</t>
    <rPh sb="0" eb="2">
      <t>ケンシュウ</t>
    </rPh>
    <phoneticPr fontId="1"/>
  </si>
  <si>
    <t>講師</t>
    <rPh sb="0" eb="2">
      <t>コウシ</t>
    </rPh>
    <phoneticPr fontId="1"/>
  </si>
  <si>
    <t>受講</t>
    <rPh sb="0" eb="2">
      <t>ジュコウ</t>
    </rPh>
    <phoneticPr fontId="1"/>
  </si>
  <si>
    <t>人材育成</t>
    <rPh sb="0" eb="2">
      <t>ジンザイ</t>
    </rPh>
    <rPh sb="2" eb="4">
      <t>イクセイ</t>
    </rPh>
    <phoneticPr fontId="1"/>
  </si>
  <si>
    <t>総計
（％）</t>
    <rPh sb="0" eb="2">
      <t>ソウケイ</t>
    </rPh>
    <phoneticPr fontId="1"/>
  </si>
  <si>
    <t>会議計</t>
    <rPh sb="0" eb="2">
      <t>カイギ</t>
    </rPh>
    <rPh sb="2" eb="3">
      <t>ケイ</t>
    </rPh>
    <phoneticPr fontId="1"/>
  </si>
  <si>
    <t>研修計</t>
    <rPh sb="0" eb="2">
      <t>ケンシュウ</t>
    </rPh>
    <rPh sb="2" eb="3">
      <t>ケイ</t>
    </rPh>
    <phoneticPr fontId="1"/>
  </si>
  <si>
    <t>訪問･記録</t>
    <phoneticPr fontId="1"/>
  </si>
  <si>
    <t>　上段は、時間数。下段は割合（％）。小計は小数点以下1桁未満を四捨五入</t>
    <rPh sb="1" eb="3">
      <t>ジョウダン</t>
    </rPh>
    <rPh sb="5" eb="7">
      <t>ジカン</t>
    </rPh>
    <rPh sb="7" eb="8">
      <t>スウ</t>
    </rPh>
    <rPh sb="9" eb="11">
      <t>カダン</t>
    </rPh>
    <rPh sb="12" eb="14">
      <t>ワリアイ</t>
    </rPh>
    <rPh sb="18" eb="20">
      <t>ショウケイ</t>
    </rPh>
    <rPh sb="21" eb="24">
      <t>ショウスウテン</t>
    </rPh>
    <rPh sb="24" eb="26">
      <t>イカ</t>
    </rPh>
    <rPh sb="27" eb="28">
      <t>ケタ</t>
    </rPh>
    <rPh sb="28" eb="30">
      <t>ミマン</t>
    </rPh>
    <rPh sb="31" eb="35">
      <t>シシャゴニュウ</t>
    </rPh>
    <phoneticPr fontId="1"/>
  </si>
  <si>
    <t>児童
相談所</t>
    <rPh sb="0" eb="2">
      <t>ジドウ</t>
    </rPh>
    <rPh sb="3" eb="6">
      <t>ソウダンショ</t>
    </rPh>
    <phoneticPr fontId="1"/>
  </si>
  <si>
    <t>家庭</t>
    <rPh sb="0" eb="2">
      <t>カテイ</t>
    </rPh>
    <phoneticPr fontId="1"/>
  </si>
  <si>
    <t>病院</t>
    <rPh sb="0" eb="2">
      <t>ビョウイン</t>
    </rPh>
    <phoneticPr fontId="1"/>
  </si>
  <si>
    <t>関係機
関連絡
会議</t>
    <rPh sb="0" eb="2">
      <t>カンケイ</t>
    </rPh>
    <rPh sb="2" eb="3">
      <t>キ</t>
    </rPh>
    <rPh sb="4" eb="5">
      <t>セキ</t>
    </rPh>
    <rPh sb="5" eb="7">
      <t>レンラク</t>
    </rPh>
    <rPh sb="8" eb="10">
      <t>カイギ</t>
    </rPh>
    <phoneticPr fontId="1"/>
  </si>
  <si>
    <t>保健師
連絡会
議</t>
    <rPh sb="0" eb="3">
      <t>ホケンシ</t>
    </rPh>
    <rPh sb="4" eb="6">
      <t>レンラク</t>
    </rPh>
    <rPh sb="8" eb="9">
      <t>ギ</t>
    </rPh>
    <phoneticPr fontId="1"/>
  </si>
  <si>
    <t>保健所
連絡会
議</t>
    <rPh sb="0" eb="3">
      <t>ホケンショ</t>
    </rPh>
    <rPh sb="4" eb="6">
      <t>レンラク</t>
    </rPh>
    <rPh sb="8" eb="9">
      <t>ギ</t>
    </rPh>
    <phoneticPr fontId="1"/>
  </si>
  <si>
    <t>中央</t>
    <rPh sb="0" eb="2">
      <t>チュウオウ</t>
    </rPh>
    <phoneticPr fontId="1"/>
  </si>
  <si>
    <t>紀南</t>
    <rPh sb="0" eb="2">
      <t>キナン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</si>
  <si>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</si>
  <si>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</si>
  <si>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その他
合計</t>
    <rPh sb="2" eb="3">
      <t>タ</t>
    </rPh>
    <rPh sb="4" eb="6">
      <t>ゴウケイ</t>
    </rPh>
    <phoneticPr fontId="1"/>
  </si>
  <si>
    <t>　</t>
    <phoneticPr fontId="1"/>
  </si>
  <si>
    <t>保健
指導
 (電話）</t>
    <rPh sb="0" eb="2">
      <t>ホケン</t>
    </rPh>
    <rPh sb="3" eb="5">
      <t>シドウ</t>
    </rPh>
    <rPh sb="8" eb="10">
      <t>デンワ</t>
    </rPh>
    <phoneticPr fontId="1"/>
  </si>
  <si>
    <t xml:space="preserve">  10　保健師業務実績</t>
    <rPh sb="5" eb="8">
      <t>ホケンシ</t>
    </rPh>
    <rPh sb="8" eb="10">
      <t>ギョウム</t>
    </rPh>
    <rPh sb="10" eb="12">
      <t>ジッセキ</t>
    </rPh>
    <phoneticPr fontId="1"/>
  </si>
  <si>
    <t>　(1)業務内容別実績</t>
    <rPh sb="4" eb="6">
      <t>ギョウム</t>
    </rPh>
    <rPh sb="6" eb="9">
      <t>ナイヨウベツ</t>
    </rPh>
    <rPh sb="9" eb="11">
      <t>ジッセキ</t>
    </rPh>
    <phoneticPr fontId="1"/>
  </si>
  <si>
    <t>　(2)個別ケースへの対応</t>
    <rPh sb="4" eb="6">
      <t>コベツ</t>
    </rPh>
    <rPh sb="11" eb="13">
      <t>タイオウ</t>
    </rPh>
    <phoneticPr fontId="1"/>
  </si>
  <si>
    <t>件数
（実）</t>
    <rPh sb="0" eb="1">
      <t>ケン</t>
    </rPh>
    <rPh sb="1" eb="2">
      <t>スウ</t>
    </rPh>
    <rPh sb="4" eb="5">
      <t>ジツ</t>
    </rPh>
    <phoneticPr fontId="1"/>
  </si>
  <si>
    <t>件数
（延）</t>
    <rPh sb="0" eb="2">
      <t>ケンスウ</t>
    </rPh>
    <rPh sb="4" eb="5">
      <t>ノ</t>
    </rPh>
    <phoneticPr fontId="1"/>
  </si>
  <si>
    <t>延
（人）</t>
    <rPh sb="0" eb="1">
      <t>ノ</t>
    </rPh>
    <rPh sb="3" eb="4">
      <t>ニン</t>
    </rPh>
    <phoneticPr fontId="1"/>
  </si>
  <si>
    <t>実
（人）</t>
    <rPh sb="0" eb="1">
      <t>ジツ</t>
    </rPh>
    <rPh sb="3" eb="4">
      <t>ニン</t>
    </rPh>
    <phoneticPr fontId="1"/>
  </si>
  <si>
    <t>面談</t>
    <rPh sb="0" eb="1">
      <t>メン</t>
    </rPh>
    <rPh sb="1" eb="2">
      <t>ダン</t>
    </rPh>
    <phoneticPr fontId="1"/>
  </si>
  <si>
    <t>訪問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</si>
</sst>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horizontal="right" vertical="center" shrinkToFit="1"/>
    </xf>
    <xf numFmtId="177" fontId="5" fillId="0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177" fontId="5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shrinkToFit="1"/>
    </xf>
    <xf numFmtId="178" fontId="4" fillId="0" borderId="1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topLeftCell="A22" zoomScale="115" zoomScaleNormal="70" zoomScaleSheetLayoutView="115" workbookViewId="0">
      <selection activeCell="M27" sqref="M27"/>
    </sheetView>
  </sheetViews>
  <sheetFormatPr defaultRowHeight="18.75" x14ac:dyDescent="0.4"/>
  <cols>
    <col min="1" max="1" width="7.25" customWidth="1"/>
    <col min="2" max="2" width="8.375" customWidth="1"/>
    <col min="3" max="5" width="7.625" customWidth="1"/>
    <col min="6" max="6" width="8" customWidth="1"/>
    <col min="7" max="12" width="7.625" customWidth="1"/>
    <col min="13" max="13" width="9.625" customWidth="1"/>
    <col min="14" max="14" width="7.5" bestFit="1" customWidth="1"/>
    <col min="15" max="19" width="7.625" customWidth="1"/>
    <col min="20" max="20" width="8.5" customWidth="1"/>
  </cols>
  <sheetData>
    <row r="1" spans="1:20" ht="33" customHeight="1" x14ac:dyDescent="0.4">
      <c r="A1" s="30" t="s">
        <v>39</v>
      </c>
      <c r="B1" s="31"/>
      <c r="C1" s="31"/>
      <c r="D1" s="31"/>
      <c r="E1" s="31"/>
      <c r="F1" s="31"/>
      <c r="G1" s="31"/>
    </row>
    <row r="2" spans="1:20" ht="18" customHeight="1" x14ac:dyDescent="0.4">
      <c r="A2" s="3"/>
      <c r="B2" s="3"/>
      <c r="C2" s="3"/>
      <c r="D2" s="3"/>
      <c r="E2" s="3"/>
      <c r="F2" s="3"/>
      <c r="G2" s="3"/>
    </row>
    <row r="3" spans="1:20" ht="35.1" customHeight="1" x14ac:dyDescent="0.4">
      <c r="A3" s="29" t="s">
        <v>40</v>
      </c>
      <c r="B3" s="29"/>
      <c r="C3" s="29"/>
      <c r="D3" s="29"/>
      <c r="E3" s="29"/>
      <c r="F3" s="29"/>
      <c r="G3" s="29"/>
    </row>
    <row r="4" spans="1:20" ht="62.25" customHeight="1" x14ac:dyDescent="0.4">
      <c r="A4" s="11" t="s">
        <v>26</v>
      </c>
      <c r="B4" s="12" t="s">
        <v>21</v>
      </c>
      <c r="C4" s="12" t="s">
        <v>0</v>
      </c>
      <c r="D4" s="12" t="s">
        <v>0</v>
      </c>
      <c r="E4" s="12" t="s">
        <v>0</v>
      </c>
      <c r="F4" s="12" t="s">
        <v>0</v>
      </c>
      <c r="G4" s="12" t="s">
        <v>0</v>
      </c>
      <c r="H4" s="12" t="s">
        <v>0</v>
      </c>
      <c r="I4" s="12" t="s">
        <v>0</v>
      </c>
      <c r="J4" s="12" t="s">
        <v>0</v>
      </c>
      <c r="K4" s="12" t="s">
        <v>0</v>
      </c>
      <c r="L4" s="12" t="s">
        <v>0</v>
      </c>
      <c r="M4" s="12" t="s">
        <v>0</v>
      </c>
      <c r="N4" s="12" t="s">
        <v>9</v>
      </c>
      <c r="O4" s="12" t="s">
        <v>9</v>
      </c>
      <c r="P4" s="12" t="s">
        <v>9</v>
      </c>
      <c r="Q4" s="12" t="s">
        <v>9</v>
      </c>
      <c r="R4" s="12" t="s">
        <v>9</v>
      </c>
      <c r="S4" s="12" t="s">
        <v>9</v>
      </c>
      <c r="T4" s="12" t="s">
        <v>9</v>
      </c>
    </row>
    <row r="5" spans="1:20" ht="54" customHeight="1" x14ac:dyDescent="0.4">
      <c r="A5" s="13"/>
      <c r="B5" s="14"/>
      <c r="C5" s="10" t="s">
        <v>12</v>
      </c>
      <c r="D5" s="10" t="s">
        <v>24</v>
      </c>
      <c r="E5" s="10" t="s">
        <v>24</v>
      </c>
      <c r="F5" s="10" t="s">
        <v>24</v>
      </c>
      <c r="G5" s="10" t="s">
        <v>24</v>
      </c>
      <c r="H5" s="10" t="s">
        <v>5</v>
      </c>
      <c r="I5" s="10" t="s">
        <v>38</v>
      </c>
      <c r="J5" s="10" t="s">
        <v>6</v>
      </c>
      <c r="K5" s="10" t="s">
        <v>6</v>
      </c>
      <c r="L5" s="10" t="s">
        <v>4</v>
      </c>
      <c r="M5" s="10" t="s">
        <v>10</v>
      </c>
      <c r="N5" s="10" t="s">
        <v>22</v>
      </c>
      <c r="O5" s="10" t="s">
        <v>11</v>
      </c>
      <c r="P5" s="10" t="s">
        <v>11</v>
      </c>
      <c r="Q5" s="10" t="s">
        <v>11</v>
      </c>
      <c r="R5" s="10" t="s">
        <v>11</v>
      </c>
      <c r="S5" s="10" t="s">
        <v>11</v>
      </c>
      <c r="T5" s="10" t="s">
        <v>15</v>
      </c>
    </row>
    <row r="6" spans="1:20" ht="59.25" customHeight="1" x14ac:dyDescent="0.4">
      <c r="A6" s="13"/>
      <c r="B6" s="14"/>
      <c r="C6" s="10" t="s">
        <v>12</v>
      </c>
      <c r="D6" s="7" t="s">
        <v>27</v>
      </c>
      <c r="E6" s="7" t="s">
        <v>28</v>
      </c>
      <c r="F6" s="7" t="s">
        <v>3</v>
      </c>
      <c r="G6" s="7" t="s">
        <v>4</v>
      </c>
      <c r="H6" s="10" t="s">
        <v>5</v>
      </c>
      <c r="I6" s="10" t="s">
        <v>38</v>
      </c>
      <c r="J6" s="7" t="s">
        <v>7</v>
      </c>
      <c r="K6" s="7" t="s">
        <v>8</v>
      </c>
      <c r="L6" s="10" t="s">
        <v>4</v>
      </c>
      <c r="M6" s="10" t="s">
        <v>10</v>
      </c>
      <c r="N6" s="10" t="s">
        <v>22</v>
      </c>
      <c r="O6" s="7" t="s">
        <v>13</v>
      </c>
      <c r="P6" s="7" t="s">
        <v>14</v>
      </c>
      <c r="Q6" s="8" t="s">
        <v>29</v>
      </c>
      <c r="R6" s="8" t="s">
        <v>30</v>
      </c>
      <c r="S6" s="8" t="s">
        <v>31</v>
      </c>
      <c r="T6" s="10" t="s">
        <v>15</v>
      </c>
    </row>
    <row r="7" spans="1:20" ht="39.950000000000003" customHeight="1" x14ac:dyDescent="0.4">
      <c r="A7" s="14" t="s">
        <v>1</v>
      </c>
      <c r="B7" s="15">
        <f>M7+N7+T7+B20</f>
        <v>1855</v>
      </c>
      <c r="C7" s="16">
        <f>SUM(D7:G7)</f>
        <v>392</v>
      </c>
      <c r="D7" s="16">
        <v>277</v>
      </c>
      <c r="E7" s="16">
        <v>39</v>
      </c>
      <c r="F7" s="16">
        <v>74</v>
      </c>
      <c r="G7" s="16">
        <v>2</v>
      </c>
      <c r="H7" s="16">
        <v>106</v>
      </c>
      <c r="I7" s="16">
        <v>60</v>
      </c>
      <c r="J7" s="16">
        <v>26</v>
      </c>
      <c r="K7" s="16">
        <v>12</v>
      </c>
      <c r="L7" s="16">
        <v>516</v>
      </c>
      <c r="M7" s="16">
        <f>C7+H7+I7+J7+K7+L7</f>
        <v>1112</v>
      </c>
      <c r="N7" s="16">
        <f>SUM(O7:S7)</f>
        <v>313</v>
      </c>
      <c r="O7" s="16">
        <v>215</v>
      </c>
      <c r="P7" s="16">
        <v>49</v>
      </c>
      <c r="Q7" s="16">
        <v>19</v>
      </c>
      <c r="R7" s="16">
        <v>30</v>
      </c>
      <c r="S7" s="16"/>
      <c r="T7" s="16">
        <v>78</v>
      </c>
    </row>
    <row r="8" spans="1:20" ht="39.950000000000003" customHeight="1" x14ac:dyDescent="0.4">
      <c r="A8" s="14" t="s">
        <v>1</v>
      </c>
      <c r="B8" s="17">
        <v>100</v>
      </c>
      <c r="C8" s="18">
        <v>21.132075471698116</v>
      </c>
      <c r="D8" s="18">
        <v>14.932614555256066</v>
      </c>
      <c r="E8" s="18">
        <v>2.1024258760107819</v>
      </c>
      <c r="F8" s="18">
        <v>3.9892183288409702</v>
      </c>
      <c r="G8" s="18">
        <v>0.1078167115902965</v>
      </c>
      <c r="H8" s="18">
        <v>5.7142857142857144</v>
      </c>
      <c r="I8" s="18">
        <v>3.2345013477088949</v>
      </c>
      <c r="J8" s="18">
        <v>1.4016172506738545</v>
      </c>
      <c r="K8" s="18">
        <v>0.64690026954177904</v>
      </c>
      <c r="L8" s="18">
        <v>27.816711590296496</v>
      </c>
      <c r="M8" s="18">
        <v>59.946091644204849</v>
      </c>
      <c r="N8" s="18">
        <v>16.873315363881403</v>
      </c>
      <c r="O8" s="18">
        <v>11.590296495956872</v>
      </c>
      <c r="P8" s="18">
        <v>2.6415094339622645</v>
      </c>
      <c r="Q8" s="18">
        <v>1.0242587601078168</v>
      </c>
      <c r="R8" s="18">
        <v>1.6172506738544474</v>
      </c>
      <c r="S8" s="18">
        <v>0</v>
      </c>
      <c r="T8" s="18">
        <v>4.2048517520215638</v>
      </c>
    </row>
    <row r="9" spans="1:20" ht="39.950000000000003" customHeight="1" x14ac:dyDescent="0.4">
      <c r="A9" s="14" t="s">
        <v>2</v>
      </c>
      <c r="B9" s="19">
        <v>2009</v>
      </c>
      <c r="C9" s="20">
        <v>489</v>
      </c>
      <c r="D9" s="20">
        <v>148</v>
      </c>
      <c r="E9" s="20">
        <v>164</v>
      </c>
      <c r="F9" s="20">
        <v>177</v>
      </c>
      <c r="G9" s="20">
        <v>0</v>
      </c>
      <c r="H9" s="20">
        <v>173</v>
      </c>
      <c r="I9" s="20">
        <v>32</v>
      </c>
      <c r="J9" s="20">
        <v>20</v>
      </c>
      <c r="K9" s="20">
        <v>5</v>
      </c>
      <c r="L9" s="20">
        <v>17</v>
      </c>
      <c r="M9" s="20">
        <v>736</v>
      </c>
      <c r="N9" s="20">
        <v>534</v>
      </c>
      <c r="O9" s="20">
        <v>469</v>
      </c>
      <c r="P9" s="20">
        <v>13</v>
      </c>
      <c r="Q9" s="20">
        <v>29</v>
      </c>
      <c r="R9" s="20">
        <v>23</v>
      </c>
      <c r="S9" s="20">
        <v>0</v>
      </c>
      <c r="T9" s="20">
        <v>177</v>
      </c>
    </row>
    <row r="10" spans="1:20" ht="39.950000000000003" customHeight="1" x14ac:dyDescent="0.4">
      <c r="A10" s="14" t="s">
        <v>2</v>
      </c>
      <c r="B10" s="17">
        <v>100</v>
      </c>
      <c r="C10" s="18">
        <v>24.366849178695869</v>
      </c>
      <c r="D10" s="18">
        <v>7.3668491786958681</v>
      </c>
      <c r="E10" s="18">
        <v>8.1999999999999993</v>
      </c>
      <c r="F10" s="18">
        <v>8.8000000000000007</v>
      </c>
      <c r="G10" s="18">
        <v>0</v>
      </c>
      <c r="H10" s="18">
        <v>8.6112493777999006</v>
      </c>
      <c r="I10" s="18">
        <v>1.5928322548531608</v>
      </c>
      <c r="J10" s="18">
        <v>0.99552015928322546</v>
      </c>
      <c r="K10" s="18">
        <v>0.24888003982080636</v>
      </c>
      <c r="L10" s="18">
        <v>0.84619213539074167</v>
      </c>
      <c r="M10" s="18">
        <v>36.635141861622699</v>
      </c>
      <c r="N10" s="18">
        <v>26.580388252862118</v>
      </c>
      <c r="O10" s="18">
        <v>23.344947735191639</v>
      </c>
      <c r="P10" s="18">
        <v>0.64708810353409663</v>
      </c>
      <c r="Q10" s="18">
        <v>1.4435042309606769</v>
      </c>
      <c r="R10" s="18">
        <v>1.1448481831757094</v>
      </c>
      <c r="S10" s="18">
        <v>0</v>
      </c>
      <c r="T10" s="18">
        <v>8.8103534096565461</v>
      </c>
    </row>
    <row r="11" spans="1:20" ht="39.950000000000003" customHeight="1" x14ac:dyDescent="0.4">
      <c r="A11" s="14" t="s">
        <v>35</v>
      </c>
      <c r="B11" s="19">
        <f>B7+B9</f>
        <v>3864</v>
      </c>
      <c r="C11" s="20">
        <f t="shared" ref="C11:S11" si="0">C7+C9</f>
        <v>881</v>
      </c>
      <c r="D11" s="20">
        <f t="shared" si="0"/>
        <v>425</v>
      </c>
      <c r="E11" s="20">
        <f t="shared" si="0"/>
        <v>203</v>
      </c>
      <c r="F11" s="20">
        <f t="shared" si="0"/>
        <v>251</v>
      </c>
      <c r="G11" s="20">
        <f t="shared" si="0"/>
        <v>2</v>
      </c>
      <c r="H11" s="20">
        <f t="shared" si="0"/>
        <v>279</v>
      </c>
      <c r="I11" s="20">
        <f t="shared" si="0"/>
        <v>92</v>
      </c>
      <c r="J11" s="20">
        <f t="shared" si="0"/>
        <v>46</v>
      </c>
      <c r="K11" s="20">
        <f t="shared" si="0"/>
        <v>17</v>
      </c>
      <c r="L11" s="20">
        <f t="shared" si="0"/>
        <v>533</v>
      </c>
      <c r="M11" s="20">
        <f t="shared" si="0"/>
        <v>1848</v>
      </c>
      <c r="N11" s="20">
        <f t="shared" si="0"/>
        <v>847</v>
      </c>
      <c r="O11" s="20">
        <f t="shared" si="0"/>
        <v>684</v>
      </c>
      <c r="P11" s="20">
        <f t="shared" si="0"/>
        <v>62</v>
      </c>
      <c r="Q11" s="20">
        <f t="shared" si="0"/>
        <v>48</v>
      </c>
      <c r="R11" s="20">
        <f t="shared" si="0"/>
        <v>53</v>
      </c>
      <c r="S11" s="20">
        <f t="shared" si="0"/>
        <v>0</v>
      </c>
      <c r="T11" s="20">
        <f>T7+T9</f>
        <v>255</v>
      </c>
    </row>
    <row r="12" spans="1:20" ht="39.950000000000003" customHeight="1" x14ac:dyDescent="0.4">
      <c r="A12" s="14" t="s">
        <v>34</v>
      </c>
      <c r="B12" s="17">
        <v>100</v>
      </c>
      <c r="C12" s="18">
        <f>C11/B11*100</f>
        <v>22.800207039337476</v>
      </c>
      <c r="D12" s="18">
        <f>D11/$B$11*100</f>
        <v>10.99896480331263</v>
      </c>
      <c r="E12" s="18">
        <f t="shared" ref="E12:N12" si="1">E11/$B$11*100</f>
        <v>5.2536231884057969</v>
      </c>
      <c r="F12" s="18">
        <f t="shared" si="1"/>
        <v>6.4958592132505171</v>
      </c>
      <c r="G12" s="18">
        <f t="shared" si="1"/>
        <v>5.1759834368530024E-2</v>
      </c>
      <c r="H12" s="18">
        <f t="shared" si="1"/>
        <v>7.2204968944099379</v>
      </c>
      <c r="I12" s="18">
        <f t="shared" si="1"/>
        <v>2.3809523809523809</v>
      </c>
      <c r="J12" s="18">
        <f>J11/$B$11</f>
        <v>1.1904761904761904E-2</v>
      </c>
      <c r="K12" s="18">
        <f t="shared" si="1"/>
        <v>0.43995859213250521</v>
      </c>
      <c r="L12" s="18">
        <f t="shared" si="1"/>
        <v>13.793995859213251</v>
      </c>
      <c r="M12" s="18">
        <f t="shared" si="1"/>
        <v>47.826086956521742</v>
      </c>
      <c r="N12" s="18">
        <f t="shared" si="1"/>
        <v>21.920289855072465</v>
      </c>
      <c r="O12" s="18">
        <f t="shared" ref="O12" si="2">O11/$B$11*100</f>
        <v>17.701863354037268</v>
      </c>
      <c r="P12" s="18">
        <f t="shared" ref="P12" si="3">P11/$B$11*100</f>
        <v>1.6045548654244308</v>
      </c>
      <c r="Q12" s="18">
        <f t="shared" ref="Q12" si="4">Q11/$B$11*100</f>
        <v>1.2422360248447204</v>
      </c>
      <c r="R12" s="18">
        <f t="shared" ref="R12" si="5">R11/$B$11*100</f>
        <v>1.3716356107660457</v>
      </c>
      <c r="S12" s="18">
        <f t="shared" ref="S12" si="6">S11/$B$11*100</f>
        <v>0</v>
      </c>
      <c r="T12" s="18">
        <f>T11/$B$11*100</f>
        <v>6.5993788819875778</v>
      </c>
    </row>
    <row r="13" spans="1:20" x14ac:dyDescent="0.4">
      <c r="A13" s="28" t="s">
        <v>25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4"/>
      <c r="O13" s="4"/>
      <c r="P13" s="4"/>
      <c r="Q13" s="4"/>
      <c r="R13" s="4"/>
      <c r="S13" s="4"/>
      <c r="T13" s="4"/>
    </row>
    <row r="14" spans="1:20" ht="9.75" customHeight="1" x14ac:dyDescent="0.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4"/>
      <c r="O14" s="4"/>
      <c r="P14" s="4"/>
      <c r="Q14" s="4"/>
      <c r="R14" s="4"/>
      <c r="S14" s="4"/>
      <c r="T14" s="4"/>
    </row>
    <row r="15" spans="1:20" ht="24.95" customHeigh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4"/>
      <c r="O15" s="4"/>
      <c r="P15" s="4"/>
      <c r="Q15" s="4"/>
      <c r="R15" s="4"/>
      <c r="S15" s="4"/>
      <c r="T15" s="4"/>
    </row>
    <row r="16" spans="1:20" ht="24.95" customHeight="1" x14ac:dyDescent="0.4">
      <c r="A16" s="6"/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4"/>
      <c r="O16" s="4"/>
      <c r="P16" s="4"/>
      <c r="Q16" s="4"/>
      <c r="R16" s="4"/>
      <c r="S16" s="4"/>
      <c r="T16" s="4"/>
    </row>
    <row r="17" spans="1:20" ht="35.1" customHeight="1" x14ac:dyDescent="0.4">
      <c r="A17" s="11" t="s">
        <v>26</v>
      </c>
      <c r="B17" s="14" t="s">
        <v>4</v>
      </c>
      <c r="C17" s="14" t="s">
        <v>4</v>
      </c>
      <c r="D17" s="14" t="s">
        <v>4</v>
      </c>
      <c r="E17" s="14" t="s">
        <v>4</v>
      </c>
      <c r="F17" s="14" t="s">
        <v>4</v>
      </c>
      <c r="G17" s="14" t="s">
        <v>4</v>
      </c>
      <c r="H17" s="14" t="s">
        <v>4</v>
      </c>
      <c r="I17" s="6"/>
      <c r="J17" s="6"/>
      <c r="K17" s="6"/>
      <c r="L17" s="6"/>
      <c r="M17" s="6"/>
      <c r="N17" s="4"/>
      <c r="O17" s="4"/>
      <c r="P17" s="4"/>
      <c r="Q17" s="4"/>
      <c r="R17" s="4"/>
      <c r="S17" s="4"/>
      <c r="T17" s="4"/>
    </row>
    <row r="18" spans="1:20" ht="35.1" customHeight="1" x14ac:dyDescent="0.4">
      <c r="A18" s="13"/>
      <c r="B18" s="21" t="s">
        <v>36</v>
      </c>
      <c r="C18" s="9" t="s">
        <v>16</v>
      </c>
      <c r="D18" s="9" t="s">
        <v>17</v>
      </c>
      <c r="E18" s="9" t="s">
        <v>17</v>
      </c>
      <c r="F18" s="9" t="s">
        <v>17</v>
      </c>
      <c r="G18" s="9" t="s">
        <v>20</v>
      </c>
      <c r="H18" s="9" t="s">
        <v>4</v>
      </c>
      <c r="I18" s="6"/>
      <c r="J18" s="6"/>
      <c r="K18" s="6"/>
      <c r="L18" s="6"/>
      <c r="M18" s="6"/>
      <c r="N18" s="4"/>
      <c r="O18" s="4"/>
      <c r="P18" s="4"/>
      <c r="Q18" s="4"/>
      <c r="R18" s="4"/>
      <c r="S18" s="4"/>
      <c r="T18" s="4"/>
    </row>
    <row r="19" spans="1:20" ht="35.1" customHeight="1" x14ac:dyDescent="0.4">
      <c r="A19" s="13"/>
      <c r="B19" s="22"/>
      <c r="C19" s="9"/>
      <c r="D19" s="7" t="s">
        <v>23</v>
      </c>
      <c r="E19" s="7" t="s">
        <v>18</v>
      </c>
      <c r="F19" s="7" t="s">
        <v>19</v>
      </c>
      <c r="G19" s="9"/>
      <c r="H19" s="9"/>
      <c r="I19" s="6"/>
      <c r="J19" s="6"/>
      <c r="K19" s="6"/>
      <c r="L19" s="6"/>
      <c r="M19" s="6"/>
      <c r="N19" s="4"/>
      <c r="O19" s="4"/>
      <c r="P19" s="4"/>
      <c r="Q19" s="4"/>
      <c r="R19" s="4"/>
      <c r="S19" s="4"/>
      <c r="T19" s="4"/>
    </row>
    <row r="20" spans="1:20" ht="39.950000000000003" customHeight="1" x14ac:dyDescent="0.4">
      <c r="A20" s="14" t="s">
        <v>1</v>
      </c>
      <c r="B20" s="23">
        <f>C20+D20+G20+H20</f>
        <v>352</v>
      </c>
      <c r="C20" s="23">
        <v>60</v>
      </c>
      <c r="D20" s="23">
        <f>E20+F20</f>
        <v>139</v>
      </c>
      <c r="E20" s="23">
        <v>8</v>
      </c>
      <c r="F20" s="23">
        <v>131</v>
      </c>
      <c r="G20" s="23">
        <v>27</v>
      </c>
      <c r="H20" s="23">
        <v>126</v>
      </c>
      <c r="I20" s="6"/>
      <c r="J20" s="6"/>
      <c r="K20" s="6"/>
      <c r="L20" s="6"/>
      <c r="M20" s="6"/>
      <c r="N20" s="4"/>
      <c r="O20" s="4"/>
      <c r="P20" s="4"/>
      <c r="Q20" s="4"/>
      <c r="R20" s="4"/>
      <c r="S20" s="4"/>
      <c r="T20" s="4"/>
    </row>
    <row r="21" spans="1:20" ht="39.950000000000003" customHeight="1" x14ac:dyDescent="0.4">
      <c r="A21" s="14" t="s">
        <v>1</v>
      </c>
      <c r="B21" s="24">
        <v>18.975741239892184</v>
      </c>
      <c r="C21" s="24">
        <v>3.2345013477088949</v>
      </c>
      <c r="D21" s="24">
        <v>7.4932614555256061</v>
      </c>
      <c r="E21" s="24">
        <v>0.43126684636118601</v>
      </c>
      <c r="F21" s="24">
        <v>7.0619946091644206</v>
      </c>
      <c r="G21" s="24">
        <v>1.4555256064690028</v>
      </c>
      <c r="H21" s="24">
        <v>6.7924528301886795</v>
      </c>
      <c r="I21" s="6"/>
      <c r="J21" s="6"/>
      <c r="K21" s="6"/>
      <c r="L21" s="6"/>
      <c r="M21" s="6"/>
      <c r="N21" s="4"/>
      <c r="O21" s="4"/>
      <c r="P21" s="4"/>
      <c r="Q21" s="4"/>
      <c r="R21" s="4"/>
      <c r="S21" s="4"/>
      <c r="T21" s="4"/>
    </row>
    <row r="22" spans="1:20" ht="39.950000000000003" customHeight="1" x14ac:dyDescent="0.4">
      <c r="A22" s="14" t="s">
        <v>2</v>
      </c>
      <c r="B22" s="23">
        <v>562</v>
      </c>
      <c r="C22" s="23">
        <v>208</v>
      </c>
      <c r="D22" s="23">
        <v>205</v>
      </c>
      <c r="E22" s="23">
        <v>1</v>
      </c>
      <c r="F22" s="23">
        <v>204</v>
      </c>
      <c r="G22" s="23">
        <v>0</v>
      </c>
      <c r="H22" s="23">
        <v>149</v>
      </c>
      <c r="I22" s="6"/>
      <c r="J22" s="6"/>
      <c r="K22" s="6"/>
      <c r="L22" s="6"/>
      <c r="M22" s="6"/>
      <c r="N22" s="4"/>
      <c r="O22" s="4"/>
      <c r="P22" s="4"/>
      <c r="Q22" s="4"/>
      <c r="R22" s="4"/>
      <c r="S22" s="4"/>
      <c r="T22" s="4"/>
    </row>
    <row r="23" spans="1:20" ht="39.950000000000003" customHeight="1" x14ac:dyDescent="0.4">
      <c r="A23" s="14" t="s">
        <v>2</v>
      </c>
      <c r="B23" s="24">
        <v>27.974116475858636</v>
      </c>
      <c r="C23" s="24">
        <v>10.353409656545546</v>
      </c>
      <c r="D23" s="24">
        <v>10.204081632653061</v>
      </c>
      <c r="E23" s="24">
        <v>4.9776007964161276E-2</v>
      </c>
      <c r="F23" s="24">
        <v>10.154305624688901</v>
      </c>
      <c r="G23" s="24">
        <v>0</v>
      </c>
      <c r="H23" s="24">
        <v>7.4166251866600295</v>
      </c>
      <c r="I23" s="6"/>
      <c r="J23" s="6"/>
      <c r="K23" s="6"/>
      <c r="L23" s="6"/>
      <c r="M23" s="6"/>
      <c r="N23" s="4"/>
      <c r="O23" s="4"/>
      <c r="P23" s="4"/>
      <c r="Q23" s="4"/>
      <c r="R23" s="4"/>
      <c r="S23" s="4"/>
      <c r="T23" s="4"/>
    </row>
    <row r="24" spans="1:20" ht="39.950000000000003" customHeight="1" x14ac:dyDescent="0.4">
      <c r="A24" s="14" t="s">
        <v>34</v>
      </c>
      <c r="B24" s="23">
        <f t="shared" ref="B24:H24" si="7">B20+B22</f>
        <v>914</v>
      </c>
      <c r="C24" s="23">
        <f t="shared" si="7"/>
        <v>268</v>
      </c>
      <c r="D24" s="23">
        <f t="shared" si="7"/>
        <v>344</v>
      </c>
      <c r="E24" s="23">
        <f t="shared" si="7"/>
        <v>9</v>
      </c>
      <c r="F24" s="23">
        <f t="shared" si="7"/>
        <v>335</v>
      </c>
      <c r="G24" s="23">
        <f t="shared" si="7"/>
        <v>27</v>
      </c>
      <c r="H24" s="23">
        <f t="shared" si="7"/>
        <v>275</v>
      </c>
      <c r="I24" s="6"/>
      <c r="J24" s="6"/>
      <c r="K24" s="6"/>
      <c r="L24" s="6"/>
      <c r="M24" s="6"/>
      <c r="N24" s="4"/>
      <c r="O24" s="4"/>
      <c r="P24" s="4"/>
      <c r="Q24" s="4"/>
      <c r="R24" s="4"/>
      <c r="S24" s="4"/>
      <c r="T24" s="4"/>
    </row>
    <row r="25" spans="1:20" ht="39.950000000000003" customHeight="1" x14ac:dyDescent="0.4">
      <c r="A25" s="14" t="s">
        <v>34</v>
      </c>
      <c r="B25" s="24">
        <f t="shared" ref="B25:H25" si="8">B24/$B$11*100</f>
        <v>23.654244306418221</v>
      </c>
      <c r="C25" s="24">
        <f t="shared" si="8"/>
        <v>6.9358178053830226</v>
      </c>
      <c r="D25" s="24">
        <f t="shared" si="8"/>
        <v>8.9026915113871627</v>
      </c>
      <c r="E25" s="24">
        <f t="shared" si="8"/>
        <v>0.23291925465838509</v>
      </c>
      <c r="F25" s="24">
        <f t="shared" si="8"/>
        <v>8.6697722567287787</v>
      </c>
      <c r="G25" s="24">
        <f t="shared" si="8"/>
        <v>0.69875776397515532</v>
      </c>
      <c r="H25" s="24">
        <f t="shared" si="8"/>
        <v>7.116977225672878</v>
      </c>
      <c r="I25" s="6"/>
      <c r="J25" s="6"/>
      <c r="K25" s="6"/>
      <c r="L25" s="6"/>
      <c r="M25" s="6"/>
      <c r="N25" s="4"/>
      <c r="O25" s="4"/>
      <c r="P25" s="4"/>
      <c r="Q25" s="4"/>
      <c r="R25" s="4"/>
      <c r="S25" s="4"/>
      <c r="T25" s="4"/>
    </row>
    <row r="26" spans="1:20" x14ac:dyDescent="0.4">
      <c r="A26" s="6"/>
      <c r="B26" s="4"/>
      <c r="C26" s="4"/>
      <c r="D26" s="4"/>
      <c r="E26" s="4"/>
      <c r="F26" s="4"/>
      <c r="G26" s="4"/>
      <c r="H26" s="4"/>
      <c r="I26" s="6"/>
      <c r="J26" s="6"/>
      <c r="K26" s="6"/>
      <c r="L26" s="6"/>
      <c r="M26" s="6"/>
      <c r="N26" s="4"/>
      <c r="O26" s="4"/>
      <c r="P26" s="4"/>
      <c r="Q26" s="4"/>
      <c r="R26" s="4"/>
      <c r="S26" s="4"/>
      <c r="T26" s="4"/>
    </row>
    <row r="27" spans="1:20" x14ac:dyDescent="0.4">
      <c r="A27" s="2"/>
      <c r="I27" s="2"/>
      <c r="J27" s="2"/>
      <c r="K27" s="2"/>
      <c r="L27" s="2"/>
      <c r="M27" s="2"/>
    </row>
    <row r="28" spans="1:20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20" ht="35.1" customHeight="1" x14ac:dyDescent="0.4">
      <c r="A29" s="29" t="s">
        <v>41</v>
      </c>
      <c r="B29" s="29"/>
      <c r="C29" s="29"/>
      <c r="D29" s="29"/>
      <c r="E29" s="29"/>
      <c r="F29" s="29"/>
      <c r="G29" s="29"/>
    </row>
    <row r="30" spans="1:20" ht="35.1" customHeight="1" x14ac:dyDescent="0.4">
      <c r="A30" s="14"/>
      <c r="B30" s="14" t="s">
        <v>47</v>
      </c>
      <c r="C30" s="14" t="s">
        <v>47</v>
      </c>
      <c r="D30" s="14" t="s">
        <v>47</v>
      </c>
      <c r="E30" s="14" t="s">
        <v>47</v>
      </c>
      <c r="F30" s="14" t="s">
        <v>46</v>
      </c>
      <c r="G30" s="14" t="s">
        <v>46</v>
      </c>
      <c r="H30" s="14" t="s">
        <v>46</v>
      </c>
      <c r="I30" s="14" t="s">
        <v>46</v>
      </c>
    </row>
    <row r="31" spans="1:20" ht="35.1" customHeight="1" x14ac:dyDescent="0.4">
      <c r="A31" s="14"/>
      <c r="B31" s="25" t="s">
        <v>45</v>
      </c>
      <c r="C31" s="25" t="s">
        <v>44</v>
      </c>
      <c r="D31" s="25" t="s">
        <v>42</v>
      </c>
      <c r="E31" s="25" t="s">
        <v>43</v>
      </c>
      <c r="F31" s="25" t="s">
        <v>45</v>
      </c>
      <c r="G31" s="25" t="s">
        <v>44</v>
      </c>
      <c r="H31" s="25" t="s">
        <v>42</v>
      </c>
      <c r="I31" s="25" t="s">
        <v>43</v>
      </c>
    </row>
    <row r="32" spans="1:20" ht="39.950000000000003" customHeight="1" x14ac:dyDescent="0.4">
      <c r="A32" s="26" t="s">
        <v>32</v>
      </c>
      <c r="B32" s="14">
        <v>80</v>
      </c>
      <c r="C32" s="14">
        <v>282</v>
      </c>
      <c r="D32" s="14">
        <v>45</v>
      </c>
      <c r="E32" s="14">
        <v>133</v>
      </c>
      <c r="F32" s="14">
        <v>37</v>
      </c>
      <c r="G32" s="14">
        <v>79</v>
      </c>
      <c r="H32" s="14">
        <v>22</v>
      </c>
      <c r="I32" s="14">
        <v>49</v>
      </c>
    </row>
    <row r="33" spans="1:20" ht="39.950000000000003" customHeight="1" x14ac:dyDescent="0.4">
      <c r="A33" s="26" t="s">
        <v>33</v>
      </c>
      <c r="B33" s="14">
        <v>55</v>
      </c>
      <c r="C33" s="14">
        <v>332</v>
      </c>
      <c r="D33" s="14">
        <v>30</v>
      </c>
      <c r="E33" s="14">
        <v>129</v>
      </c>
      <c r="F33" s="14">
        <v>56</v>
      </c>
      <c r="G33" s="14">
        <v>85</v>
      </c>
      <c r="H33" s="14">
        <v>47</v>
      </c>
      <c r="I33" s="14">
        <v>72</v>
      </c>
    </row>
    <row r="34" spans="1:20" ht="39.950000000000003" customHeight="1" x14ac:dyDescent="0.4">
      <c r="A34" s="26" t="s">
        <v>34</v>
      </c>
      <c r="B34" s="14">
        <f>B32+B33</f>
        <v>135</v>
      </c>
      <c r="C34" s="14">
        <f>C32+C33</f>
        <v>614</v>
      </c>
      <c r="D34" s="14">
        <f t="shared" ref="D34" si="9">D32+D33</f>
        <v>75</v>
      </c>
      <c r="E34" s="14">
        <f t="shared" ref="E34" si="10">E32+E33</f>
        <v>262</v>
      </c>
      <c r="F34" s="14">
        <f t="shared" ref="F34" si="11">F32+F33</f>
        <v>93</v>
      </c>
      <c r="G34" s="14">
        <f t="shared" ref="G34" si="12">G32+G33</f>
        <v>164</v>
      </c>
      <c r="H34" s="14">
        <f t="shared" ref="H34" si="13">H32+H33</f>
        <v>69</v>
      </c>
      <c r="I34" s="14">
        <f t="shared" ref="I34" si="14">I32+I33</f>
        <v>121</v>
      </c>
    </row>
    <row r="36" spans="1:20" ht="25.5" x14ac:dyDescent="0.4">
      <c r="A36" s="27" t="s">
        <v>37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</sheetData>
  <mergeCells count="6">
    <mergeCell ref="A36:T36"/>
    <mergeCell ref="A13:M13"/>
    <mergeCell ref="A29:G29"/>
    <mergeCell ref="A1:G1"/>
    <mergeCell ref="A3:G3"/>
    <mergeCell ref="A15:M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landscape" horizontalDpi="300" verticalDpi="300" r:id="rId1"/>
  <headerFooter differentOddEven="1" scaleWithDoc="0" alignWithMargins="0">
    <oddFooter xml:space="preserve">&amp;C&amp;8
</oddFooter>
  </headerFooter>
  <rowBreaks count="1" manualBreakCount="1">
    <brk id="16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086193</dc:creator>
  <cp:lastModifiedBy>111864</cp:lastModifiedBy>
  <cp:lastPrinted>2023-11-14T01:29:53Z</cp:lastPrinted>
  <dcterms:created xsi:type="dcterms:W3CDTF">2023-04-11T02:14:08Z</dcterms:created>
  <dcterms:modified xsi:type="dcterms:W3CDTF">2023-11-14T01:57:10Z</dcterms:modified>
</cp:coreProperties>
</file>