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14.36\data\03_研究Data\02_カキ\2009-　カキ生育調査データ\2024\"/>
    </mc:Choice>
  </mc:AlternateContent>
  <bookViews>
    <workbookView xWindow="0" yWindow="0" windowWidth="19200" windowHeight="10920" tabRatio="806" activeTab="6"/>
  </bookViews>
  <sheets>
    <sheet name="所内肥大一覧　中谷早生 " sheetId="21" r:id="rId1"/>
    <sheet name="中谷グラフ" sheetId="25" r:id="rId2"/>
    <sheet name="所内肥大一覧　刀根早生" sheetId="8" r:id="rId3"/>
    <sheet name="刀根グラフ" sheetId="24" r:id="rId4"/>
    <sheet name="所内肥大一覧　平核無" sheetId="19" r:id="rId5"/>
    <sheet name="平核グラフ" sheetId="26" r:id="rId6"/>
    <sheet name="所内肥大一覧　富有" sheetId="20" r:id="rId7"/>
    <sheet name="富有グラフ" sheetId="27" r:id="rId8"/>
  </sheets>
  <definedNames>
    <definedName name="_xlnm.Print_Area" localSheetId="2">'所内肥大一覧　刀根早生'!$A$1:$L$48</definedName>
    <definedName name="_xlnm.Print_Area" localSheetId="6">'所内肥大一覧　富有'!$A$1:$O$47</definedName>
    <definedName name="_xlnm.Print_Area" localSheetId="4">'所内肥大一覧　平核無'!$A$1:$N$47</definedName>
  </definedNames>
  <calcPr calcId="162913"/>
</workbook>
</file>

<file path=xl/calcChain.xml><?xml version="1.0" encoding="utf-8"?>
<calcChain xmlns="http://schemas.openxmlformats.org/spreadsheetml/2006/main">
  <c r="E2" i="20" l="1"/>
  <c r="G3" i="20"/>
  <c r="H3" i="20"/>
  <c r="I3" i="20"/>
  <c r="J3" i="20"/>
  <c r="K3" i="20"/>
  <c r="L3" i="20"/>
  <c r="M3" i="20"/>
  <c r="N3" i="20"/>
  <c r="F3" i="20"/>
  <c r="E3" i="20"/>
  <c r="F2" i="20"/>
  <c r="G2" i="20"/>
  <c r="H2" i="20"/>
  <c r="I2" i="20"/>
  <c r="J2" i="20"/>
  <c r="K2" i="20"/>
  <c r="L2" i="20"/>
  <c r="M2" i="20"/>
  <c r="N2" i="20"/>
  <c r="L10" i="26"/>
  <c r="L9" i="26"/>
  <c r="L8" i="26"/>
  <c r="L7" i="26"/>
  <c r="L6" i="26"/>
  <c r="L5" i="26"/>
  <c r="L4" i="26"/>
  <c r="L3" i="26"/>
  <c r="L2" i="26"/>
  <c r="F10" i="26"/>
  <c r="F9" i="26"/>
  <c r="F8" i="26"/>
  <c r="F7" i="26"/>
  <c r="F6" i="26"/>
  <c r="F5" i="26"/>
  <c r="F4" i="26"/>
  <c r="F3" i="26"/>
  <c r="F2" i="26"/>
  <c r="M3" i="19"/>
  <c r="G3" i="19"/>
  <c r="H3" i="19"/>
  <c r="I3" i="19"/>
  <c r="J3" i="19"/>
  <c r="K3" i="19"/>
  <c r="L3" i="19"/>
  <c r="F3" i="19"/>
  <c r="F2" i="19"/>
  <c r="G2" i="19"/>
  <c r="H2" i="19"/>
  <c r="I2" i="19"/>
  <c r="J2" i="19"/>
  <c r="K2" i="19"/>
  <c r="L2" i="19"/>
  <c r="M2" i="19"/>
  <c r="E2" i="19"/>
  <c r="L2" i="24"/>
  <c r="L3" i="24"/>
  <c r="K3" i="8"/>
  <c r="G3" i="8"/>
  <c r="H3" i="8"/>
  <c r="I3" i="8"/>
  <c r="J3" i="8"/>
  <c r="F3" i="8"/>
  <c r="F2" i="8"/>
  <c r="G2" i="8"/>
  <c r="H2" i="8"/>
  <c r="I2" i="8"/>
  <c r="J2" i="8"/>
  <c r="K2" i="8"/>
  <c r="E2" i="8"/>
  <c r="L2" i="25"/>
  <c r="L3" i="25"/>
  <c r="I3" i="21"/>
  <c r="J3" i="21"/>
  <c r="G3" i="21"/>
  <c r="H3" i="21"/>
  <c r="F3" i="21"/>
  <c r="E3" i="21"/>
  <c r="J2" i="21"/>
  <c r="F2" i="21"/>
  <c r="G2" i="21"/>
  <c r="H2" i="21"/>
  <c r="I2" i="21"/>
  <c r="E2" i="21"/>
  <c r="F2" i="24" l="1"/>
  <c r="F3" i="24"/>
  <c r="F4" i="24"/>
  <c r="F5" i="24"/>
  <c r="F6" i="24"/>
  <c r="F7" i="24"/>
  <c r="F8" i="24"/>
  <c r="E3" i="8"/>
  <c r="F2" i="25"/>
  <c r="F3" i="25"/>
  <c r="F4" i="25"/>
  <c r="F5" i="25"/>
  <c r="F6" i="25"/>
  <c r="F7" i="25"/>
  <c r="L8" i="24" l="1"/>
  <c r="L7" i="24"/>
  <c r="L6" i="24"/>
  <c r="L5" i="24"/>
  <c r="L4" i="24"/>
  <c r="L7" i="25"/>
  <c r="L6" i="25"/>
  <c r="L5" i="25"/>
  <c r="L4" i="25"/>
  <c r="E3" i="19" l="1"/>
</calcChain>
</file>

<file path=xl/sharedStrings.xml><?xml version="1.0" encoding="utf-8"?>
<sst xmlns="http://schemas.openxmlformats.org/spreadsheetml/2006/main" count="467" uniqueCount="114">
  <si>
    <t>縦径</t>
  </si>
  <si>
    <t>横径</t>
  </si>
  <si>
    <t xml:space="preserve"> 7月 1日</t>
  </si>
  <si>
    <t xml:space="preserve"> 8月15日</t>
  </si>
  <si>
    <t>10月15日</t>
  </si>
  <si>
    <t>縦径</t>
    <phoneticPr fontId="1"/>
  </si>
  <si>
    <t>調査年次</t>
    <rPh sb="0" eb="2">
      <t>チョウサ</t>
    </rPh>
    <rPh sb="2" eb="4">
      <t>ネンジ</t>
    </rPh>
    <phoneticPr fontId="1"/>
  </si>
  <si>
    <t>平均</t>
    <phoneticPr fontId="2"/>
  </si>
  <si>
    <t>平成17年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</si>
  <si>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</si>
  <si>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品種名</t>
    <rPh sb="2" eb="3">
      <t>メイ</t>
    </rPh>
    <phoneticPr fontId="1"/>
  </si>
  <si>
    <t>品種名</t>
    <rPh sb="2" eb="3">
      <t>ナ</t>
    </rPh>
    <phoneticPr fontId="1"/>
  </si>
  <si>
    <t>平成19年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</si>
  <si>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</si>
  <si>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</si>
  <si>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r>
      <t>←11/10</t>
    </r>
    <r>
      <rPr>
        <sz val="8"/>
        <rFont val="ＭＳ ゴシック"/>
        <family val="3"/>
        <charset val="128"/>
      </rPr>
      <t>（落果のため11/1計測値よりも値が小）</t>
    </r>
    <rPh sb="7" eb="9">
      <t>ラッカ</t>
    </rPh>
    <rPh sb="16" eb="19">
      <t>ケイソクチ</t>
    </rPh>
    <rPh sb="22" eb="23">
      <t>アタイ</t>
    </rPh>
    <rPh sb="24" eb="25">
      <t>ショウ</t>
    </rPh>
    <phoneticPr fontId="1"/>
  </si>
  <si>
    <t>縦径</t>
    <phoneticPr fontId="1"/>
  </si>
  <si>
    <t>平均</t>
    <phoneticPr fontId="2"/>
  </si>
  <si>
    <t>平成22年</t>
    <phoneticPr fontId="1"/>
  </si>
  <si>
    <t>(2010)</t>
    <phoneticPr fontId="1"/>
  </si>
  <si>
    <t>平成21年</t>
    <phoneticPr fontId="1"/>
  </si>
  <si>
    <t>(2009)</t>
    <phoneticPr fontId="1"/>
  </si>
  <si>
    <t>平成20年</t>
    <phoneticPr fontId="1"/>
  </si>
  <si>
    <t>(2008)</t>
    <phoneticPr fontId="1"/>
  </si>
  <si>
    <t>(2007)</t>
    <phoneticPr fontId="1"/>
  </si>
  <si>
    <t>←9/13</t>
    <phoneticPr fontId="1"/>
  </si>
  <si>
    <t>(2006)</t>
    <phoneticPr fontId="1"/>
  </si>
  <si>
    <t>※平均値については、本表記載のデータから算出したものです</t>
    <phoneticPr fontId="1"/>
  </si>
  <si>
    <t>←10/19</t>
  </si>
  <si>
    <t>平成23年</t>
  </si>
  <si>
    <t>(2011)</t>
  </si>
  <si>
    <t>平成22年</t>
  </si>
  <si>
    <t>(2010)</t>
  </si>
  <si>
    <t>平成23年</t>
    <rPh sb="0" eb="2">
      <t>ヘイセイ</t>
    </rPh>
    <rPh sb="4" eb="5">
      <t>ネン</t>
    </rPh>
    <phoneticPr fontId="1"/>
  </si>
  <si>
    <t>平成24年</t>
    <phoneticPr fontId="1"/>
  </si>
  <si>
    <t>(2012)</t>
    <phoneticPr fontId="1"/>
  </si>
  <si>
    <t>平成24年</t>
    <rPh sb="0" eb="2">
      <t>ヘイセイ</t>
    </rPh>
    <rPh sb="4" eb="5">
      <t>ネン</t>
    </rPh>
    <phoneticPr fontId="1"/>
  </si>
  <si>
    <t>平成25年</t>
  </si>
  <si>
    <t>(2013)</t>
  </si>
  <si>
    <t>←10/24</t>
  </si>
  <si>
    <t>平成26年</t>
  </si>
  <si>
    <t>(2014)</t>
  </si>
  <si>
    <t>(2015)</t>
    <phoneticPr fontId="1"/>
  </si>
  <si>
    <t>平成27年</t>
  </si>
  <si>
    <t>(2015)</t>
  </si>
  <si>
    <t>平成28年</t>
    <phoneticPr fontId="1"/>
  </si>
  <si>
    <t>(2016)</t>
    <phoneticPr fontId="1"/>
  </si>
  <si>
    <t>平成27年</t>
    <phoneticPr fontId="1"/>
  </si>
  <si>
    <t>平成29年</t>
    <phoneticPr fontId="1"/>
  </si>
  <si>
    <t>(2017)</t>
    <phoneticPr fontId="1"/>
  </si>
  <si>
    <t>(2019)</t>
    <phoneticPr fontId="1"/>
  </si>
  <si>
    <t>平成30年</t>
    <phoneticPr fontId="1"/>
  </si>
  <si>
    <t>(2018)</t>
    <phoneticPr fontId="1"/>
  </si>
  <si>
    <t>縦径</t>
    <phoneticPr fontId="1"/>
  </si>
  <si>
    <t>令和2年</t>
    <rPh sb="0" eb="2">
      <t>レイワ</t>
    </rPh>
    <phoneticPr fontId="1"/>
  </si>
  <si>
    <t>令和元年</t>
    <rPh sb="0" eb="2">
      <t>レイワ</t>
    </rPh>
    <rPh sb="2" eb="4">
      <t>ガンネン</t>
    </rPh>
    <phoneticPr fontId="1"/>
  </si>
  <si>
    <t>(2003)</t>
  </si>
  <si>
    <t>平成15年</t>
  </si>
  <si>
    <t>←9/24</t>
  </si>
  <si>
    <t>(2004)</t>
  </si>
  <si>
    <t>平成16年</t>
  </si>
  <si>
    <t>←9/28</t>
  </si>
  <si>
    <t>(2005)</t>
  </si>
  <si>
    <t>←9/29</t>
  </si>
  <si>
    <t>(2006)</t>
  </si>
  <si>
    <t>(2007)</t>
  </si>
  <si>
    <t>(2008)</t>
  </si>
  <si>
    <t>平成20年</t>
  </si>
  <si>
    <t>(2009)</t>
  </si>
  <si>
    <t>平成21年</t>
  </si>
  <si>
    <t>(2012)</t>
  </si>
  <si>
    <t>平成24年</t>
  </si>
  <si>
    <t>(2016)</t>
  </si>
  <si>
    <t>平成28年</t>
  </si>
  <si>
    <t>(2017)</t>
  </si>
  <si>
    <t>平成29年</t>
  </si>
  <si>
    <t>(2018)</t>
  </si>
  <si>
    <t>平成30年</t>
  </si>
  <si>
    <t>←10/29</t>
  </si>
  <si>
    <t>←10/27</t>
  </si>
  <si>
    <t>平成17年</t>
  </si>
  <si>
    <t>←10/23</t>
  </si>
  <si>
    <t>令和元年</t>
    <rPh sb="0" eb="4">
      <t>レイワガンネン</t>
    </rPh>
    <phoneticPr fontId="1"/>
  </si>
  <si>
    <t>※平均値については、本表記載の20年分のデータ（平成12年～令和元年）から算出したものです</t>
    <rPh sb="17" eb="18">
      <t>ネン</t>
    </rPh>
    <rPh sb="18" eb="19">
      <t>ブン</t>
    </rPh>
    <rPh sb="30" eb="32">
      <t>レイワ</t>
    </rPh>
    <rPh sb="32" eb="33">
      <t>モト</t>
    </rPh>
    <phoneticPr fontId="1"/>
  </si>
  <si>
    <t>←11/10</t>
  </si>
  <si>
    <t>89.6（12/2追加調査）</t>
    <rPh sb="9" eb="11">
      <t>ツイカ</t>
    </rPh>
    <rPh sb="11" eb="13">
      <t>チョウサ</t>
    </rPh>
    <phoneticPr fontId="1"/>
  </si>
  <si>
    <t>64.2（12/2追加調査）</t>
    <rPh sb="9" eb="11">
      <t>ツイカ</t>
    </rPh>
    <rPh sb="11" eb="13">
      <t>チョウサ</t>
    </rPh>
    <phoneticPr fontId="1"/>
  </si>
  <si>
    <t>11月 2日</t>
    <phoneticPr fontId="1"/>
  </si>
  <si>
    <t>(2020)</t>
  </si>
  <si>
    <t>令和2年</t>
    <rPh sb="0" eb="2">
      <t>レイワ</t>
    </rPh>
    <rPh sb="3" eb="4">
      <t>ネン</t>
    </rPh>
    <phoneticPr fontId="1"/>
  </si>
  <si>
    <t>(2019)</t>
  </si>
  <si>
    <t>令和3年</t>
    <rPh sb="0" eb="2">
      <t>レイワ</t>
    </rPh>
    <phoneticPr fontId="1"/>
  </si>
  <si>
    <t>7月15日</t>
    <rPh sb="1" eb="2">
      <t>ガツ</t>
    </rPh>
    <rPh sb="4" eb="5">
      <t>ニチ</t>
    </rPh>
    <phoneticPr fontId="1"/>
  </si>
  <si>
    <t>7月1日</t>
    <rPh sb="1" eb="2">
      <t>ガツ</t>
    </rPh>
    <rPh sb="3" eb="4">
      <t>ニチ</t>
    </rPh>
    <phoneticPr fontId="1"/>
  </si>
  <si>
    <t>8月1日</t>
    <rPh sb="1" eb="2">
      <t>ガツ</t>
    </rPh>
    <rPh sb="3" eb="4">
      <t>ニチ</t>
    </rPh>
    <phoneticPr fontId="1"/>
  </si>
  <si>
    <t>8月15日</t>
    <rPh sb="1" eb="2">
      <t>ガツ</t>
    </rPh>
    <rPh sb="4" eb="5">
      <t>ニチ</t>
    </rPh>
    <phoneticPr fontId="1"/>
  </si>
  <si>
    <t>9月1日</t>
    <rPh sb="1" eb="2">
      <t>ガツ</t>
    </rPh>
    <rPh sb="3" eb="4">
      <t>ニチ</t>
    </rPh>
    <phoneticPr fontId="1"/>
  </si>
  <si>
    <t>9月15日</t>
    <rPh sb="1" eb="2">
      <t>ガツ</t>
    </rPh>
    <rPh sb="4" eb="5">
      <t>ニチ</t>
    </rPh>
    <phoneticPr fontId="1"/>
  </si>
  <si>
    <t>平年値</t>
    <rPh sb="0" eb="3">
      <t>ヘイネンチ</t>
    </rPh>
    <phoneticPr fontId="9"/>
  </si>
  <si>
    <t>10月1日</t>
    <rPh sb="2" eb="3">
      <t>ガツ</t>
    </rPh>
    <rPh sb="4" eb="5">
      <t>ニチ</t>
    </rPh>
    <phoneticPr fontId="1"/>
  </si>
  <si>
    <t>10月15日</t>
    <rPh sb="2" eb="3">
      <t>ガツ</t>
    </rPh>
    <rPh sb="5" eb="6">
      <t>ニチ</t>
    </rPh>
    <phoneticPr fontId="1"/>
  </si>
  <si>
    <t>11月1日</t>
    <rPh sb="2" eb="3">
      <t>ガツ</t>
    </rPh>
    <rPh sb="4" eb="5">
      <t>ニチ</t>
    </rPh>
    <phoneticPr fontId="1"/>
  </si>
  <si>
    <t>11月15日</t>
    <rPh sb="2" eb="3">
      <t>ガツ</t>
    </rPh>
    <rPh sb="5" eb="6">
      <t>ニチ</t>
    </rPh>
    <phoneticPr fontId="1"/>
  </si>
  <si>
    <t>(2021)</t>
  </si>
  <si>
    <t>(2021)</t>
    <phoneticPr fontId="1"/>
  </si>
  <si>
    <t>令和4年</t>
    <rPh sb="0" eb="2">
      <t>レイワ</t>
    </rPh>
    <phoneticPr fontId="1"/>
  </si>
  <si>
    <t>(2022)</t>
  </si>
  <si>
    <t>令和5年</t>
    <rPh sb="0" eb="2">
      <t>レイワ</t>
    </rPh>
    <phoneticPr fontId="1"/>
  </si>
  <si>
    <t>(2023)</t>
    <phoneticPr fontId="1"/>
  </si>
  <si>
    <t>-</t>
  </si>
  <si>
    <t>（平成18年～令和5年）</t>
    <rPh sb="1" eb="3">
      <t>ヘイセイ</t>
    </rPh>
    <rPh sb="7" eb="9">
      <t>レイワ</t>
    </rPh>
    <phoneticPr fontId="2"/>
  </si>
  <si>
    <t>(2023)</t>
    <phoneticPr fontId="1"/>
  </si>
  <si>
    <t>縦径</t>
    <phoneticPr fontId="1"/>
  </si>
  <si>
    <t>（平成15年～令和5年）</t>
    <rPh sb="1" eb="3">
      <t>ヘイセイ</t>
    </rPh>
    <rPh sb="7" eb="9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</si>
</sst>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m/d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メイリオ"/>
      <family val="3"/>
      <charset val="128"/>
    </font>
    <font>
      <sz val="7"/>
      <name val="ＭＳ 明朝"/>
      <family val="1"/>
      <charset val="128"/>
    </font>
    <font>
      <b/>
      <sz val="12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08">
    <xf numFmtId="0" fontId="0" fillId="0" borderId="0" xfId="0"/>
    <xf numFmtId="0" fontId="3" fillId="0" borderId="0" xfId="0" applyFont="1"/>
    <xf numFmtId="0" fontId="3" fillId="0" borderId="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4" fillId="0" borderId="0" xfId="0" applyFont="1"/>
    <xf numFmtId="0" fontId="3" fillId="0" borderId="0" xfId="0" applyFont="1" applyAlignment="1" applyProtection="1">
      <alignment horizontal="left"/>
    </xf>
    <xf numFmtId="0" fontId="4" fillId="0" borderId="3" xfId="0" applyFont="1" applyBorder="1" applyAlignment="1" applyProtection="1">
      <alignment horizontal="center"/>
    </xf>
    <xf numFmtId="0" fontId="3" fillId="0" borderId="4" xfId="0" applyFont="1" applyBorder="1" applyAlignment="1">
      <alignment horizontal="center"/>
    </xf>
    <xf numFmtId="56" fontId="3" fillId="0" borderId="2" xfId="0" applyNumberFormat="1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76" fontId="3" fillId="0" borderId="6" xfId="0" applyNumberFormat="1" applyFont="1" applyBorder="1" applyAlignment="1" applyProtection="1">
      <alignment horizontal="center"/>
    </xf>
    <xf numFmtId="176" fontId="3" fillId="0" borderId="7" xfId="0" applyNumberFormat="1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/>
    <xf numFmtId="0" fontId="4" fillId="0" borderId="10" xfId="0" applyFont="1" applyBorder="1"/>
    <xf numFmtId="176" fontId="4" fillId="0" borderId="8" xfId="0" applyNumberFormat="1" applyFont="1" applyBorder="1" applyAlignment="1" applyProtection="1"/>
    <xf numFmtId="176" fontId="4" fillId="0" borderId="11" xfId="0" applyNumberFormat="1" applyFont="1" applyBorder="1" applyAlignment="1" applyProtection="1">
      <alignment horizontal="center"/>
    </xf>
    <xf numFmtId="176" fontId="4" fillId="0" borderId="8" xfId="0" applyNumberFormat="1" applyFont="1" applyBorder="1" applyAlignment="1" applyProtection="1">
      <alignment horizontal="right"/>
    </xf>
    <xf numFmtId="0" fontId="4" fillId="0" borderId="13" xfId="0" applyFont="1" applyBorder="1"/>
    <xf numFmtId="0" fontId="4" fillId="0" borderId="9" xfId="0" applyFont="1" applyBorder="1" applyProtection="1">
      <protection locked="0"/>
    </xf>
    <xf numFmtId="0" fontId="4" fillId="0" borderId="13" xfId="0" applyFont="1" applyBorder="1" applyProtection="1">
      <protection locked="0"/>
    </xf>
    <xf numFmtId="0" fontId="4" fillId="0" borderId="8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"/>
    </xf>
    <xf numFmtId="0" fontId="4" fillId="0" borderId="8" xfId="0" applyFont="1" applyBorder="1" applyAlignment="1" applyProtection="1"/>
    <xf numFmtId="0" fontId="4" fillId="0" borderId="0" xfId="0" applyFont="1" applyBorder="1"/>
    <xf numFmtId="0" fontId="4" fillId="0" borderId="14" xfId="0" applyFont="1" applyBorder="1" applyAlignment="1" applyProtection="1">
      <alignment horizontal="center"/>
      <protection locked="0"/>
    </xf>
    <xf numFmtId="49" fontId="4" fillId="0" borderId="15" xfId="0" applyNumberFormat="1" applyFont="1" applyBorder="1" applyAlignment="1" applyProtection="1">
      <alignment horizontal="center"/>
      <protection locked="0"/>
    </xf>
    <xf numFmtId="176" fontId="4" fillId="0" borderId="11" xfId="0" applyNumberFormat="1" applyFont="1" applyBorder="1" applyAlignment="1" applyProtection="1">
      <alignment horizontal="right"/>
    </xf>
    <xf numFmtId="176" fontId="4" fillId="0" borderId="11" xfId="0" applyNumberFormat="1" applyFont="1" applyBorder="1" applyAlignment="1" applyProtection="1"/>
    <xf numFmtId="176" fontId="4" fillId="0" borderId="8" xfId="0" applyNumberFormat="1" applyFont="1" applyBorder="1" applyProtection="1">
      <protection locked="0"/>
    </xf>
    <xf numFmtId="176" fontId="4" fillId="0" borderId="8" xfId="0" applyNumberFormat="1" applyFont="1" applyBorder="1" applyAlignment="1" applyProtection="1">
      <alignment horizontal="right"/>
      <protection locked="0"/>
    </xf>
    <xf numFmtId="0" fontId="4" fillId="0" borderId="17" xfId="0" applyFont="1" applyBorder="1" applyAlignment="1" applyProtection="1">
      <alignment horizontal="center"/>
      <protection locked="0"/>
    </xf>
    <xf numFmtId="176" fontId="4" fillId="0" borderId="8" xfId="0" applyNumberFormat="1" applyFont="1" applyBorder="1" applyAlignment="1" applyProtection="1"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4" fillId="0" borderId="21" xfId="0" applyFont="1" applyBorder="1" applyAlignment="1" applyProtection="1">
      <alignment horizontal="center"/>
      <protection locked="0"/>
    </xf>
    <xf numFmtId="176" fontId="4" fillId="0" borderId="21" xfId="0" applyNumberFormat="1" applyFont="1" applyBorder="1" applyAlignment="1" applyProtection="1"/>
    <xf numFmtId="176" fontId="4" fillId="0" borderId="21" xfId="0" applyNumberFormat="1" applyFont="1" applyBorder="1" applyProtection="1">
      <protection locked="0"/>
    </xf>
    <xf numFmtId="176" fontId="4" fillId="0" borderId="21" xfId="0" applyNumberFormat="1" applyFont="1" applyBorder="1" applyAlignment="1" applyProtection="1">
      <alignment horizontal="right"/>
      <protection locked="0"/>
    </xf>
    <xf numFmtId="176" fontId="4" fillId="0" borderId="21" xfId="0" applyNumberFormat="1" applyFont="1" applyBorder="1" applyAlignment="1" applyProtection="1">
      <alignment horizontal="right"/>
    </xf>
    <xf numFmtId="176" fontId="4" fillId="0" borderId="20" xfId="0" applyNumberFormat="1" applyFont="1" applyBorder="1" applyAlignment="1" applyProtection="1">
      <protection locked="0"/>
    </xf>
    <xf numFmtId="176" fontId="4" fillId="0" borderId="21" xfId="0" applyNumberFormat="1" applyFont="1" applyBorder="1" applyAlignment="1" applyProtection="1">
      <protection locked="0"/>
    </xf>
    <xf numFmtId="0" fontId="3" fillId="0" borderId="22" xfId="0" applyFont="1" applyBorder="1" applyAlignment="1" applyProtection="1">
      <alignment horizontal="center"/>
    </xf>
    <xf numFmtId="0" fontId="3" fillId="0" borderId="19" xfId="0" applyFont="1" applyBorder="1" applyAlignment="1" applyProtection="1">
      <alignment horizontal="center"/>
    </xf>
    <xf numFmtId="176" fontId="3" fillId="0" borderId="18" xfId="0" applyNumberFormat="1" applyFont="1" applyBorder="1" applyAlignment="1" applyProtection="1">
      <alignment horizontal="center"/>
    </xf>
    <xf numFmtId="176" fontId="3" fillId="0" borderId="23" xfId="0" applyNumberFormat="1" applyFont="1" applyBorder="1" applyAlignment="1" applyProtection="1">
      <alignment horizontal="center"/>
    </xf>
    <xf numFmtId="176" fontId="4" fillId="0" borderId="14" xfId="0" applyNumberFormat="1" applyFont="1" applyBorder="1" applyProtection="1">
      <protection locked="0"/>
    </xf>
    <xf numFmtId="176" fontId="4" fillId="0" borderId="14" xfId="0" applyNumberFormat="1" applyFont="1" applyBorder="1" applyAlignment="1" applyProtection="1">
      <alignment horizontal="right"/>
    </xf>
    <xf numFmtId="176" fontId="4" fillId="0" borderId="16" xfId="0" applyNumberFormat="1" applyFont="1" applyBorder="1" applyAlignment="1" applyProtection="1">
      <alignment horizontal="right"/>
    </xf>
    <xf numFmtId="176" fontId="4" fillId="0" borderId="16" xfId="0" applyNumberFormat="1" applyFont="1" applyBorder="1" applyAlignment="1" applyProtection="1"/>
    <xf numFmtId="49" fontId="4" fillId="0" borderId="0" xfId="0" applyNumberFormat="1" applyFont="1" applyBorder="1" applyAlignment="1" applyProtection="1">
      <alignment horizontal="center" vertical="center"/>
      <protection locked="0"/>
    </xf>
    <xf numFmtId="176" fontId="5" fillId="0" borderId="11" xfId="0" applyNumberFormat="1" applyFont="1" applyBorder="1" applyAlignment="1" applyProtection="1">
      <alignment horizontal="left"/>
      <protection locked="0"/>
    </xf>
    <xf numFmtId="176" fontId="4" fillId="0" borderId="11" xfId="0" applyNumberFormat="1" applyFont="1" applyBorder="1" applyAlignment="1" applyProtection="1">
      <alignment horizontal="left"/>
    </xf>
    <xf numFmtId="176" fontId="4" fillId="0" borderId="16" xfId="0" applyNumberFormat="1" applyFont="1" applyBorder="1" applyAlignment="1" applyProtection="1">
      <alignment horizontal="left"/>
    </xf>
    <xf numFmtId="176" fontId="4" fillId="0" borderId="11" xfId="0" applyNumberFormat="1" applyFont="1" applyBorder="1" applyAlignment="1" applyProtection="1">
      <alignment horizontal="right"/>
      <protection locked="0"/>
    </xf>
    <xf numFmtId="176" fontId="4" fillId="0" borderId="16" xfId="0" applyNumberFormat="1" applyFont="1" applyBorder="1" applyAlignment="1" applyProtection="1">
      <alignment horizontal="right"/>
      <protection locked="0"/>
    </xf>
    <xf numFmtId="176" fontId="4" fillId="0" borderId="11" xfId="0" applyNumberFormat="1" applyFont="1" applyBorder="1" applyProtection="1">
      <protection locked="0"/>
    </xf>
    <xf numFmtId="176" fontId="4" fillId="0" borderId="16" xfId="0" applyNumberFormat="1" applyFont="1" applyBorder="1" applyProtection="1">
      <protection locked="0"/>
    </xf>
    <xf numFmtId="0" fontId="3" fillId="0" borderId="9" xfId="0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/>
    </xf>
    <xf numFmtId="176" fontId="4" fillId="0" borderId="26" xfId="0" applyNumberFormat="1" applyFont="1" applyBorder="1" applyAlignment="1" applyProtection="1">
      <alignment horizontal="left"/>
    </xf>
    <xf numFmtId="176" fontId="4" fillId="0" borderId="27" xfId="0" applyNumberFormat="1" applyFont="1" applyBorder="1" applyAlignment="1" applyProtection="1">
      <alignment horizontal="left"/>
    </xf>
    <xf numFmtId="176" fontId="4" fillId="0" borderId="12" xfId="0" applyNumberFormat="1" applyFont="1" applyBorder="1" applyAlignment="1" applyProtection="1">
      <alignment horizontal="right"/>
    </xf>
    <xf numFmtId="0" fontId="3" fillId="0" borderId="28" xfId="0" applyFont="1" applyBorder="1" applyAlignment="1" applyProtection="1">
      <alignment horizontal="center"/>
    </xf>
    <xf numFmtId="176" fontId="4" fillId="0" borderId="12" xfId="0" applyNumberFormat="1" applyFont="1" applyBorder="1" applyAlignment="1" applyProtection="1">
      <alignment horizontal="right"/>
      <protection locked="0"/>
    </xf>
    <xf numFmtId="176" fontId="4" fillId="0" borderId="11" xfId="0" applyNumberFormat="1" applyFont="1" applyBorder="1" applyAlignment="1" applyProtection="1">
      <alignment horizontal="left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center"/>
      <protection locked="0"/>
    </xf>
    <xf numFmtId="176" fontId="4" fillId="0" borderId="9" xfId="0" applyNumberFormat="1" applyFont="1" applyBorder="1" applyProtection="1">
      <protection locked="0"/>
    </xf>
    <xf numFmtId="176" fontId="4" fillId="0" borderId="9" xfId="0" applyNumberFormat="1" applyFont="1" applyBorder="1" applyAlignment="1" applyProtection="1">
      <protection locked="0"/>
    </xf>
    <xf numFmtId="176" fontId="4" fillId="0" borderId="30" xfId="0" applyNumberFormat="1" applyFont="1" applyBorder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49" fontId="4" fillId="0" borderId="31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/>
    </xf>
    <xf numFmtId="176" fontId="4" fillId="0" borderId="16" xfId="0" applyNumberFormat="1" applyFont="1" applyBorder="1" applyAlignment="1" applyProtection="1">
      <alignment horizontal="left"/>
      <protection locked="0"/>
    </xf>
    <xf numFmtId="176" fontId="4" fillId="0" borderId="26" xfId="0" applyNumberFormat="1" applyFont="1" applyBorder="1" applyAlignment="1" applyProtection="1">
      <alignment horizontal="left"/>
      <protection locked="0"/>
    </xf>
    <xf numFmtId="176" fontId="4" fillId="0" borderId="27" xfId="0" applyNumberFormat="1" applyFont="1" applyBorder="1" applyAlignment="1" applyProtection="1">
      <alignment horizontal="left"/>
      <protection locked="0"/>
    </xf>
    <xf numFmtId="176" fontId="4" fillId="0" borderId="16" xfId="0" applyNumberFormat="1" applyFont="1" applyBorder="1" applyAlignment="1" applyProtection="1">
      <protection locked="0"/>
    </xf>
    <xf numFmtId="176" fontId="4" fillId="0" borderId="33" xfId="0" applyNumberFormat="1" applyFont="1" applyBorder="1" applyAlignment="1" applyProtection="1">
      <alignment horizontal="left"/>
      <protection locked="0"/>
    </xf>
    <xf numFmtId="0" fontId="3" fillId="0" borderId="34" xfId="0" applyFont="1" applyBorder="1"/>
    <xf numFmtId="0" fontId="3" fillId="0" borderId="35" xfId="0" applyFont="1" applyBorder="1"/>
    <xf numFmtId="0" fontId="3" fillId="0" borderId="8" xfId="0" applyFont="1" applyBorder="1" applyAlignment="1" applyProtection="1">
      <alignment horizontal="center"/>
    </xf>
    <xf numFmtId="0" fontId="3" fillId="0" borderId="36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 vertical="center"/>
      <protection locked="0"/>
    </xf>
    <xf numFmtId="49" fontId="4" fillId="0" borderId="36" xfId="0" applyNumberFormat="1" applyFont="1" applyBorder="1" applyAlignment="1" applyProtection="1">
      <alignment horizontal="center" vertical="center"/>
      <protection locked="0"/>
    </xf>
    <xf numFmtId="176" fontId="4" fillId="0" borderId="20" xfId="0" applyNumberFormat="1" applyFont="1" applyBorder="1" applyProtection="1">
      <protection locked="0"/>
    </xf>
    <xf numFmtId="0" fontId="4" fillId="0" borderId="37" xfId="0" applyFont="1" applyBorder="1" applyAlignment="1" applyProtection="1">
      <alignment horizontal="center"/>
      <protection locked="0"/>
    </xf>
    <xf numFmtId="176" fontId="4" fillId="0" borderId="37" xfId="0" applyNumberFormat="1" applyFont="1" applyBorder="1" applyProtection="1">
      <protection locked="0"/>
    </xf>
    <xf numFmtId="176" fontId="3" fillId="0" borderId="11" xfId="0" applyNumberFormat="1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/>
    </xf>
    <xf numFmtId="176" fontId="3" fillId="0" borderId="30" xfId="0" applyNumberFormat="1" applyFont="1" applyBorder="1" applyAlignment="1" applyProtection="1">
      <alignment horizontal="center"/>
    </xf>
    <xf numFmtId="176" fontId="3" fillId="0" borderId="38" xfId="0" applyNumberFormat="1" applyFont="1" applyBorder="1" applyAlignment="1" applyProtection="1">
      <alignment horizontal="center"/>
    </xf>
    <xf numFmtId="176" fontId="4" fillId="0" borderId="38" xfId="0" applyNumberFormat="1" applyFont="1" applyBorder="1" applyAlignment="1" applyProtection="1">
      <alignment horizontal="left"/>
      <protection locked="0"/>
    </xf>
    <xf numFmtId="0" fontId="4" fillId="0" borderId="13" xfId="0" applyFont="1" applyBorder="1" applyAlignment="1">
      <alignment horizontal="center" vertical="center"/>
    </xf>
    <xf numFmtId="176" fontId="4" fillId="0" borderId="37" xfId="0" applyNumberFormat="1" applyFont="1" applyBorder="1" applyAlignment="1" applyProtection="1">
      <alignment horizontal="right"/>
    </xf>
    <xf numFmtId="176" fontId="4" fillId="0" borderId="39" xfId="0" applyNumberFormat="1" applyFont="1" applyBorder="1" applyAlignment="1" applyProtection="1">
      <alignment horizontal="right"/>
    </xf>
    <xf numFmtId="176" fontId="4" fillId="0" borderId="9" xfId="0" applyNumberFormat="1" applyFont="1" applyBorder="1" applyAlignment="1" applyProtection="1">
      <alignment horizontal="right"/>
    </xf>
    <xf numFmtId="176" fontId="4" fillId="0" borderId="40" xfId="0" applyNumberFormat="1" applyFont="1" applyBorder="1" applyAlignment="1" applyProtection="1">
      <protection locked="0"/>
    </xf>
    <xf numFmtId="0" fontId="4" fillId="0" borderId="36" xfId="0" applyFont="1" applyBorder="1" applyAlignment="1" applyProtection="1">
      <alignment horizontal="center"/>
    </xf>
    <xf numFmtId="0" fontId="3" fillId="0" borderId="41" xfId="0" applyFont="1" applyBorder="1"/>
    <xf numFmtId="176" fontId="4" fillId="0" borderId="11" xfId="0" applyNumberFormat="1" applyFont="1" applyBorder="1" applyAlignment="1" applyProtection="1">
      <protection locked="0"/>
    </xf>
    <xf numFmtId="177" fontId="7" fillId="0" borderId="26" xfId="0" applyNumberFormat="1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center"/>
    </xf>
    <xf numFmtId="176" fontId="3" fillId="0" borderId="43" xfId="0" applyNumberFormat="1" applyFont="1" applyBorder="1" applyAlignment="1" applyProtection="1">
      <alignment horizontal="center"/>
    </xf>
    <xf numFmtId="176" fontId="4" fillId="0" borderId="39" xfId="0" applyNumberFormat="1" applyFont="1" applyBorder="1" applyProtection="1">
      <protection locked="0"/>
    </xf>
    <xf numFmtId="176" fontId="3" fillId="0" borderId="44" xfId="0" applyNumberFormat="1" applyFont="1" applyBorder="1" applyAlignment="1" applyProtection="1">
      <alignment horizontal="center"/>
    </xf>
    <xf numFmtId="0" fontId="3" fillId="0" borderId="33" xfId="0" applyFont="1" applyBorder="1"/>
    <xf numFmtId="0" fontId="3" fillId="0" borderId="45" xfId="0" applyFont="1" applyBorder="1" applyAlignment="1" applyProtection="1">
      <alignment horizontal="center"/>
    </xf>
    <xf numFmtId="0" fontId="4" fillId="0" borderId="41" xfId="0" applyFont="1" applyBorder="1"/>
    <xf numFmtId="0" fontId="4" fillId="0" borderId="10" xfId="0" applyFont="1" applyBorder="1" applyAlignment="1" applyProtection="1">
      <alignment horizontal="center"/>
    </xf>
    <xf numFmtId="176" fontId="4" fillId="0" borderId="46" xfId="0" applyNumberFormat="1" applyFont="1" applyBorder="1" applyAlignment="1" applyProtection="1">
      <alignment horizontal="right"/>
    </xf>
    <xf numFmtId="176" fontId="4" fillId="0" borderId="30" xfId="0" applyNumberFormat="1" applyFont="1" applyBorder="1" applyAlignment="1" applyProtection="1">
      <alignment horizontal="center"/>
    </xf>
    <xf numFmtId="176" fontId="4" fillId="0" borderId="47" xfId="0" applyNumberFormat="1" applyFont="1" applyBorder="1" applyAlignment="1" applyProtection="1">
      <alignment horizontal="left"/>
    </xf>
    <xf numFmtId="176" fontId="3" fillId="0" borderId="26" xfId="0" applyNumberFormat="1" applyFont="1" applyBorder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center"/>
    </xf>
    <xf numFmtId="0" fontId="4" fillId="0" borderId="37" xfId="0" applyFont="1" applyBorder="1" applyAlignment="1" applyProtection="1">
      <alignment horizontal="center"/>
    </xf>
    <xf numFmtId="176" fontId="4" fillId="0" borderId="38" xfId="0" applyNumberFormat="1" applyFont="1" applyBorder="1" applyAlignment="1" applyProtection="1">
      <alignment horizontal="right"/>
    </xf>
    <xf numFmtId="176" fontId="4" fillId="0" borderId="30" xfId="0" applyNumberFormat="1" applyFont="1" applyBorder="1" applyAlignment="1" applyProtection="1">
      <alignment horizontal="right"/>
    </xf>
    <xf numFmtId="0" fontId="4" fillId="0" borderId="8" xfId="0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176" fontId="4" fillId="0" borderId="48" xfId="0" applyNumberFormat="1" applyFont="1" applyBorder="1" applyProtection="1">
      <protection locked="0"/>
    </xf>
    <xf numFmtId="176" fontId="4" fillId="0" borderId="49" xfId="0" applyNumberFormat="1" applyFont="1" applyBorder="1" applyAlignment="1" applyProtection="1">
      <protection locked="0"/>
    </xf>
    <xf numFmtId="0" fontId="3" fillId="0" borderId="50" xfId="0" applyFont="1" applyBorder="1"/>
    <xf numFmtId="0" fontId="4" fillId="0" borderId="51" xfId="0" applyFont="1" applyBorder="1" applyAlignment="1" applyProtection="1">
      <alignment horizontal="center"/>
    </xf>
    <xf numFmtId="176" fontId="4" fillId="0" borderId="51" xfId="0" applyNumberFormat="1" applyFont="1" applyBorder="1" applyAlignment="1" applyProtection="1">
      <alignment horizontal="right"/>
    </xf>
    <xf numFmtId="0" fontId="4" fillId="0" borderId="52" xfId="0" applyFont="1" applyBorder="1" applyAlignment="1" applyProtection="1">
      <alignment horizontal="center"/>
    </xf>
    <xf numFmtId="176" fontId="4" fillId="0" borderId="52" xfId="0" applyNumberFormat="1" applyFont="1" applyBorder="1" applyAlignment="1" applyProtection="1">
      <alignment horizontal="right"/>
    </xf>
    <xf numFmtId="176" fontId="4" fillId="0" borderId="53" xfId="0" applyNumberFormat="1" applyFont="1" applyBorder="1" applyAlignment="1" applyProtection="1">
      <alignment horizontal="right"/>
    </xf>
    <xf numFmtId="176" fontId="4" fillId="0" borderId="54" xfId="0" applyNumberFormat="1" applyFont="1" applyBorder="1" applyAlignment="1" applyProtection="1">
      <alignment horizontal="center"/>
    </xf>
    <xf numFmtId="176" fontId="4" fillId="0" borderId="43" xfId="0" applyNumberFormat="1" applyFont="1" applyBorder="1" applyAlignment="1" applyProtection="1">
      <alignment horizontal="center"/>
    </xf>
    <xf numFmtId="176" fontId="4" fillId="0" borderId="55" xfId="0" applyNumberFormat="1" applyFont="1" applyBorder="1" applyAlignment="1" applyProtection="1">
      <alignment horizontal="right"/>
    </xf>
    <xf numFmtId="0" fontId="4" fillId="0" borderId="33" xfId="0" applyFont="1" applyBorder="1"/>
    <xf numFmtId="0" fontId="4" fillId="0" borderId="57" xfId="0" applyFont="1" applyBorder="1" applyAlignment="1" applyProtection="1">
      <alignment horizontal="center"/>
    </xf>
    <xf numFmtId="176" fontId="4" fillId="0" borderId="58" xfId="0" applyNumberFormat="1" applyFont="1" applyBorder="1" applyAlignment="1" applyProtection="1">
      <alignment horizontal="right"/>
    </xf>
    <xf numFmtId="177" fontId="7" fillId="0" borderId="27" xfId="0" applyNumberFormat="1" applyFont="1" applyBorder="1" applyAlignment="1" applyProtection="1">
      <alignment horizontal="left"/>
      <protection locked="0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49" fontId="4" fillId="0" borderId="59" xfId="0" applyNumberFormat="1" applyFont="1" applyBorder="1" applyAlignment="1" applyProtection="1">
      <alignment horizontal="center" vertical="center"/>
      <protection locked="0"/>
    </xf>
    <xf numFmtId="176" fontId="3" fillId="0" borderId="50" xfId="0" applyNumberFormat="1" applyFont="1" applyBorder="1" applyAlignment="1" applyProtection="1">
      <alignment horizontal="center"/>
    </xf>
    <xf numFmtId="176" fontId="3" fillId="0" borderId="41" xfId="0" applyNumberFormat="1" applyFont="1" applyBorder="1" applyAlignment="1" applyProtection="1">
      <alignment horizontal="center"/>
    </xf>
    <xf numFmtId="176" fontId="3" fillId="0" borderId="60" xfId="0" applyNumberFormat="1" applyFont="1" applyBorder="1" applyAlignment="1" applyProtection="1">
      <alignment horizontal="center"/>
    </xf>
    <xf numFmtId="176" fontId="3" fillId="0" borderId="32" xfId="0" applyNumberFormat="1" applyFont="1" applyBorder="1" applyAlignment="1" applyProtection="1">
      <alignment horizontal="center"/>
    </xf>
    <xf numFmtId="0" fontId="4" fillId="0" borderId="18" xfId="0" applyFont="1" applyBorder="1" applyAlignment="1" applyProtection="1">
      <alignment horizontal="center"/>
      <protection locked="0"/>
    </xf>
    <xf numFmtId="176" fontId="5" fillId="0" borderId="16" xfId="0" applyNumberFormat="1" applyFont="1" applyBorder="1" applyAlignment="1" applyProtection="1">
      <alignment horizontal="left"/>
      <protection locked="0"/>
    </xf>
    <xf numFmtId="49" fontId="4" fillId="0" borderId="10" xfId="0" applyNumberFormat="1" applyFont="1" applyBorder="1" applyAlignment="1" applyProtection="1">
      <alignment horizontal="center" vertical="center"/>
      <protection locked="0"/>
    </xf>
    <xf numFmtId="176" fontId="4" fillId="0" borderId="47" xfId="0" applyNumberFormat="1" applyFont="1" applyBorder="1" applyAlignment="1" applyProtection="1">
      <alignment horizontal="left"/>
      <protection locked="0"/>
    </xf>
    <xf numFmtId="176" fontId="4" fillId="0" borderId="19" xfId="0" applyNumberFormat="1" applyFont="1" applyBorder="1" applyAlignment="1" applyProtection="1">
      <alignment horizontal="right"/>
    </xf>
    <xf numFmtId="176" fontId="4" fillId="0" borderId="23" xfId="0" applyNumberFormat="1" applyFont="1" applyBorder="1" applyAlignment="1" applyProtection="1">
      <alignment horizontal="left"/>
    </xf>
    <xf numFmtId="49" fontId="4" fillId="0" borderId="0" xfId="0" applyNumberFormat="1" applyFont="1" applyBorder="1" applyAlignment="1">
      <alignment horizontal="center"/>
    </xf>
    <xf numFmtId="177" fontId="4" fillId="0" borderId="42" xfId="0" applyNumberFormat="1" applyFont="1" applyBorder="1" applyAlignment="1" applyProtection="1">
      <alignment horizontal="left"/>
      <protection locked="0"/>
    </xf>
    <xf numFmtId="0" fontId="3" fillId="0" borderId="25" xfId="0" applyFont="1" applyBorder="1" applyAlignment="1" applyProtection="1">
      <alignment horizontal="left" indent="2"/>
    </xf>
    <xf numFmtId="0" fontId="4" fillId="0" borderId="62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4" fillId="0" borderId="62" xfId="0" applyFont="1" applyBorder="1" applyAlignment="1">
      <alignment horizontal="center"/>
    </xf>
    <xf numFmtId="56" fontId="3" fillId="0" borderId="62" xfId="0" applyNumberFormat="1" applyFont="1" applyBorder="1" applyAlignment="1" applyProtection="1">
      <alignment horizontal="center"/>
    </xf>
    <xf numFmtId="0" fontId="4" fillId="0" borderId="67" xfId="0" applyFont="1" applyBorder="1" applyAlignment="1" applyProtection="1">
      <alignment horizontal="center"/>
    </xf>
    <xf numFmtId="0" fontId="4" fillId="0" borderId="68" xfId="0" applyFont="1" applyBorder="1" applyAlignment="1" applyProtection="1">
      <alignment horizontal="center"/>
    </xf>
    <xf numFmtId="176" fontId="3" fillId="0" borderId="29" xfId="0" applyNumberFormat="1" applyFont="1" applyBorder="1" applyAlignment="1" applyProtection="1">
      <alignment horizontal="left"/>
    </xf>
    <xf numFmtId="176" fontId="3" fillId="0" borderId="27" xfId="0" applyNumberFormat="1" applyFont="1" applyBorder="1" applyAlignment="1" applyProtection="1">
      <alignment horizontal="left"/>
    </xf>
    <xf numFmtId="176" fontId="4" fillId="0" borderId="29" xfId="0" applyNumberFormat="1" applyFont="1" applyBorder="1" applyAlignment="1" applyProtection="1">
      <alignment horizontal="left"/>
    </xf>
    <xf numFmtId="0" fontId="4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176" fontId="4" fillId="0" borderId="47" xfId="0" applyNumberFormat="1" applyFont="1" applyBorder="1" applyAlignment="1" applyProtection="1">
      <protection locked="0"/>
    </xf>
    <xf numFmtId="176" fontId="4" fillId="0" borderId="69" xfId="0" applyNumberFormat="1" applyFont="1" applyBorder="1" applyAlignment="1" applyProtection="1">
      <protection locked="0"/>
    </xf>
    <xf numFmtId="176" fontId="4" fillId="0" borderId="50" xfId="0" applyNumberFormat="1" applyFont="1" applyBorder="1" applyAlignment="1" applyProtection="1">
      <alignment horizontal="left"/>
      <protection locked="0"/>
    </xf>
    <xf numFmtId="176" fontId="4" fillId="0" borderId="69" xfId="0" applyNumberFormat="1" applyFont="1" applyBorder="1" applyAlignment="1" applyProtection="1">
      <alignment horizontal="left"/>
    </xf>
    <xf numFmtId="176" fontId="4" fillId="0" borderId="69" xfId="0" applyNumberFormat="1" applyFont="1" applyBorder="1" applyAlignment="1" applyProtection="1">
      <alignment horizontal="center"/>
    </xf>
    <xf numFmtId="176" fontId="4" fillId="0" borderId="47" xfId="0" applyNumberFormat="1" applyFont="1" applyBorder="1" applyAlignment="1" applyProtection="1">
      <alignment horizontal="center"/>
    </xf>
    <xf numFmtId="176" fontId="4" fillId="0" borderId="69" xfId="0" applyNumberFormat="1" applyFont="1" applyBorder="1" applyAlignment="1" applyProtection="1">
      <alignment horizontal="right"/>
    </xf>
    <xf numFmtId="176" fontId="4" fillId="0" borderId="47" xfId="0" applyNumberFormat="1" applyFont="1" applyBorder="1" applyAlignment="1" applyProtection="1">
      <alignment horizontal="right"/>
    </xf>
    <xf numFmtId="0" fontId="4" fillId="0" borderId="66" xfId="0" applyFont="1" applyBorder="1" applyAlignment="1" applyProtection="1">
      <alignment horizontal="center"/>
    </xf>
    <xf numFmtId="176" fontId="4" fillId="0" borderId="6" xfId="0" applyNumberFormat="1" applyFont="1" applyBorder="1" applyAlignment="1" applyProtection="1">
      <alignment horizontal="center"/>
      <protection locked="0"/>
    </xf>
    <xf numFmtId="176" fontId="4" fillId="0" borderId="19" xfId="0" applyNumberFormat="1" applyFont="1" applyBorder="1" applyAlignment="1" applyProtection="1">
      <alignment horizontal="center"/>
      <protection locked="0"/>
    </xf>
    <xf numFmtId="56" fontId="4" fillId="0" borderId="62" xfId="0" applyNumberFormat="1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56" fontId="3" fillId="0" borderId="5" xfId="0" applyNumberFormat="1" applyFont="1" applyBorder="1" applyAlignment="1" applyProtection="1">
      <alignment horizontal="center"/>
    </xf>
    <xf numFmtId="0" fontId="3" fillId="0" borderId="62" xfId="0" applyFont="1" applyBorder="1" applyAlignment="1" applyProtection="1">
      <alignment horizontal="center"/>
    </xf>
    <xf numFmtId="56" fontId="3" fillId="0" borderId="67" xfId="0" applyNumberFormat="1" applyFont="1" applyBorder="1" applyAlignment="1" applyProtection="1">
      <alignment horizontal="center"/>
    </xf>
    <xf numFmtId="1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49" fontId="0" fillId="0" borderId="0" xfId="0" applyNumberFormat="1"/>
    <xf numFmtId="49" fontId="8" fillId="0" borderId="0" xfId="0" applyNumberFormat="1" applyFont="1" applyAlignment="1">
      <alignment horizontal="center"/>
    </xf>
    <xf numFmtId="176" fontId="8" fillId="0" borderId="0" xfId="0" applyNumberFormat="1" applyFont="1" applyAlignment="1">
      <alignment horizontal="center"/>
    </xf>
    <xf numFmtId="176" fontId="10" fillId="0" borderId="0" xfId="0" applyNumberFormat="1" applyFont="1" applyAlignment="1">
      <alignment horizontal="center"/>
    </xf>
    <xf numFmtId="49" fontId="0" fillId="0" borderId="0" xfId="0" applyNumberFormat="1" applyFont="1"/>
    <xf numFmtId="49" fontId="8" fillId="0" borderId="0" xfId="0" applyNumberFormat="1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176" fontId="4" fillId="0" borderId="21" xfId="0" applyNumberFormat="1" applyFont="1" applyBorder="1" applyAlignment="1" applyProtection="1">
      <alignment horizontal="center"/>
      <protection locked="0"/>
    </xf>
    <xf numFmtId="176" fontId="4" fillId="0" borderId="12" xfId="0" applyNumberFormat="1" applyFont="1" applyBorder="1" applyAlignment="1" applyProtection="1">
      <protection locked="0"/>
    </xf>
    <xf numFmtId="176" fontId="4" fillId="0" borderId="38" xfId="0" applyNumberFormat="1" applyFont="1" applyBorder="1" applyAlignment="1" applyProtection="1">
      <protection locked="0"/>
    </xf>
    <xf numFmtId="0" fontId="4" fillId="0" borderId="62" xfId="0" applyFont="1" applyBorder="1" applyAlignment="1" applyProtection="1">
      <alignment horizontal="center"/>
    </xf>
    <xf numFmtId="0" fontId="4" fillId="0" borderId="63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64" xfId="0" applyFont="1" applyBorder="1" applyAlignment="1" applyProtection="1">
      <alignment horizontal="center"/>
    </xf>
    <xf numFmtId="0" fontId="0" fillId="0" borderId="65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0" fontId="3" fillId="0" borderId="45" xfId="0" applyFont="1" applyBorder="1" applyAlignment="1" applyProtection="1">
      <alignment horizontal="center"/>
    </xf>
    <xf numFmtId="0" fontId="3" fillId="0" borderId="59" xfId="0" applyFont="1" applyBorder="1" applyAlignment="1" applyProtection="1">
      <alignment horizontal="center"/>
    </xf>
    <xf numFmtId="0" fontId="3" fillId="0" borderId="61" xfId="0" applyFont="1" applyBorder="1" applyAlignment="1" applyProtection="1">
      <alignment horizontal="center"/>
    </xf>
    <xf numFmtId="0" fontId="3" fillId="0" borderId="56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63603971561795"/>
          <c:y val="4.8958333333333333E-2"/>
          <c:w val="0.69571620187598804"/>
          <c:h val="0.71794444886308406"/>
        </c:manualLayout>
      </c:layout>
      <c:lineChart>
        <c:grouping val="standard"/>
        <c:varyColors val="0"/>
        <c:ser>
          <c:idx val="3"/>
          <c:order val="0"/>
          <c:tx>
            <c:strRef>
              <c:f>中谷グラフ!$C$1</c:f>
              <c:strCache>
                <c:ptCount val="1"/>
                <c:pt idx="0">
                  <c:v>平年値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12700">
                <a:noFill/>
              </a:ln>
              <a:effectLst/>
            </c:spPr>
          </c:marker>
          <c:cat>
            <c:strRef>
              <c:f>中谷グラフ!$B$2:$B$7</c:f>
              <c:strCache>
                <c:ptCount val="6"/>
                <c:pt idx="0">
                  <c:v>7月1日</c:v>
                </c:pt>
                <c:pt idx="1">
                  <c:v>7月15日</c:v>
                </c:pt>
                <c:pt idx="2">
                  <c:v>8月1日</c:v>
                </c:pt>
                <c:pt idx="3">
                  <c:v>8月15日</c:v>
                </c:pt>
                <c:pt idx="4">
                  <c:v>9月1日</c:v>
                </c:pt>
                <c:pt idx="5">
                  <c:v>9月15日</c:v>
                </c:pt>
              </c:strCache>
            </c:strRef>
          </c:cat>
          <c:val>
            <c:numRef>
              <c:f>中谷グラフ!$C$2:$C$7</c:f>
              <c:numCache>
                <c:formatCode>0.0</c:formatCode>
                <c:ptCount val="6"/>
                <c:pt idx="0">
                  <c:v>42.08910648148148</c:v>
                </c:pt>
                <c:pt idx="1">
                  <c:v>51.711855750487331</c:v>
                </c:pt>
                <c:pt idx="2">
                  <c:v>60.478276039197098</c:v>
                </c:pt>
                <c:pt idx="3">
                  <c:v>65.125065464587394</c:v>
                </c:pt>
                <c:pt idx="4">
                  <c:v>70.924464418703451</c:v>
                </c:pt>
                <c:pt idx="5">
                  <c:v>80.155720799715908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3D-46B3-8C57-E46B7BA0A0A6}"/>
            </c:ext>
          </c:extLst>
        </c:ser>
        <c:ser>
          <c:idx val="2"/>
          <c:order val="1"/>
          <c:tx>
            <c:strRef>
              <c:f>中谷グラフ!$D$1</c:f>
              <c:strCache>
                <c:ptCount val="1"/>
                <c:pt idx="0">
                  <c:v>2022</c:v>
                </c:pt>
              </c:strCache>
            </c:strRef>
          </c:tx>
          <c:spPr>
            <a:ln w="19050" cap="rnd">
              <a:solidFill>
                <a:srgbClr val="00B050"/>
              </a:solidFill>
              <a:prstDash val="sysDot"/>
              <a:round/>
            </a:ln>
            <a:effectLst/>
          </c:spPr>
          <c:marker>
            <c:symbol val="circle"/>
            <c:size val="6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cat>
            <c:strRef>
              <c:f>中谷グラフ!$B$2:$B$7</c:f>
              <c:strCache>
                <c:ptCount val="6"/>
                <c:pt idx="0">
                  <c:v>7月1日</c:v>
                </c:pt>
                <c:pt idx="1">
                  <c:v>7月15日</c:v>
                </c:pt>
                <c:pt idx="2">
                  <c:v>8月1日</c:v>
                </c:pt>
                <c:pt idx="3">
                  <c:v>8月15日</c:v>
                </c:pt>
                <c:pt idx="4">
                  <c:v>9月1日</c:v>
                </c:pt>
                <c:pt idx="5">
                  <c:v>9月15日</c:v>
                </c:pt>
              </c:strCache>
            </c:strRef>
          </c:cat>
          <c:val>
            <c:numRef>
              <c:f>中谷グラフ!$D$2:$D$7</c:f>
              <c:numCache>
                <c:formatCode>0.0</c:formatCode>
                <c:ptCount val="6"/>
                <c:pt idx="0">
                  <c:v>45.47</c:v>
                </c:pt>
                <c:pt idx="1">
                  <c:v>54.593333333333334</c:v>
                </c:pt>
                <c:pt idx="2">
                  <c:v>62.563333333333333</c:v>
                </c:pt>
                <c:pt idx="3">
                  <c:v>66.486666666666665</c:v>
                </c:pt>
                <c:pt idx="4">
                  <c:v>73.666666666666671</c:v>
                </c:pt>
                <c:pt idx="5">
                  <c:v>82.22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3D-46B3-8C57-E46B7BA0A0A6}"/>
            </c:ext>
          </c:extLst>
        </c:ser>
        <c:ser>
          <c:idx val="1"/>
          <c:order val="2"/>
          <c:tx>
            <c:strRef>
              <c:f>中谷グラフ!$E$1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circle"/>
            <c:size val="6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cat>
            <c:strRef>
              <c:f>中谷グラフ!$B$2:$B$7</c:f>
              <c:strCache>
                <c:ptCount val="6"/>
                <c:pt idx="0">
                  <c:v>7月1日</c:v>
                </c:pt>
                <c:pt idx="1">
                  <c:v>7月15日</c:v>
                </c:pt>
                <c:pt idx="2">
                  <c:v>8月1日</c:v>
                </c:pt>
                <c:pt idx="3">
                  <c:v>8月15日</c:v>
                </c:pt>
                <c:pt idx="4">
                  <c:v>9月1日</c:v>
                </c:pt>
                <c:pt idx="5">
                  <c:v>9月15日</c:v>
                </c:pt>
              </c:strCache>
            </c:strRef>
          </c:cat>
          <c:val>
            <c:numRef>
              <c:f>中谷グラフ!$E$2:$E$7</c:f>
              <c:numCache>
                <c:formatCode>0.0</c:formatCode>
                <c:ptCount val="6"/>
                <c:pt idx="0">
                  <c:v>43.52</c:v>
                </c:pt>
                <c:pt idx="1">
                  <c:v>54.136666666666663</c:v>
                </c:pt>
                <c:pt idx="2">
                  <c:v>62.526666666666699</c:v>
                </c:pt>
                <c:pt idx="3">
                  <c:v>66.583333333333343</c:v>
                </c:pt>
                <c:pt idx="4">
                  <c:v>72.791758241758231</c:v>
                </c:pt>
                <c:pt idx="5">
                  <c:v>80.329120879120893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3D-46B3-8C57-E46B7BA0A0A6}"/>
            </c:ext>
          </c:extLst>
        </c:ser>
        <c:ser>
          <c:idx val="0"/>
          <c:order val="3"/>
          <c:tx>
            <c:strRef>
              <c:f>中谷グラフ!$F$1</c:f>
              <c:strCache>
                <c:ptCount val="1"/>
                <c:pt idx="0">
                  <c:v>2024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cat>
            <c:strRef>
              <c:f>中谷グラフ!$B$2:$B$7</c:f>
              <c:strCache>
                <c:ptCount val="6"/>
                <c:pt idx="0">
                  <c:v>7月1日</c:v>
                </c:pt>
                <c:pt idx="1">
                  <c:v>7月15日</c:v>
                </c:pt>
                <c:pt idx="2">
                  <c:v>8月1日</c:v>
                </c:pt>
                <c:pt idx="3">
                  <c:v>8月15日</c:v>
                </c:pt>
                <c:pt idx="4">
                  <c:v>9月1日</c:v>
                </c:pt>
                <c:pt idx="5">
                  <c:v>9月15日</c:v>
                </c:pt>
              </c:strCache>
            </c:strRef>
          </c:cat>
          <c:val>
            <c:numRef>
              <c:f>中谷グラフ!$F$2:$F$7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3D-46B3-8C57-E46B7BA0A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435056"/>
        <c:axId val="400432760"/>
      </c:lineChart>
      <c:catAx>
        <c:axId val="400435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400432760"/>
        <c:crosses val="autoZero"/>
        <c:auto val="1"/>
        <c:lblAlgn val="ctr"/>
        <c:lblOffset val="100"/>
        <c:noMultiLvlLbl val="0"/>
      </c:catAx>
      <c:valAx>
        <c:axId val="400432760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r>
                  <a:rPr lang="ja-JP" b="1">
                    <a:solidFill>
                      <a:sysClr val="windowText" lastClr="000000"/>
                    </a:solidFill>
                  </a:rPr>
                  <a:t>横径</a:t>
                </a:r>
                <a:r>
                  <a:rPr lang="en-US" b="1">
                    <a:solidFill>
                      <a:sysClr val="windowText" lastClr="000000"/>
                    </a:solidFill>
                  </a:rPr>
                  <a:t>(mm)</a:t>
                </a:r>
                <a:endParaRPr lang="ja-JP" b="1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in"/>
        <c:minorTickMark val="none"/>
        <c:tickLblPos val="nextTo"/>
        <c:spPr>
          <a:noFill/>
          <a:ln w="190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40043505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3430600599388893"/>
          <c:y val="6.9312664041994751E-2"/>
          <c:w val="0.20172641065977753"/>
          <c:h val="0.30568733595800524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63603971561795"/>
          <c:y val="4.8958333333333333E-2"/>
          <c:w val="0.69571620187598804"/>
          <c:h val="0.71794444886308406"/>
        </c:manualLayout>
      </c:layout>
      <c:lineChart>
        <c:grouping val="standard"/>
        <c:varyColors val="0"/>
        <c:ser>
          <c:idx val="3"/>
          <c:order val="0"/>
          <c:tx>
            <c:strRef>
              <c:f>中谷グラフ!$I$1</c:f>
              <c:strCache>
                <c:ptCount val="1"/>
                <c:pt idx="0">
                  <c:v>平年値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12700">
                <a:noFill/>
              </a:ln>
              <a:effectLst/>
            </c:spPr>
          </c:marker>
          <c:cat>
            <c:strRef>
              <c:f>中谷グラフ!$H$2:$H$7</c:f>
              <c:strCache>
                <c:ptCount val="6"/>
                <c:pt idx="0">
                  <c:v>7月1日</c:v>
                </c:pt>
                <c:pt idx="1">
                  <c:v>7月15日</c:v>
                </c:pt>
                <c:pt idx="2">
                  <c:v>8月1日</c:v>
                </c:pt>
                <c:pt idx="3">
                  <c:v>8月15日</c:v>
                </c:pt>
                <c:pt idx="4">
                  <c:v>9月1日</c:v>
                </c:pt>
                <c:pt idx="5">
                  <c:v>9月15日</c:v>
                </c:pt>
              </c:strCache>
            </c:strRef>
          </c:cat>
          <c:val>
            <c:numRef>
              <c:f>中谷グラフ!$I$2:$I$7</c:f>
              <c:numCache>
                <c:formatCode>0.0</c:formatCode>
                <c:ptCount val="6"/>
                <c:pt idx="0">
                  <c:v>26.012970588235294</c:v>
                </c:pt>
                <c:pt idx="1">
                  <c:v>33.45056944444444</c:v>
                </c:pt>
                <c:pt idx="2">
                  <c:v>39.311383093619938</c:v>
                </c:pt>
                <c:pt idx="3">
                  <c:v>42.664688329620354</c:v>
                </c:pt>
                <c:pt idx="4">
                  <c:v>46.531402484130552</c:v>
                </c:pt>
                <c:pt idx="5">
                  <c:v>51.900662888419724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8F-44DF-832F-E40DA9F05290}"/>
            </c:ext>
          </c:extLst>
        </c:ser>
        <c:ser>
          <c:idx val="2"/>
          <c:order val="1"/>
          <c:tx>
            <c:strRef>
              <c:f>中谷グラフ!$J$1</c:f>
              <c:strCache>
                <c:ptCount val="1"/>
                <c:pt idx="0">
                  <c:v>2022</c:v>
                </c:pt>
              </c:strCache>
            </c:strRef>
          </c:tx>
          <c:spPr>
            <a:ln w="19050" cap="rnd">
              <a:solidFill>
                <a:srgbClr val="00B050"/>
              </a:solidFill>
              <a:prstDash val="sysDot"/>
              <a:round/>
            </a:ln>
            <a:effectLst/>
          </c:spPr>
          <c:marker>
            <c:symbol val="circle"/>
            <c:size val="6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cat>
            <c:strRef>
              <c:f>中谷グラフ!$H$2:$H$7</c:f>
              <c:strCache>
                <c:ptCount val="6"/>
                <c:pt idx="0">
                  <c:v>7月1日</c:v>
                </c:pt>
                <c:pt idx="1">
                  <c:v>7月15日</c:v>
                </c:pt>
                <c:pt idx="2">
                  <c:v>8月1日</c:v>
                </c:pt>
                <c:pt idx="3">
                  <c:v>8月15日</c:v>
                </c:pt>
                <c:pt idx="4">
                  <c:v>9月1日</c:v>
                </c:pt>
                <c:pt idx="5">
                  <c:v>9月15日</c:v>
                </c:pt>
              </c:strCache>
            </c:strRef>
          </c:cat>
          <c:val>
            <c:numRef>
              <c:f>中谷グラフ!$J$2:$J$7</c:f>
              <c:numCache>
                <c:formatCode>0.0</c:formatCode>
                <c:ptCount val="6"/>
                <c:pt idx="0">
                  <c:v>27.146666666666665</c:v>
                </c:pt>
                <c:pt idx="1">
                  <c:v>34.686666666666667</c:v>
                </c:pt>
                <c:pt idx="2">
                  <c:v>39.333333333333329</c:v>
                </c:pt>
                <c:pt idx="3">
                  <c:v>42.14</c:v>
                </c:pt>
                <c:pt idx="4">
                  <c:v>46.81</c:v>
                </c:pt>
                <c:pt idx="5">
                  <c:v>50.873333333333335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8F-44DF-832F-E40DA9F05290}"/>
            </c:ext>
          </c:extLst>
        </c:ser>
        <c:ser>
          <c:idx val="1"/>
          <c:order val="2"/>
          <c:tx>
            <c:strRef>
              <c:f>中谷グラフ!$K$1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circle"/>
            <c:size val="6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cat>
            <c:strRef>
              <c:f>中谷グラフ!$H$2:$H$7</c:f>
              <c:strCache>
                <c:ptCount val="6"/>
                <c:pt idx="0">
                  <c:v>7月1日</c:v>
                </c:pt>
                <c:pt idx="1">
                  <c:v>7月15日</c:v>
                </c:pt>
                <c:pt idx="2">
                  <c:v>8月1日</c:v>
                </c:pt>
                <c:pt idx="3">
                  <c:v>8月15日</c:v>
                </c:pt>
                <c:pt idx="4">
                  <c:v>9月1日</c:v>
                </c:pt>
                <c:pt idx="5">
                  <c:v>9月15日</c:v>
                </c:pt>
              </c:strCache>
            </c:strRef>
          </c:cat>
          <c:val>
            <c:numRef>
              <c:f>中谷グラフ!$K$2:$K$7</c:f>
              <c:numCache>
                <c:formatCode>0.0</c:formatCode>
                <c:ptCount val="6"/>
                <c:pt idx="1">
                  <c:v>34.906666666666659</c:v>
                </c:pt>
                <c:pt idx="2">
                  <c:v>41.583333333333343</c:v>
                </c:pt>
                <c:pt idx="3">
                  <c:v>43.349999999999994</c:v>
                </c:pt>
                <c:pt idx="4">
                  <c:v>48.20192307692308</c:v>
                </c:pt>
                <c:pt idx="5">
                  <c:v>52.632142857142853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8F-44DF-832F-E40DA9F05290}"/>
            </c:ext>
          </c:extLst>
        </c:ser>
        <c:ser>
          <c:idx val="0"/>
          <c:order val="3"/>
          <c:tx>
            <c:strRef>
              <c:f>中谷グラフ!$L$1</c:f>
              <c:strCache>
                <c:ptCount val="1"/>
                <c:pt idx="0">
                  <c:v>2024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cat>
            <c:strRef>
              <c:f>中谷グラフ!$H$2:$H$7</c:f>
              <c:strCache>
                <c:ptCount val="6"/>
                <c:pt idx="0">
                  <c:v>7月1日</c:v>
                </c:pt>
                <c:pt idx="1">
                  <c:v>7月15日</c:v>
                </c:pt>
                <c:pt idx="2">
                  <c:v>8月1日</c:v>
                </c:pt>
                <c:pt idx="3">
                  <c:v>8月15日</c:v>
                </c:pt>
                <c:pt idx="4">
                  <c:v>9月1日</c:v>
                </c:pt>
                <c:pt idx="5">
                  <c:v>9月15日</c:v>
                </c:pt>
              </c:strCache>
            </c:strRef>
          </c:cat>
          <c:val>
            <c:numRef>
              <c:f>中谷グラフ!$L$2:$L$7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8F-44DF-832F-E40DA9F05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435056"/>
        <c:axId val="400432760"/>
      </c:lineChart>
      <c:catAx>
        <c:axId val="400435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400432760"/>
        <c:crosses val="autoZero"/>
        <c:auto val="1"/>
        <c:lblAlgn val="ctr"/>
        <c:lblOffset val="100"/>
        <c:noMultiLvlLbl val="0"/>
      </c:catAx>
      <c:valAx>
        <c:axId val="400432760"/>
        <c:scaling>
          <c:orientation val="minMax"/>
          <c:max val="6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r>
                  <a:rPr lang="ja-JP" altLang="en-US" b="1">
                    <a:solidFill>
                      <a:sysClr val="windowText" lastClr="000000"/>
                    </a:solidFill>
                  </a:rPr>
                  <a:t>縦</a:t>
                </a:r>
                <a:r>
                  <a:rPr lang="ja-JP" b="1">
                    <a:solidFill>
                      <a:sysClr val="windowText" lastClr="000000"/>
                    </a:solidFill>
                  </a:rPr>
                  <a:t>径</a:t>
                </a:r>
                <a:r>
                  <a:rPr lang="en-US" b="1">
                    <a:solidFill>
                      <a:sysClr val="windowText" lastClr="000000"/>
                    </a:solidFill>
                  </a:rPr>
                  <a:t>(mm)</a:t>
                </a:r>
                <a:endParaRPr lang="ja-JP" b="1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in"/>
        <c:minorTickMark val="none"/>
        <c:tickLblPos val="nextTo"/>
        <c:spPr>
          <a:noFill/>
          <a:ln w="190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400435056"/>
        <c:crosses val="autoZero"/>
        <c:crossBetween val="midCat"/>
        <c:majorUnit val="10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67494242427902806"/>
          <c:y val="0.42733741615631382"/>
          <c:w val="0.20172641065977753"/>
          <c:h val="0.30568733595800524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63603971561795"/>
          <c:y val="4.8958333333333333E-2"/>
          <c:w val="0.69571620187598804"/>
          <c:h val="0.71794444886308406"/>
        </c:manualLayout>
      </c:layout>
      <c:lineChart>
        <c:grouping val="standard"/>
        <c:varyColors val="0"/>
        <c:ser>
          <c:idx val="3"/>
          <c:order val="0"/>
          <c:tx>
            <c:strRef>
              <c:f>刀根グラフ!$C$1</c:f>
              <c:strCache>
                <c:ptCount val="1"/>
                <c:pt idx="0">
                  <c:v>平年値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12700">
                <a:noFill/>
              </a:ln>
              <a:effectLst/>
            </c:spPr>
          </c:marker>
          <c:cat>
            <c:strRef>
              <c:f>刀根グラフ!$B$2:$B$8</c:f>
              <c:strCache>
                <c:ptCount val="7"/>
                <c:pt idx="0">
                  <c:v>7月1日</c:v>
                </c:pt>
                <c:pt idx="1">
                  <c:v>7月15日</c:v>
                </c:pt>
                <c:pt idx="2">
                  <c:v>8月1日</c:v>
                </c:pt>
                <c:pt idx="3">
                  <c:v>8月15日</c:v>
                </c:pt>
                <c:pt idx="4">
                  <c:v>9月1日</c:v>
                </c:pt>
                <c:pt idx="5">
                  <c:v>9月15日</c:v>
                </c:pt>
                <c:pt idx="6">
                  <c:v>10月1日</c:v>
                </c:pt>
              </c:strCache>
            </c:strRef>
          </c:cat>
          <c:val>
            <c:numRef>
              <c:f>刀根グラフ!$C$2:$C$8</c:f>
              <c:numCache>
                <c:formatCode>0.0</c:formatCode>
                <c:ptCount val="7"/>
                <c:pt idx="0">
                  <c:v>45.702139933166244</c:v>
                </c:pt>
                <c:pt idx="1">
                  <c:v>56.133848455598475</c:v>
                </c:pt>
                <c:pt idx="2">
                  <c:v>65.454939776242398</c:v>
                </c:pt>
                <c:pt idx="3">
                  <c:v>70.567541821897095</c:v>
                </c:pt>
                <c:pt idx="4">
                  <c:v>74.561469387755096</c:v>
                </c:pt>
                <c:pt idx="5">
                  <c:v>79.169650157903931</c:v>
                </c:pt>
                <c:pt idx="6">
                  <c:v>87.170358872608844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E1-4A81-9142-20F3F08F47C0}"/>
            </c:ext>
          </c:extLst>
        </c:ser>
        <c:ser>
          <c:idx val="2"/>
          <c:order val="1"/>
          <c:tx>
            <c:strRef>
              <c:f>刀根グラフ!$D$1</c:f>
              <c:strCache>
                <c:ptCount val="1"/>
                <c:pt idx="0">
                  <c:v>2022</c:v>
                </c:pt>
              </c:strCache>
            </c:strRef>
          </c:tx>
          <c:spPr>
            <a:ln w="19050" cap="rnd">
              <a:solidFill>
                <a:srgbClr val="00B050"/>
              </a:solidFill>
              <a:prstDash val="sysDot"/>
              <a:round/>
            </a:ln>
            <a:effectLst/>
          </c:spPr>
          <c:marker>
            <c:symbol val="circle"/>
            <c:size val="6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cat>
            <c:strRef>
              <c:f>刀根グラフ!$B$2:$B$8</c:f>
              <c:strCache>
                <c:ptCount val="7"/>
                <c:pt idx="0">
                  <c:v>7月1日</c:v>
                </c:pt>
                <c:pt idx="1">
                  <c:v>7月15日</c:v>
                </c:pt>
                <c:pt idx="2">
                  <c:v>8月1日</c:v>
                </c:pt>
                <c:pt idx="3">
                  <c:v>8月15日</c:v>
                </c:pt>
                <c:pt idx="4">
                  <c:v>9月1日</c:v>
                </c:pt>
                <c:pt idx="5">
                  <c:v>9月15日</c:v>
                </c:pt>
                <c:pt idx="6">
                  <c:v>10月1日</c:v>
                </c:pt>
              </c:strCache>
            </c:strRef>
          </c:cat>
          <c:val>
            <c:numRef>
              <c:f>刀根グラフ!$D$2:$D$8</c:f>
              <c:numCache>
                <c:formatCode>0.0</c:formatCode>
                <c:ptCount val="7"/>
                <c:pt idx="0">
                  <c:v>49.09</c:v>
                </c:pt>
                <c:pt idx="1">
                  <c:v>58.97999999999999</c:v>
                </c:pt>
                <c:pt idx="2">
                  <c:v>68.103333333333325</c:v>
                </c:pt>
                <c:pt idx="3">
                  <c:v>72.819999999999993</c:v>
                </c:pt>
                <c:pt idx="4">
                  <c:v>76.953333333333333</c:v>
                </c:pt>
                <c:pt idx="5">
                  <c:v>81.146666666666675</c:v>
                </c:pt>
                <c:pt idx="6">
                  <c:v>87.56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E1-4A81-9142-20F3F08F47C0}"/>
            </c:ext>
          </c:extLst>
        </c:ser>
        <c:ser>
          <c:idx val="1"/>
          <c:order val="2"/>
          <c:tx>
            <c:strRef>
              <c:f>刀根グラフ!$E$1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circle"/>
            <c:size val="6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cat>
            <c:strRef>
              <c:f>刀根グラフ!$B$2:$B$8</c:f>
              <c:strCache>
                <c:ptCount val="7"/>
                <c:pt idx="0">
                  <c:v>7月1日</c:v>
                </c:pt>
                <c:pt idx="1">
                  <c:v>7月15日</c:v>
                </c:pt>
                <c:pt idx="2">
                  <c:v>8月1日</c:v>
                </c:pt>
                <c:pt idx="3">
                  <c:v>8月15日</c:v>
                </c:pt>
                <c:pt idx="4">
                  <c:v>9月1日</c:v>
                </c:pt>
                <c:pt idx="5">
                  <c:v>9月15日</c:v>
                </c:pt>
                <c:pt idx="6">
                  <c:v>10月1日</c:v>
                </c:pt>
              </c:strCache>
            </c:strRef>
          </c:cat>
          <c:val>
            <c:numRef>
              <c:f>刀根グラフ!$E$2:$E$8</c:f>
              <c:numCache>
                <c:formatCode>0.0</c:formatCode>
                <c:ptCount val="7"/>
                <c:pt idx="0">
                  <c:v>46.483333333333334</c:v>
                </c:pt>
                <c:pt idx="1">
                  <c:v>58.623333333333335</c:v>
                </c:pt>
                <c:pt idx="2">
                  <c:v>68.03</c:v>
                </c:pt>
                <c:pt idx="3">
                  <c:v>72.88666666666667</c:v>
                </c:pt>
                <c:pt idx="4">
                  <c:v>76.203095238095244</c:v>
                </c:pt>
                <c:pt idx="5">
                  <c:v>80.362435897435887</c:v>
                </c:pt>
                <c:pt idx="6">
                  <c:v>88.771025641025631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E1-4A81-9142-20F3F08F47C0}"/>
            </c:ext>
          </c:extLst>
        </c:ser>
        <c:ser>
          <c:idx val="0"/>
          <c:order val="3"/>
          <c:tx>
            <c:strRef>
              <c:f>刀根グラフ!$F$1</c:f>
              <c:strCache>
                <c:ptCount val="1"/>
                <c:pt idx="0">
                  <c:v>2024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刀根グラフ!$B$2:$B$8</c:f>
              <c:strCache>
                <c:ptCount val="7"/>
                <c:pt idx="0">
                  <c:v>7月1日</c:v>
                </c:pt>
                <c:pt idx="1">
                  <c:v>7月15日</c:v>
                </c:pt>
                <c:pt idx="2">
                  <c:v>8月1日</c:v>
                </c:pt>
                <c:pt idx="3">
                  <c:v>8月15日</c:v>
                </c:pt>
                <c:pt idx="4">
                  <c:v>9月1日</c:v>
                </c:pt>
                <c:pt idx="5">
                  <c:v>9月15日</c:v>
                </c:pt>
                <c:pt idx="6">
                  <c:v>10月1日</c:v>
                </c:pt>
              </c:strCache>
            </c:strRef>
          </c:cat>
          <c:val>
            <c:numRef>
              <c:f>刀根グラフ!$F$2:$F$8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E1-4A81-9142-20F3F08F4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435056"/>
        <c:axId val="400432760"/>
      </c:lineChart>
      <c:catAx>
        <c:axId val="400435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400432760"/>
        <c:crosses val="autoZero"/>
        <c:auto val="1"/>
        <c:lblAlgn val="ctr"/>
        <c:lblOffset val="100"/>
        <c:noMultiLvlLbl val="0"/>
      </c:catAx>
      <c:valAx>
        <c:axId val="400432760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r>
                  <a:rPr lang="ja-JP" b="1">
                    <a:solidFill>
                      <a:sysClr val="windowText" lastClr="000000"/>
                    </a:solidFill>
                  </a:rPr>
                  <a:t>横径</a:t>
                </a:r>
                <a:r>
                  <a:rPr lang="en-US" b="1">
                    <a:solidFill>
                      <a:sysClr val="windowText" lastClr="000000"/>
                    </a:solidFill>
                  </a:rPr>
                  <a:t>(mm)</a:t>
                </a:r>
                <a:endParaRPr lang="ja-JP" b="1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in"/>
        <c:minorTickMark val="none"/>
        <c:tickLblPos val="nextTo"/>
        <c:spPr>
          <a:noFill/>
          <a:ln w="19050">
            <a:solidFill>
              <a:schemeClr val="dk1">
                <a:shade val="95000"/>
                <a:satMod val="10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40043505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3430600599388893"/>
          <c:y val="6.9312664041994751E-2"/>
          <c:w val="0.20172641065977753"/>
          <c:h val="0.30568733595800524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63603971561795"/>
          <c:y val="4.8958333333333333E-2"/>
          <c:w val="0.69571620187598804"/>
          <c:h val="0.71794444886308406"/>
        </c:manualLayout>
      </c:layout>
      <c:lineChart>
        <c:grouping val="standard"/>
        <c:varyColors val="0"/>
        <c:ser>
          <c:idx val="3"/>
          <c:order val="0"/>
          <c:tx>
            <c:strRef>
              <c:f>刀根グラフ!$I$1</c:f>
              <c:strCache>
                <c:ptCount val="1"/>
                <c:pt idx="0">
                  <c:v>平年値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12700">
                <a:noFill/>
              </a:ln>
              <a:effectLst/>
            </c:spPr>
          </c:marker>
          <c:cat>
            <c:strRef>
              <c:f>刀根グラフ!$H$2:$H$8</c:f>
              <c:strCache>
                <c:ptCount val="7"/>
                <c:pt idx="0">
                  <c:v>7月1日</c:v>
                </c:pt>
                <c:pt idx="1">
                  <c:v>7月15日</c:v>
                </c:pt>
                <c:pt idx="2">
                  <c:v>8月1日</c:v>
                </c:pt>
                <c:pt idx="3">
                  <c:v>8月15日</c:v>
                </c:pt>
                <c:pt idx="4">
                  <c:v>9月1日</c:v>
                </c:pt>
                <c:pt idx="5">
                  <c:v>9月15日</c:v>
                </c:pt>
                <c:pt idx="6">
                  <c:v>10月1日</c:v>
                </c:pt>
              </c:strCache>
            </c:strRef>
          </c:cat>
          <c:val>
            <c:numRef>
              <c:f>刀根グラフ!$I$2:$I$8</c:f>
              <c:numCache>
                <c:formatCode>0.0</c:formatCode>
                <c:ptCount val="7"/>
                <c:pt idx="0">
                  <c:v>28.761200657894733</c:v>
                </c:pt>
                <c:pt idx="1">
                  <c:v>36.670098991848988</c:v>
                </c:pt>
                <c:pt idx="2">
                  <c:v>42.747502410305046</c:v>
                </c:pt>
                <c:pt idx="3">
                  <c:v>46.433833530899314</c:v>
                </c:pt>
                <c:pt idx="4">
                  <c:v>49.397560031029961</c:v>
                </c:pt>
                <c:pt idx="5">
                  <c:v>52.283942248019315</c:v>
                </c:pt>
                <c:pt idx="6">
                  <c:v>56.009729838944111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0E-48C8-B319-B1AA664208BC}"/>
            </c:ext>
          </c:extLst>
        </c:ser>
        <c:ser>
          <c:idx val="2"/>
          <c:order val="1"/>
          <c:tx>
            <c:strRef>
              <c:f>刀根グラフ!$J$1</c:f>
              <c:strCache>
                <c:ptCount val="1"/>
                <c:pt idx="0">
                  <c:v>2022</c:v>
                </c:pt>
              </c:strCache>
            </c:strRef>
          </c:tx>
          <c:spPr>
            <a:ln w="19050" cap="rnd">
              <a:solidFill>
                <a:srgbClr val="00B050"/>
              </a:solidFill>
              <a:prstDash val="sysDot"/>
              <a:round/>
            </a:ln>
            <a:effectLst/>
          </c:spPr>
          <c:marker>
            <c:symbol val="circle"/>
            <c:size val="6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cat>
            <c:strRef>
              <c:f>刀根グラフ!$H$2:$H$8</c:f>
              <c:strCache>
                <c:ptCount val="7"/>
                <c:pt idx="0">
                  <c:v>7月1日</c:v>
                </c:pt>
                <c:pt idx="1">
                  <c:v>7月15日</c:v>
                </c:pt>
                <c:pt idx="2">
                  <c:v>8月1日</c:v>
                </c:pt>
                <c:pt idx="3">
                  <c:v>8月15日</c:v>
                </c:pt>
                <c:pt idx="4">
                  <c:v>9月1日</c:v>
                </c:pt>
                <c:pt idx="5">
                  <c:v>9月15日</c:v>
                </c:pt>
                <c:pt idx="6">
                  <c:v>10月1日</c:v>
                </c:pt>
              </c:strCache>
            </c:strRef>
          </c:cat>
          <c:val>
            <c:numRef>
              <c:f>刀根グラフ!$J$2:$J$8</c:f>
              <c:numCache>
                <c:formatCode>0.0</c:formatCode>
                <c:ptCount val="7"/>
                <c:pt idx="0">
                  <c:v>29.563333333333333</c:v>
                </c:pt>
                <c:pt idx="1">
                  <c:v>38.019999999999996</c:v>
                </c:pt>
                <c:pt idx="2">
                  <c:v>43.076666666666668</c:v>
                </c:pt>
                <c:pt idx="3">
                  <c:v>46.546666666666667</c:v>
                </c:pt>
                <c:pt idx="4">
                  <c:v>49.849999999999994</c:v>
                </c:pt>
                <c:pt idx="5">
                  <c:v>51.06</c:v>
                </c:pt>
                <c:pt idx="6">
                  <c:v>55.593333333333334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0E-48C8-B319-B1AA664208BC}"/>
            </c:ext>
          </c:extLst>
        </c:ser>
        <c:ser>
          <c:idx val="1"/>
          <c:order val="2"/>
          <c:tx>
            <c:strRef>
              <c:f>刀根グラフ!$K$1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circle"/>
            <c:size val="6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cat>
            <c:strRef>
              <c:f>刀根グラフ!$H$2:$H$8</c:f>
              <c:strCache>
                <c:ptCount val="7"/>
                <c:pt idx="0">
                  <c:v>7月1日</c:v>
                </c:pt>
                <c:pt idx="1">
                  <c:v>7月15日</c:v>
                </c:pt>
                <c:pt idx="2">
                  <c:v>8月1日</c:v>
                </c:pt>
                <c:pt idx="3">
                  <c:v>8月15日</c:v>
                </c:pt>
                <c:pt idx="4">
                  <c:v>9月1日</c:v>
                </c:pt>
                <c:pt idx="5">
                  <c:v>9月15日</c:v>
                </c:pt>
                <c:pt idx="6">
                  <c:v>10月1日</c:v>
                </c:pt>
              </c:strCache>
            </c:strRef>
          </c:cat>
          <c:val>
            <c:numRef>
              <c:f>刀根グラフ!$K$2:$K$8</c:f>
              <c:numCache>
                <c:formatCode>0.0</c:formatCode>
                <c:ptCount val="7"/>
                <c:pt idx="1">
                  <c:v>37.706666666666663</c:v>
                </c:pt>
                <c:pt idx="2">
                  <c:v>43.923333333333332</c:v>
                </c:pt>
                <c:pt idx="3">
                  <c:v>47.443333333333328</c:v>
                </c:pt>
                <c:pt idx="4">
                  <c:v>51.59809523809524</c:v>
                </c:pt>
                <c:pt idx="5">
                  <c:v>53.591538461538462</c:v>
                </c:pt>
                <c:pt idx="6">
                  <c:v>57.781282051282048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0E-48C8-B319-B1AA664208BC}"/>
            </c:ext>
          </c:extLst>
        </c:ser>
        <c:ser>
          <c:idx val="0"/>
          <c:order val="3"/>
          <c:tx>
            <c:strRef>
              <c:f>刀根グラフ!$L$1</c:f>
              <c:strCache>
                <c:ptCount val="1"/>
                <c:pt idx="0">
                  <c:v>2024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刀根グラフ!$H$2:$H$8</c:f>
              <c:strCache>
                <c:ptCount val="7"/>
                <c:pt idx="0">
                  <c:v>7月1日</c:v>
                </c:pt>
                <c:pt idx="1">
                  <c:v>7月15日</c:v>
                </c:pt>
                <c:pt idx="2">
                  <c:v>8月1日</c:v>
                </c:pt>
                <c:pt idx="3">
                  <c:v>8月15日</c:v>
                </c:pt>
                <c:pt idx="4">
                  <c:v>9月1日</c:v>
                </c:pt>
                <c:pt idx="5">
                  <c:v>9月15日</c:v>
                </c:pt>
                <c:pt idx="6">
                  <c:v>10月1日</c:v>
                </c:pt>
              </c:strCache>
            </c:strRef>
          </c:cat>
          <c:val>
            <c:numRef>
              <c:f>刀根グラフ!$L$2:$L$8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0E-48C8-B319-B1AA66420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435056"/>
        <c:axId val="400432760"/>
      </c:lineChart>
      <c:catAx>
        <c:axId val="400435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400432760"/>
        <c:crosses val="autoZero"/>
        <c:auto val="1"/>
        <c:lblAlgn val="ctr"/>
        <c:lblOffset val="100"/>
        <c:noMultiLvlLbl val="0"/>
      </c:catAx>
      <c:valAx>
        <c:axId val="400432760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r>
                  <a:rPr lang="ja-JP" altLang="en-US" b="1">
                    <a:solidFill>
                      <a:sysClr val="windowText" lastClr="000000"/>
                    </a:solidFill>
                  </a:rPr>
                  <a:t>縦</a:t>
                </a:r>
                <a:r>
                  <a:rPr lang="ja-JP" b="1">
                    <a:solidFill>
                      <a:sysClr val="windowText" lastClr="000000"/>
                    </a:solidFill>
                  </a:rPr>
                  <a:t>径</a:t>
                </a:r>
                <a:r>
                  <a:rPr lang="en-US" b="1">
                    <a:solidFill>
                      <a:sysClr val="windowText" lastClr="000000"/>
                    </a:solidFill>
                  </a:rPr>
                  <a:t>(mm)</a:t>
                </a:r>
                <a:endParaRPr lang="ja-JP" b="1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in"/>
        <c:minorTickMark val="none"/>
        <c:tickLblPos val="nextTo"/>
        <c:spPr>
          <a:noFill/>
          <a:ln w="19050">
            <a:solidFill>
              <a:schemeClr val="dk1">
                <a:shade val="95000"/>
                <a:satMod val="10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400435056"/>
        <c:crosses val="autoZero"/>
        <c:crossBetween val="midCat"/>
        <c:majorUnit val="10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67820639774780689"/>
          <c:y val="0.42322218981886522"/>
          <c:w val="0.20172641065977753"/>
          <c:h val="0.30568733595800524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63603971561795"/>
          <c:y val="4.8958333333333333E-2"/>
          <c:w val="0.69571620187598804"/>
          <c:h val="0.71794444886308406"/>
        </c:manualLayout>
      </c:layout>
      <c:lineChart>
        <c:grouping val="standard"/>
        <c:varyColors val="0"/>
        <c:ser>
          <c:idx val="3"/>
          <c:order val="0"/>
          <c:tx>
            <c:strRef>
              <c:f>平核グラフ!$C$1</c:f>
              <c:strCache>
                <c:ptCount val="1"/>
                <c:pt idx="0">
                  <c:v>平年値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12700">
                <a:noFill/>
              </a:ln>
              <a:effectLst/>
            </c:spPr>
          </c:marker>
          <c:cat>
            <c:strRef>
              <c:f>平核グラフ!$B$2:$B$10</c:f>
              <c:strCache>
                <c:ptCount val="9"/>
                <c:pt idx="0">
                  <c:v>7月1日</c:v>
                </c:pt>
                <c:pt idx="1">
                  <c:v>7月15日</c:v>
                </c:pt>
                <c:pt idx="2">
                  <c:v>8月1日</c:v>
                </c:pt>
                <c:pt idx="3">
                  <c:v>8月15日</c:v>
                </c:pt>
                <c:pt idx="4">
                  <c:v>9月1日</c:v>
                </c:pt>
                <c:pt idx="5">
                  <c:v>9月15日</c:v>
                </c:pt>
                <c:pt idx="6">
                  <c:v>10月1日</c:v>
                </c:pt>
                <c:pt idx="7">
                  <c:v>10月15日</c:v>
                </c:pt>
                <c:pt idx="8">
                  <c:v>11月1日</c:v>
                </c:pt>
              </c:strCache>
            </c:strRef>
          </c:cat>
          <c:val>
            <c:numRef>
              <c:f>平核グラフ!$C$2:$C$10</c:f>
              <c:numCache>
                <c:formatCode>0.0</c:formatCode>
                <c:ptCount val="9"/>
                <c:pt idx="0">
                  <c:v>44.142690058479538</c:v>
                </c:pt>
                <c:pt idx="1">
                  <c:v>54.051598997493727</c:v>
                </c:pt>
                <c:pt idx="2">
                  <c:v>63.099592731829574</c:v>
                </c:pt>
                <c:pt idx="3">
                  <c:v>68.280573517126157</c:v>
                </c:pt>
                <c:pt idx="4">
                  <c:v>72.062841806898206</c:v>
                </c:pt>
                <c:pt idx="5">
                  <c:v>74.520076441102759</c:v>
                </c:pt>
                <c:pt idx="6">
                  <c:v>78.724427437641722</c:v>
                </c:pt>
                <c:pt idx="7">
                  <c:v>84.230329081250133</c:v>
                </c:pt>
                <c:pt idx="8">
                  <c:v>88.384839921554217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AC-46DC-805D-B53757CF405E}"/>
            </c:ext>
          </c:extLst>
        </c:ser>
        <c:ser>
          <c:idx val="2"/>
          <c:order val="1"/>
          <c:tx>
            <c:strRef>
              <c:f>平核グラフ!$D$1</c:f>
              <c:strCache>
                <c:ptCount val="1"/>
                <c:pt idx="0">
                  <c:v>2022</c:v>
                </c:pt>
              </c:strCache>
            </c:strRef>
          </c:tx>
          <c:spPr>
            <a:ln w="19050" cap="rnd">
              <a:solidFill>
                <a:srgbClr val="00B050"/>
              </a:solidFill>
              <a:prstDash val="sysDot"/>
              <a:round/>
            </a:ln>
            <a:effectLst/>
          </c:spPr>
          <c:marker>
            <c:symbol val="circle"/>
            <c:size val="6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cat>
            <c:strRef>
              <c:f>平核グラフ!$B$2:$B$10</c:f>
              <c:strCache>
                <c:ptCount val="9"/>
                <c:pt idx="0">
                  <c:v>7月1日</c:v>
                </c:pt>
                <c:pt idx="1">
                  <c:v>7月15日</c:v>
                </c:pt>
                <c:pt idx="2">
                  <c:v>8月1日</c:v>
                </c:pt>
                <c:pt idx="3">
                  <c:v>8月15日</c:v>
                </c:pt>
                <c:pt idx="4">
                  <c:v>9月1日</c:v>
                </c:pt>
                <c:pt idx="5">
                  <c:v>9月15日</c:v>
                </c:pt>
                <c:pt idx="6">
                  <c:v>10月1日</c:v>
                </c:pt>
                <c:pt idx="7">
                  <c:v>10月15日</c:v>
                </c:pt>
                <c:pt idx="8">
                  <c:v>11月1日</c:v>
                </c:pt>
              </c:strCache>
            </c:strRef>
          </c:cat>
          <c:val>
            <c:numRef>
              <c:f>平核グラフ!$D$2:$D$10</c:f>
              <c:numCache>
                <c:formatCode>0.0</c:formatCode>
                <c:ptCount val="9"/>
                <c:pt idx="0">
                  <c:v>48.173333333333339</c:v>
                </c:pt>
                <c:pt idx="1">
                  <c:v>57.620000000000005</c:v>
                </c:pt>
                <c:pt idx="2">
                  <c:v>66.463333333333324</c:v>
                </c:pt>
                <c:pt idx="3">
                  <c:v>71.273333333333326</c:v>
                </c:pt>
                <c:pt idx="4">
                  <c:v>75.073333333333323</c:v>
                </c:pt>
                <c:pt idx="5">
                  <c:v>77.210000000000008</c:v>
                </c:pt>
                <c:pt idx="6">
                  <c:v>80.930000000000007</c:v>
                </c:pt>
                <c:pt idx="7">
                  <c:v>85.976666666666659</c:v>
                </c:pt>
                <c:pt idx="8">
                  <c:v>90.776666666666671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AC-46DC-805D-B53757CF405E}"/>
            </c:ext>
          </c:extLst>
        </c:ser>
        <c:ser>
          <c:idx val="1"/>
          <c:order val="2"/>
          <c:tx>
            <c:strRef>
              <c:f>平核グラフ!$E$1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circle"/>
            <c:size val="6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cat>
            <c:strRef>
              <c:f>平核グラフ!$B$2:$B$10</c:f>
              <c:strCache>
                <c:ptCount val="9"/>
                <c:pt idx="0">
                  <c:v>7月1日</c:v>
                </c:pt>
                <c:pt idx="1">
                  <c:v>7月15日</c:v>
                </c:pt>
                <c:pt idx="2">
                  <c:v>8月1日</c:v>
                </c:pt>
                <c:pt idx="3">
                  <c:v>8月15日</c:v>
                </c:pt>
                <c:pt idx="4">
                  <c:v>9月1日</c:v>
                </c:pt>
                <c:pt idx="5">
                  <c:v>9月15日</c:v>
                </c:pt>
                <c:pt idx="6">
                  <c:v>10月1日</c:v>
                </c:pt>
                <c:pt idx="7">
                  <c:v>10月15日</c:v>
                </c:pt>
                <c:pt idx="8">
                  <c:v>11月1日</c:v>
                </c:pt>
              </c:strCache>
            </c:strRef>
          </c:cat>
          <c:val>
            <c:numRef>
              <c:f>平核グラフ!$E$2:$E$10</c:f>
              <c:numCache>
                <c:formatCode>0.0</c:formatCode>
                <c:ptCount val="9"/>
                <c:pt idx="0">
                  <c:v>45.149999999999991</c:v>
                </c:pt>
                <c:pt idx="1">
                  <c:v>56.53</c:v>
                </c:pt>
                <c:pt idx="2">
                  <c:v>65.78</c:v>
                </c:pt>
                <c:pt idx="3">
                  <c:v>70.633333333333326</c:v>
                </c:pt>
                <c:pt idx="4">
                  <c:v>73.820000000000007</c:v>
                </c:pt>
                <c:pt idx="5">
                  <c:v>75.767380952380961</c:v>
                </c:pt>
                <c:pt idx="6">
                  <c:v>79.79452380952381</c:v>
                </c:pt>
                <c:pt idx="7">
                  <c:v>84.9</c:v>
                </c:pt>
                <c:pt idx="8">
                  <c:v>89.125595238095229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AC-46DC-805D-B53757CF405E}"/>
            </c:ext>
          </c:extLst>
        </c:ser>
        <c:ser>
          <c:idx val="0"/>
          <c:order val="3"/>
          <c:tx>
            <c:strRef>
              <c:f>平核グラフ!$F$1</c:f>
              <c:strCache>
                <c:ptCount val="1"/>
                <c:pt idx="0">
                  <c:v>2024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9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平核グラフ!$B$2:$B$10</c:f>
              <c:strCache>
                <c:ptCount val="9"/>
                <c:pt idx="0">
                  <c:v>7月1日</c:v>
                </c:pt>
                <c:pt idx="1">
                  <c:v>7月15日</c:v>
                </c:pt>
                <c:pt idx="2">
                  <c:v>8月1日</c:v>
                </c:pt>
                <c:pt idx="3">
                  <c:v>8月15日</c:v>
                </c:pt>
                <c:pt idx="4">
                  <c:v>9月1日</c:v>
                </c:pt>
                <c:pt idx="5">
                  <c:v>9月15日</c:v>
                </c:pt>
                <c:pt idx="6">
                  <c:v>10月1日</c:v>
                </c:pt>
                <c:pt idx="7">
                  <c:v>10月15日</c:v>
                </c:pt>
                <c:pt idx="8">
                  <c:v>11月1日</c:v>
                </c:pt>
              </c:strCache>
            </c:strRef>
          </c:cat>
          <c:val>
            <c:numRef>
              <c:f>平核グラフ!$F$2:$F$10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AC-46DC-805D-B53757CF4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435056"/>
        <c:axId val="400432760"/>
      </c:lineChart>
      <c:catAx>
        <c:axId val="400435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400432760"/>
        <c:crosses val="autoZero"/>
        <c:auto val="1"/>
        <c:lblAlgn val="ctr"/>
        <c:lblOffset val="100"/>
        <c:noMultiLvlLbl val="0"/>
      </c:catAx>
      <c:valAx>
        <c:axId val="400432760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r>
                  <a:rPr lang="ja-JP" b="1">
                    <a:solidFill>
                      <a:sysClr val="windowText" lastClr="000000"/>
                    </a:solidFill>
                  </a:rPr>
                  <a:t>横径</a:t>
                </a:r>
                <a:r>
                  <a:rPr lang="en-US" b="1">
                    <a:solidFill>
                      <a:sysClr val="windowText" lastClr="000000"/>
                    </a:solidFill>
                  </a:rPr>
                  <a:t>(mm)</a:t>
                </a:r>
                <a:endParaRPr lang="ja-JP" b="1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in"/>
        <c:minorTickMark val="none"/>
        <c:tickLblPos val="nextTo"/>
        <c:spPr>
          <a:noFill/>
          <a:ln w="190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40043505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3430600599388893"/>
          <c:y val="6.9312664041994751E-2"/>
          <c:w val="0.20172641065977753"/>
          <c:h val="0.30568733595800524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63603971561795"/>
          <c:y val="4.8958333333333333E-2"/>
          <c:w val="0.69571620187598804"/>
          <c:h val="0.71794444886308406"/>
        </c:manualLayout>
      </c:layout>
      <c:lineChart>
        <c:grouping val="standard"/>
        <c:varyColors val="0"/>
        <c:ser>
          <c:idx val="3"/>
          <c:order val="0"/>
          <c:tx>
            <c:strRef>
              <c:f>平核グラフ!$I$1</c:f>
              <c:strCache>
                <c:ptCount val="1"/>
                <c:pt idx="0">
                  <c:v>平年値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12700">
                <a:noFill/>
              </a:ln>
              <a:effectLst/>
            </c:spPr>
          </c:marker>
          <c:cat>
            <c:strRef>
              <c:f>平核グラフ!$H$2:$H$10</c:f>
              <c:strCache>
                <c:ptCount val="9"/>
                <c:pt idx="0">
                  <c:v>7月1日</c:v>
                </c:pt>
                <c:pt idx="1">
                  <c:v>7月15日</c:v>
                </c:pt>
                <c:pt idx="2">
                  <c:v>8月1日</c:v>
                </c:pt>
                <c:pt idx="3">
                  <c:v>8月15日</c:v>
                </c:pt>
                <c:pt idx="4">
                  <c:v>9月1日</c:v>
                </c:pt>
                <c:pt idx="5">
                  <c:v>9月15日</c:v>
                </c:pt>
                <c:pt idx="6">
                  <c:v>10月1日</c:v>
                </c:pt>
                <c:pt idx="7">
                  <c:v>10月15日</c:v>
                </c:pt>
                <c:pt idx="8">
                  <c:v>11月1日</c:v>
                </c:pt>
              </c:strCache>
            </c:strRef>
          </c:cat>
          <c:val>
            <c:numRef>
              <c:f>平核グラフ!$I$2:$I$10</c:f>
              <c:numCache>
                <c:formatCode>0.0</c:formatCode>
                <c:ptCount val="9"/>
                <c:pt idx="0">
                  <c:v>27.996846491228069</c:v>
                </c:pt>
                <c:pt idx="1">
                  <c:v>35.673788638262323</c:v>
                </c:pt>
                <c:pt idx="2">
                  <c:v>41.691513575605683</c:v>
                </c:pt>
                <c:pt idx="3">
                  <c:v>45.185724072084966</c:v>
                </c:pt>
                <c:pt idx="4">
                  <c:v>47.974491108724187</c:v>
                </c:pt>
                <c:pt idx="5">
                  <c:v>49.805174652902096</c:v>
                </c:pt>
                <c:pt idx="6">
                  <c:v>52.116468850698183</c:v>
                </c:pt>
                <c:pt idx="7">
                  <c:v>55.240384447076181</c:v>
                </c:pt>
                <c:pt idx="8">
                  <c:v>57.028390574247723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81-49E0-BF5E-35D7D621BF1B}"/>
            </c:ext>
          </c:extLst>
        </c:ser>
        <c:ser>
          <c:idx val="2"/>
          <c:order val="1"/>
          <c:tx>
            <c:strRef>
              <c:f>平核グラフ!$J$1</c:f>
              <c:strCache>
                <c:ptCount val="1"/>
                <c:pt idx="0">
                  <c:v>2022</c:v>
                </c:pt>
              </c:strCache>
            </c:strRef>
          </c:tx>
          <c:spPr>
            <a:ln w="19050" cap="rnd">
              <a:solidFill>
                <a:srgbClr val="00B050"/>
              </a:solidFill>
              <a:prstDash val="sysDot"/>
              <a:round/>
            </a:ln>
            <a:effectLst/>
          </c:spPr>
          <c:marker>
            <c:symbol val="circle"/>
            <c:size val="6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cat>
            <c:strRef>
              <c:f>平核グラフ!$H$2:$H$10</c:f>
              <c:strCache>
                <c:ptCount val="9"/>
                <c:pt idx="0">
                  <c:v>7月1日</c:v>
                </c:pt>
                <c:pt idx="1">
                  <c:v>7月15日</c:v>
                </c:pt>
                <c:pt idx="2">
                  <c:v>8月1日</c:v>
                </c:pt>
                <c:pt idx="3">
                  <c:v>8月15日</c:v>
                </c:pt>
                <c:pt idx="4">
                  <c:v>9月1日</c:v>
                </c:pt>
                <c:pt idx="5">
                  <c:v>9月15日</c:v>
                </c:pt>
                <c:pt idx="6">
                  <c:v>10月1日</c:v>
                </c:pt>
                <c:pt idx="7">
                  <c:v>10月15日</c:v>
                </c:pt>
                <c:pt idx="8">
                  <c:v>11月1日</c:v>
                </c:pt>
              </c:strCache>
            </c:strRef>
          </c:cat>
          <c:val>
            <c:numRef>
              <c:f>平核グラフ!$J$2:$J$10</c:f>
              <c:numCache>
                <c:formatCode>0.0</c:formatCode>
                <c:ptCount val="9"/>
                <c:pt idx="0">
                  <c:v>29.733333333333327</c:v>
                </c:pt>
                <c:pt idx="1">
                  <c:v>37.696666666666673</c:v>
                </c:pt>
                <c:pt idx="2">
                  <c:v>42.836666666666673</c:v>
                </c:pt>
                <c:pt idx="3">
                  <c:v>46.133333333333333</c:v>
                </c:pt>
                <c:pt idx="4">
                  <c:v>49.223333333333329</c:v>
                </c:pt>
                <c:pt idx="5">
                  <c:v>50.346666666666664</c:v>
                </c:pt>
                <c:pt idx="6">
                  <c:v>53.36</c:v>
                </c:pt>
                <c:pt idx="7">
                  <c:v>55.693333333333328</c:v>
                </c:pt>
                <c:pt idx="8">
                  <c:v>57.193333333333342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81-49E0-BF5E-35D7D621BF1B}"/>
            </c:ext>
          </c:extLst>
        </c:ser>
        <c:ser>
          <c:idx val="1"/>
          <c:order val="2"/>
          <c:tx>
            <c:strRef>
              <c:f>平核グラフ!$K$1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0070C0"/>
              </a:solidFill>
              <a:prstDash val="dash"/>
              <a:round/>
            </a:ln>
            <a:effectLst/>
          </c:spPr>
          <c:marker>
            <c:symbol val="circle"/>
            <c:size val="6"/>
            <c:spPr>
              <a:solidFill>
                <a:srgbClr val="0070C0">
                  <a:alpha val="90000"/>
                </a:srgbClr>
              </a:solidFill>
              <a:ln w="9525">
                <a:noFill/>
              </a:ln>
              <a:effectLst/>
            </c:spPr>
          </c:marker>
          <c:cat>
            <c:strRef>
              <c:f>平核グラフ!$H$2:$H$10</c:f>
              <c:strCache>
                <c:ptCount val="9"/>
                <c:pt idx="0">
                  <c:v>7月1日</c:v>
                </c:pt>
                <c:pt idx="1">
                  <c:v>7月15日</c:v>
                </c:pt>
                <c:pt idx="2">
                  <c:v>8月1日</c:v>
                </c:pt>
                <c:pt idx="3">
                  <c:v>8月15日</c:v>
                </c:pt>
                <c:pt idx="4">
                  <c:v>9月1日</c:v>
                </c:pt>
                <c:pt idx="5">
                  <c:v>9月15日</c:v>
                </c:pt>
                <c:pt idx="6">
                  <c:v>10月1日</c:v>
                </c:pt>
                <c:pt idx="7">
                  <c:v>10月15日</c:v>
                </c:pt>
                <c:pt idx="8">
                  <c:v>11月1日</c:v>
                </c:pt>
              </c:strCache>
            </c:strRef>
          </c:cat>
          <c:val>
            <c:numRef>
              <c:f>平核グラフ!$K$2:$K$10</c:f>
              <c:numCache>
                <c:formatCode>0.0</c:formatCode>
                <c:ptCount val="9"/>
                <c:pt idx="1">
                  <c:v>37.279999999999994</c:v>
                </c:pt>
                <c:pt idx="2">
                  <c:v>43.22</c:v>
                </c:pt>
                <c:pt idx="3">
                  <c:v>46.63666666666667</c:v>
                </c:pt>
                <c:pt idx="4">
                  <c:v>49.688809523809525</c:v>
                </c:pt>
                <c:pt idx="5">
                  <c:v>51.412857142857135</c:v>
                </c:pt>
                <c:pt idx="6">
                  <c:v>53.936428571428578</c:v>
                </c:pt>
                <c:pt idx="7">
                  <c:v>56.650952380952376</c:v>
                </c:pt>
                <c:pt idx="8">
                  <c:v>58.498809523809541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81-49E0-BF5E-35D7D621BF1B}"/>
            </c:ext>
          </c:extLst>
        </c:ser>
        <c:ser>
          <c:idx val="0"/>
          <c:order val="3"/>
          <c:tx>
            <c:strRef>
              <c:f>平核グラフ!$L$1</c:f>
              <c:strCache>
                <c:ptCount val="1"/>
                <c:pt idx="0">
                  <c:v>2024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9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cat>
            <c:strRef>
              <c:f>平核グラフ!$H$2:$H$10</c:f>
              <c:strCache>
                <c:ptCount val="9"/>
                <c:pt idx="0">
                  <c:v>7月1日</c:v>
                </c:pt>
                <c:pt idx="1">
                  <c:v>7月15日</c:v>
                </c:pt>
                <c:pt idx="2">
                  <c:v>8月1日</c:v>
                </c:pt>
                <c:pt idx="3">
                  <c:v>8月15日</c:v>
                </c:pt>
                <c:pt idx="4">
                  <c:v>9月1日</c:v>
                </c:pt>
                <c:pt idx="5">
                  <c:v>9月15日</c:v>
                </c:pt>
                <c:pt idx="6">
                  <c:v>10月1日</c:v>
                </c:pt>
                <c:pt idx="7">
                  <c:v>10月15日</c:v>
                </c:pt>
                <c:pt idx="8">
                  <c:v>11月1日</c:v>
                </c:pt>
              </c:strCache>
            </c:strRef>
          </c:cat>
          <c:val>
            <c:numRef>
              <c:f>平核グラフ!$L$2:$L$10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481-49E0-BF5E-35D7D621B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435056"/>
        <c:axId val="400432760"/>
      </c:lineChart>
      <c:catAx>
        <c:axId val="400435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400432760"/>
        <c:crosses val="autoZero"/>
        <c:auto val="1"/>
        <c:lblAlgn val="ctr"/>
        <c:lblOffset val="100"/>
        <c:noMultiLvlLbl val="0"/>
      </c:catAx>
      <c:valAx>
        <c:axId val="400432760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r>
                  <a:rPr lang="ja-JP" altLang="en-US" b="1">
                    <a:solidFill>
                      <a:sysClr val="windowText" lastClr="000000"/>
                    </a:solidFill>
                  </a:rPr>
                  <a:t>縦</a:t>
                </a:r>
                <a:r>
                  <a:rPr lang="ja-JP" b="1">
                    <a:solidFill>
                      <a:sysClr val="windowText" lastClr="000000"/>
                    </a:solidFill>
                  </a:rPr>
                  <a:t>径</a:t>
                </a:r>
                <a:r>
                  <a:rPr lang="en-US" b="1">
                    <a:solidFill>
                      <a:sysClr val="windowText" lastClr="000000"/>
                    </a:solidFill>
                  </a:rPr>
                  <a:t>(mm)</a:t>
                </a:r>
                <a:endParaRPr lang="ja-JP" b="1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in"/>
        <c:minorTickMark val="none"/>
        <c:tickLblPos val="nextTo"/>
        <c:spPr>
          <a:noFill/>
          <a:ln w="19050"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400435056"/>
        <c:crosses val="autoZero"/>
        <c:crossBetween val="midCat"/>
        <c:majorUnit val="10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67494242427902806"/>
          <c:y val="0.42733741615631382"/>
          <c:w val="0.20172641065977753"/>
          <c:h val="0.30568733595800524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63603971561795"/>
          <c:y val="4.8958333333333333E-2"/>
          <c:w val="0.69571620187598804"/>
          <c:h val="0.71794444886308406"/>
        </c:manualLayout>
      </c:layout>
      <c:lineChart>
        <c:grouping val="standard"/>
        <c:varyColors val="0"/>
        <c:ser>
          <c:idx val="3"/>
          <c:order val="0"/>
          <c:tx>
            <c:strRef>
              <c:f>富有グラフ!$C$1</c:f>
              <c:strCache>
                <c:ptCount val="1"/>
                <c:pt idx="0">
                  <c:v>平年値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12700">
                <a:noFill/>
              </a:ln>
              <a:effectLst/>
            </c:spPr>
          </c:marker>
          <c:cat>
            <c:strRef>
              <c:f>富有グラフ!$B$2:$B$11</c:f>
              <c:strCache>
                <c:ptCount val="10"/>
                <c:pt idx="0">
                  <c:v>7月1日</c:v>
                </c:pt>
                <c:pt idx="1">
                  <c:v>7月15日</c:v>
                </c:pt>
                <c:pt idx="2">
                  <c:v>8月1日</c:v>
                </c:pt>
                <c:pt idx="3">
                  <c:v>8月15日</c:v>
                </c:pt>
                <c:pt idx="4">
                  <c:v>9月1日</c:v>
                </c:pt>
                <c:pt idx="5">
                  <c:v>9月15日</c:v>
                </c:pt>
                <c:pt idx="6">
                  <c:v>10月1日</c:v>
                </c:pt>
                <c:pt idx="7">
                  <c:v>10月15日</c:v>
                </c:pt>
                <c:pt idx="8">
                  <c:v>11月1日</c:v>
                </c:pt>
                <c:pt idx="9">
                  <c:v>11月15日</c:v>
                </c:pt>
              </c:strCache>
            </c:strRef>
          </c:cat>
          <c:val>
            <c:numRef>
              <c:f>富有グラフ!$C$2:$C$11</c:f>
              <c:numCache>
                <c:formatCode>0.0</c:formatCode>
                <c:ptCount val="10"/>
                <c:pt idx="0">
                  <c:v>43.386015037593985</c:v>
                </c:pt>
                <c:pt idx="1">
                  <c:v>55.00393266225408</c:v>
                </c:pt>
                <c:pt idx="2">
                  <c:v>64.21903032417319</c:v>
                </c:pt>
                <c:pt idx="3">
                  <c:v>68.904523103045662</c:v>
                </c:pt>
                <c:pt idx="4">
                  <c:v>71.394026414761711</c:v>
                </c:pt>
                <c:pt idx="5">
                  <c:v>73.360110173051339</c:v>
                </c:pt>
                <c:pt idx="6">
                  <c:v>78.258587310604099</c:v>
                </c:pt>
                <c:pt idx="7">
                  <c:v>84.095174298607503</c:v>
                </c:pt>
                <c:pt idx="8">
                  <c:v>89.073729594207521</c:v>
                </c:pt>
                <c:pt idx="9">
                  <c:v>91.499314971715194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D6-422B-B0B0-9F9EE69A9296}"/>
            </c:ext>
          </c:extLst>
        </c:ser>
        <c:ser>
          <c:idx val="2"/>
          <c:order val="1"/>
          <c:tx>
            <c:strRef>
              <c:f>富有グラフ!$D$1</c:f>
              <c:strCache>
                <c:ptCount val="1"/>
                <c:pt idx="0">
                  <c:v>2022</c:v>
                </c:pt>
              </c:strCache>
            </c:strRef>
          </c:tx>
          <c:spPr>
            <a:ln w="19050" cap="rnd">
              <a:solidFill>
                <a:srgbClr val="00B050"/>
              </a:solidFill>
              <a:prstDash val="sysDot"/>
              <a:round/>
            </a:ln>
            <a:effectLst/>
          </c:spPr>
          <c:marker>
            <c:symbol val="circle"/>
            <c:size val="6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cat>
            <c:strRef>
              <c:f>富有グラフ!$B$2:$B$11</c:f>
              <c:strCache>
                <c:ptCount val="10"/>
                <c:pt idx="0">
                  <c:v>7月1日</c:v>
                </c:pt>
                <c:pt idx="1">
                  <c:v>7月15日</c:v>
                </c:pt>
                <c:pt idx="2">
                  <c:v>8月1日</c:v>
                </c:pt>
                <c:pt idx="3">
                  <c:v>8月15日</c:v>
                </c:pt>
                <c:pt idx="4">
                  <c:v>9月1日</c:v>
                </c:pt>
                <c:pt idx="5">
                  <c:v>9月15日</c:v>
                </c:pt>
                <c:pt idx="6">
                  <c:v>10月1日</c:v>
                </c:pt>
                <c:pt idx="7">
                  <c:v>10月15日</c:v>
                </c:pt>
                <c:pt idx="8">
                  <c:v>11月1日</c:v>
                </c:pt>
                <c:pt idx="9">
                  <c:v>11月15日</c:v>
                </c:pt>
              </c:strCache>
            </c:strRef>
          </c:cat>
          <c:val>
            <c:numRef>
              <c:f>富有グラフ!$D$2:$D$11</c:f>
              <c:numCache>
                <c:formatCode>0.0</c:formatCode>
                <c:ptCount val="10"/>
                <c:pt idx="0">
                  <c:v>47.120000000000005</c:v>
                </c:pt>
                <c:pt idx="1">
                  <c:v>58.713333333333331</c:v>
                </c:pt>
                <c:pt idx="2">
                  <c:v>65.466666666666669</c:v>
                </c:pt>
                <c:pt idx="3">
                  <c:v>69.41</c:v>
                </c:pt>
                <c:pt idx="4">
                  <c:v>71.98</c:v>
                </c:pt>
                <c:pt idx="5">
                  <c:v>73.756666666666661</c:v>
                </c:pt>
                <c:pt idx="6">
                  <c:v>77.843333333333348</c:v>
                </c:pt>
                <c:pt idx="7">
                  <c:v>83.61333333333333</c:v>
                </c:pt>
                <c:pt idx="8">
                  <c:v>87.73666666666665</c:v>
                </c:pt>
                <c:pt idx="9">
                  <c:v>89.929999999999993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D6-422B-B0B0-9F9EE69A9296}"/>
            </c:ext>
          </c:extLst>
        </c:ser>
        <c:ser>
          <c:idx val="1"/>
          <c:order val="2"/>
          <c:tx>
            <c:strRef>
              <c:f>富有グラフ!$E$1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circle"/>
            <c:size val="6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cat>
            <c:strRef>
              <c:f>富有グラフ!$B$2:$B$11</c:f>
              <c:strCache>
                <c:ptCount val="10"/>
                <c:pt idx="0">
                  <c:v>7月1日</c:v>
                </c:pt>
                <c:pt idx="1">
                  <c:v>7月15日</c:v>
                </c:pt>
                <c:pt idx="2">
                  <c:v>8月1日</c:v>
                </c:pt>
                <c:pt idx="3">
                  <c:v>8月15日</c:v>
                </c:pt>
                <c:pt idx="4">
                  <c:v>9月1日</c:v>
                </c:pt>
                <c:pt idx="5">
                  <c:v>9月15日</c:v>
                </c:pt>
                <c:pt idx="6">
                  <c:v>10月1日</c:v>
                </c:pt>
                <c:pt idx="7">
                  <c:v>10月15日</c:v>
                </c:pt>
                <c:pt idx="8">
                  <c:v>11月1日</c:v>
                </c:pt>
                <c:pt idx="9">
                  <c:v>11月15日</c:v>
                </c:pt>
              </c:strCache>
            </c:strRef>
          </c:cat>
          <c:val>
            <c:numRef>
              <c:f>富有グラフ!$E$2:$E$11</c:f>
              <c:numCache>
                <c:formatCode>0.0</c:formatCode>
                <c:ptCount val="10"/>
                <c:pt idx="0">
                  <c:v>44.173333333333325</c:v>
                </c:pt>
                <c:pt idx="1">
                  <c:v>56.87</c:v>
                </c:pt>
                <c:pt idx="2">
                  <c:v>66.024102564102577</c:v>
                </c:pt>
                <c:pt idx="3">
                  <c:v>69.562564102564096</c:v>
                </c:pt>
                <c:pt idx="4">
                  <c:v>71.413076923076915</c:v>
                </c:pt>
                <c:pt idx="5">
                  <c:v>72.419999999999987</c:v>
                </c:pt>
                <c:pt idx="6">
                  <c:v>75.647435897435898</c:v>
                </c:pt>
                <c:pt idx="7">
                  <c:v>80.285384615384601</c:v>
                </c:pt>
                <c:pt idx="8">
                  <c:v>83.507575757575751</c:v>
                </c:pt>
                <c:pt idx="9">
                  <c:v>85.650606060606052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D6-422B-B0B0-9F9EE69A9296}"/>
            </c:ext>
          </c:extLst>
        </c:ser>
        <c:ser>
          <c:idx val="0"/>
          <c:order val="3"/>
          <c:tx>
            <c:strRef>
              <c:f>富有グラフ!$F$1</c:f>
              <c:strCache>
                <c:ptCount val="1"/>
                <c:pt idx="0">
                  <c:v>2024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diamond"/>
            <c:size val="9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富有グラフ!$B$2:$B$11</c:f>
              <c:strCache>
                <c:ptCount val="10"/>
                <c:pt idx="0">
                  <c:v>7月1日</c:v>
                </c:pt>
                <c:pt idx="1">
                  <c:v>7月15日</c:v>
                </c:pt>
                <c:pt idx="2">
                  <c:v>8月1日</c:v>
                </c:pt>
                <c:pt idx="3">
                  <c:v>8月15日</c:v>
                </c:pt>
                <c:pt idx="4">
                  <c:v>9月1日</c:v>
                </c:pt>
                <c:pt idx="5">
                  <c:v>9月15日</c:v>
                </c:pt>
                <c:pt idx="6">
                  <c:v>10月1日</c:v>
                </c:pt>
                <c:pt idx="7">
                  <c:v>10月15日</c:v>
                </c:pt>
                <c:pt idx="8">
                  <c:v>11月1日</c:v>
                </c:pt>
                <c:pt idx="9">
                  <c:v>11月15日</c:v>
                </c:pt>
              </c:strCache>
            </c:strRef>
          </c:cat>
          <c:val>
            <c:numRef>
              <c:f>富有グラフ!$F$2:$F$11</c:f>
              <c:numCache>
                <c:formatCode>0.0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D6-422B-B0B0-9F9EE69A9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435056"/>
        <c:axId val="400432760"/>
      </c:lineChart>
      <c:catAx>
        <c:axId val="400435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400432760"/>
        <c:crosses val="autoZero"/>
        <c:auto val="1"/>
        <c:lblAlgn val="ctr"/>
        <c:lblOffset val="100"/>
        <c:noMultiLvlLbl val="0"/>
      </c:catAx>
      <c:valAx>
        <c:axId val="400432760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r>
                  <a:rPr lang="ja-JP" b="1">
                    <a:solidFill>
                      <a:sysClr val="windowText" lastClr="000000"/>
                    </a:solidFill>
                  </a:rPr>
                  <a:t>横径</a:t>
                </a:r>
                <a:r>
                  <a:rPr lang="en-US" b="1">
                    <a:solidFill>
                      <a:sysClr val="windowText" lastClr="000000"/>
                    </a:solidFill>
                  </a:rPr>
                  <a:t>(mm)</a:t>
                </a:r>
                <a:endParaRPr lang="ja-JP" b="1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in"/>
        <c:minorTickMark val="none"/>
        <c:tickLblPos val="nextTo"/>
        <c:spPr>
          <a:noFill/>
          <a:ln w="190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40043505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3430600599388893"/>
          <c:y val="6.9312664041994751E-2"/>
          <c:w val="0.20172641065977753"/>
          <c:h val="0.30568733595800524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63603971561795"/>
          <c:y val="4.8958333333333333E-2"/>
          <c:w val="0.69571620187598804"/>
          <c:h val="0.71794444886308406"/>
        </c:manualLayout>
      </c:layout>
      <c:lineChart>
        <c:grouping val="standard"/>
        <c:varyColors val="0"/>
        <c:ser>
          <c:idx val="3"/>
          <c:order val="0"/>
          <c:tx>
            <c:strRef>
              <c:f>富有グラフ!$I$1</c:f>
              <c:strCache>
                <c:ptCount val="1"/>
                <c:pt idx="0">
                  <c:v>平年値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12700">
                <a:noFill/>
              </a:ln>
              <a:effectLst/>
            </c:spPr>
          </c:marker>
          <c:cat>
            <c:strRef>
              <c:f>富有グラフ!$H$2:$H$11</c:f>
              <c:strCache>
                <c:ptCount val="10"/>
                <c:pt idx="0">
                  <c:v>7月1日</c:v>
                </c:pt>
                <c:pt idx="1">
                  <c:v>7月15日</c:v>
                </c:pt>
                <c:pt idx="2">
                  <c:v>8月1日</c:v>
                </c:pt>
                <c:pt idx="3">
                  <c:v>8月15日</c:v>
                </c:pt>
                <c:pt idx="4">
                  <c:v>9月1日</c:v>
                </c:pt>
                <c:pt idx="5">
                  <c:v>9月15日</c:v>
                </c:pt>
                <c:pt idx="6">
                  <c:v>10月1日</c:v>
                </c:pt>
                <c:pt idx="7">
                  <c:v>10月15日</c:v>
                </c:pt>
                <c:pt idx="8">
                  <c:v>11月1日</c:v>
                </c:pt>
                <c:pt idx="9">
                  <c:v>11月15日</c:v>
                </c:pt>
              </c:strCache>
            </c:strRef>
          </c:cat>
          <c:val>
            <c:numRef>
              <c:f>富有グラフ!$I$2:$I$11</c:f>
              <c:numCache>
                <c:formatCode>0.0</c:formatCode>
                <c:ptCount val="10"/>
                <c:pt idx="0">
                  <c:v>28.356938596491233</c:v>
                </c:pt>
                <c:pt idx="1">
                  <c:v>37.874106560642268</c:v>
                </c:pt>
                <c:pt idx="2">
                  <c:v>45.377083330690468</c:v>
                </c:pt>
                <c:pt idx="3">
                  <c:v>49.255571261236682</c:v>
                </c:pt>
                <c:pt idx="4">
                  <c:v>51.491227405492118</c:v>
                </c:pt>
                <c:pt idx="5">
                  <c:v>53.038037572449333</c:v>
                </c:pt>
                <c:pt idx="6">
                  <c:v>55.533310013360428</c:v>
                </c:pt>
                <c:pt idx="7">
                  <c:v>58.750283779115044</c:v>
                </c:pt>
                <c:pt idx="8">
                  <c:v>61.692869182832425</c:v>
                </c:pt>
                <c:pt idx="9">
                  <c:v>62.853840070604768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0A-4D8F-AE40-D8E6372076A5}"/>
            </c:ext>
          </c:extLst>
        </c:ser>
        <c:ser>
          <c:idx val="2"/>
          <c:order val="1"/>
          <c:tx>
            <c:strRef>
              <c:f>富有グラフ!$J$1</c:f>
              <c:strCache>
                <c:ptCount val="1"/>
                <c:pt idx="0">
                  <c:v>2022</c:v>
                </c:pt>
              </c:strCache>
            </c:strRef>
          </c:tx>
          <c:spPr>
            <a:ln w="19050" cap="rnd">
              <a:solidFill>
                <a:srgbClr val="00B050"/>
              </a:solidFill>
              <a:prstDash val="sysDot"/>
              <a:round/>
            </a:ln>
            <a:effectLst/>
          </c:spPr>
          <c:marker>
            <c:symbol val="circle"/>
            <c:size val="6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cat>
            <c:strRef>
              <c:f>富有グラフ!$H$2:$H$11</c:f>
              <c:strCache>
                <c:ptCount val="10"/>
                <c:pt idx="0">
                  <c:v>7月1日</c:v>
                </c:pt>
                <c:pt idx="1">
                  <c:v>7月15日</c:v>
                </c:pt>
                <c:pt idx="2">
                  <c:v>8月1日</c:v>
                </c:pt>
                <c:pt idx="3">
                  <c:v>8月15日</c:v>
                </c:pt>
                <c:pt idx="4">
                  <c:v>9月1日</c:v>
                </c:pt>
                <c:pt idx="5">
                  <c:v>9月15日</c:v>
                </c:pt>
                <c:pt idx="6">
                  <c:v>10月1日</c:v>
                </c:pt>
                <c:pt idx="7">
                  <c:v>10月15日</c:v>
                </c:pt>
                <c:pt idx="8">
                  <c:v>11月1日</c:v>
                </c:pt>
                <c:pt idx="9">
                  <c:v>11月15日</c:v>
                </c:pt>
              </c:strCache>
            </c:strRef>
          </c:cat>
          <c:val>
            <c:numRef>
              <c:f>富有グラフ!$J$2:$J$11</c:f>
              <c:numCache>
                <c:formatCode>0.0</c:formatCode>
                <c:ptCount val="10"/>
                <c:pt idx="0">
                  <c:v>30.553333333333331</c:v>
                </c:pt>
                <c:pt idx="1">
                  <c:v>40.763333333333335</c:v>
                </c:pt>
                <c:pt idx="2">
                  <c:v>45.676666666666669</c:v>
                </c:pt>
                <c:pt idx="3">
                  <c:v>48.650000000000006</c:v>
                </c:pt>
                <c:pt idx="4">
                  <c:v>51.263333333333335</c:v>
                </c:pt>
                <c:pt idx="5">
                  <c:v>52.103333333333332</c:v>
                </c:pt>
                <c:pt idx="6">
                  <c:v>54.706666666666649</c:v>
                </c:pt>
                <c:pt idx="7">
                  <c:v>58.36666666666666</c:v>
                </c:pt>
                <c:pt idx="8">
                  <c:v>58.913333333333327</c:v>
                </c:pt>
                <c:pt idx="9">
                  <c:v>61.443333333333342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0A-4D8F-AE40-D8E6372076A5}"/>
            </c:ext>
          </c:extLst>
        </c:ser>
        <c:ser>
          <c:idx val="1"/>
          <c:order val="2"/>
          <c:tx>
            <c:strRef>
              <c:f>富有グラフ!$K$1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circle"/>
            <c:size val="6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cat>
            <c:strRef>
              <c:f>富有グラフ!$H$2:$H$11</c:f>
              <c:strCache>
                <c:ptCount val="10"/>
                <c:pt idx="0">
                  <c:v>7月1日</c:v>
                </c:pt>
                <c:pt idx="1">
                  <c:v>7月15日</c:v>
                </c:pt>
                <c:pt idx="2">
                  <c:v>8月1日</c:v>
                </c:pt>
                <c:pt idx="3">
                  <c:v>8月15日</c:v>
                </c:pt>
                <c:pt idx="4">
                  <c:v>9月1日</c:v>
                </c:pt>
                <c:pt idx="5">
                  <c:v>9月15日</c:v>
                </c:pt>
                <c:pt idx="6">
                  <c:v>10月1日</c:v>
                </c:pt>
                <c:pt idx="7">
                  <c:v>10月15日</c:v>
                </c:pt>
                <c:pt idx="8">
                  <c:v>11月1日</c:v>
                </c:pt>
                <c:pt idx="9">
                  <c:v>11月15日</c:v>
                </c:pt>
              </c:strCache>
            </c:strRef>
          </c:cat>
          <c:val>
            <c:numRef>
              <c:f>富有グラフ!$K$2:$K$11</c:f>
              <c:numCache>
                <c:formatCode>0.0</c:formatCode>
                <c:ptCount val="10"/>
                <c:pt idx="1">
                  <c:v>37.303333333333335</c:v>
                </c:pt>
                <c:pt idx="2">
                  <c:v>44.924358974358967</c:v>
                </c:pt>
                <c:pt idx="3">
                  <c:v>48.935897435897431</c:v>
                </c:pt>
                <c:pt idx="4">
                  <c:v>51.164615384615388</c:v>
                </c:pt>
                <c:pt idx="5">
                  <c:v>52.857499999999995</c:v>
                </c:pt>
                <c:pt idx="6">
                  <c:v>53.840512820512814</c:v>
                </c:pt>
                <c:pt idx="7">
                  <c:v>56.004615384615391</c:v>
                </c:pt>
                <c:pt idx="8">
                  <c:v>57.47818181818181</c:v>
                </c:pt>
                <c:pt idx="9">
                  <c:v>58.305151515151515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0A-4D8F-AE40-D8E6372076A5}"/>
            </c:ext>
          </c:extLst>
        </c:ser>
        <c:ser>
          <c:idx val="0"/>
          <c:order val="3"/>
          <c:tx>
            <c:strRef>
              <c:f>富有グラフ!$L$1</c:f>
              <c:strCache>
                <c:ptCount val="1"/>
                <c:pt idx="0">
                  <c:v>2024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9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富有グラフ!$H$2:$H$11</c:f>
              <c:strCache>
                <c:ptCount val="10"/>
                <c:pt idx="0">
                  <c:v>7月1日</c:v>
                </c:pt>
                <c:pt idx="1">
                  <c:v>7月15日</c:v>
                </c:pt>
                <c:pt idx="2">
                  <c:v>8月1日</c:v>
                </c:pt>
                <c:pt idx="3">
                  <c:v>8月15日</c:v>
                </c:pt>
                <c:pt idx="4">
                  <c:v>9月1日</c:v>
                </c:pt>
                <c:pt idx="5">
                  <c:v>9月15日</c:v>
                </c:pt>
                <c:pt idx="6">
                  <c:v>10月1日</c:v>
                </c:pt>
                <c:pt idx="7">
                  <c:v>10月15日</c:v>
                </c:pt>
                <c:pt idx="8">
                  <c:v>11月1日</c:v>
                </c:pt>
                <c:pt idx="9">
                  <c:v>11月15日</c:v>
                </c:pt>
              </c:strCache>
            </c:strRef>
          </c:cat>
          <c:val>
            <c:numRef>
              <c:f>富有グラフ!$L$2:$L$11</c:f>
              <c:numCache>
                <c:formatCode>0.0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0A-4D8F-AE40-D8E637207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435056"/>
        <c:axId val="400432760"/>
      </c:lineChart>
      <c:catAx>
        <c:axId val="400435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400432760"/>
        <c:crosses val="autoZero"/>
        <c:auto val="1"/>
        <c:lblAlgn val="ctr"/>
        <c:lblOffset val="100"/>
        <c:noMultiLvlLbl val="0"/>
      </c:catAx>
      <c:valAx>
        <c:axId val="400432760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r>
                  <a:rPr lang="ja-JP" altLang="en-US" b="1">
                    <a:solidFill>
                      <a:sysClr val="windowText" lastClr="000000"/>
                    </a:solidFill>
                  </a:rPr>
                  <a:t>縦</a:t>
                </a:r>
                <a:r>
                  <a:rPr lang="ja-JP" b="1">
                    <a:solidFill>
                      <a:sysClr val="windowText" lastClr="000000"/>
                    </a:solidFill>
                  </a:rPr>
                  <a:t>径</a:t>
                </a:r>
                <a:r>
                  <a:rPr lang="en-US" b="1">
                    <a:solidFill>
                      <a:sysClr val="windowText" lastClr="000000"/>
                    </a:solidFill>
                  </a:rPr>
                  <a:t>(mm)</a:t>
                </a:r>
                <a:endParaRPr lang="ja-JP" b="1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in"/>
        <c:minorTickMark val="none"/>
        <c:tickLblPos val="nextTo"/>
        <c:spPr>
          <a:noFill/>
          <a:ln w="19050">
            <a:solidFill>
              <a:schemeClr val="dk1">
                <a:shade val="95000"/>
                <a:satMod val="10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40043505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68473434468536454"/>
          <c:y val="0.41087651080651949"/>
          <c:w val="0.20172641065977753"/>
          <c:h val="0.30568733595800524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681037</xdr:colOff>
      <xdr:row>11</xdr:row>
      <xdr:rowOff>0</xdr:rowOff>
    </xdr:from>
    <xdr:to>
      <xdr:col>6</xdr:col>
      <xdr:colOff>419100</xdr:colOff>
      <xdr:row>29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11</xdr:row>
      <xdr:rowOff>0</xdr:rowOff>
    </xdr:from>
    <xdr:to>
      <xdr:col>12</xdr:col>
      <xdr:colOff>461963</xdr:colOff>
      <xdr:row>29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681037</xdr:colOff>
      <xdr:row>12</xdr:row>
      <xdr:rowOff>0</xdr:rowOff>
    </xdr:from>
    <xdr:to>
      <xdr:col>6</xdr:col>
      <xdr:colOff>419100</xdr:colOff>
      <xdr:row>30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12</xdr:row>
      <xdr:rowOff>0</xdr:rowOff>
    </xdr:from>
    <xdr:to>
      <xdr:col>12</xdr:col>
      <xdr:colOff>461963</xdr:colOff>
      <xdr:row>30</xdr:row>
      <xdr:rowOff>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681037</xdr:colOff>
      <xdr:row>14</xdr:row>
      <xdr:rowOff>0</xdr:rowOff>
    </xdr:from>
    <xdr:to>
      <xdr:col>6</xdr:col>
      <xdr:colOff>419100</xdr:colOff>
      <xdr:row>32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14</xdr:row>
      <xdr:rowOff>0</xdr:rowOff>
    </xdr:from>
    <xdr:to>
      <xdr:col>12</xdr:col>
      <xdr:colOff>461963</xdr:colOff>
      <xdr:row>32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681037</xdr:colOff>
      <xdr:row>15</xdr:row>
      <xdr:rowOff>0</xdr:rowOff>
    </xdr:from>
    <xdr:to>
      <xdr:col>6</xdr:col>
      <xdr:colOff>419100</xdr:colOff>
      <xdr:row>33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15</xdr:row>
      <xdr:rowOff>0</xdr:rowOff>
    </xdr:from>
    <xdr:to>
      <xdr:col>12</xdr:col>
      <xdr:colOff>461963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zoomScale="85" zoomScaleNormal="85" zoomScaleSheetLayoutView="100" workbookViewId="0">
      <selection activeCell="F28" sqref="F28"/>
    </sheetView>
  </sheetViews>
  <sheetFormatPr defaultColWidth="13.375" defaultRowHeight="13.5" x14ac:dyDescent="0.15"/>
  <cols>
    <col min="1" max="1" width="8.375" style="1" customWidth="1"/>
    <col min="2" max="2" width="14.25" style="1" customWidth="1"/>
    <col min="3" max="3" width="13.875" style="1" bestFit="1" customWidth="1"/>
    <col min="4" max="4" width="7.875" style="1" bestFit="1" customWidth="1"/>
    <col min="5" max="11" width="14.375" style="1" customWidth="1"/>
    <col min="12" max="12" width="22" style="1" customWidth="1"/>
    <col min="13" max="16384" width="13.375" style="1"/>
  </cols>
  <sheetData>
    <row r="1" spans="1:11" s="10" customFormat="1" ht="14.25" thickBot="1" x14ac:dyDescent="0.2">
      <c r="A1" s="2" t="s">
        <v>11</v>
      </c>
      <c r="B1" s="199" t="s">
        <v>6</v>
      </c>
      <c r="C1" s="200"/>
      <c r="D1" s="7"/>
      <c r="E1" s="8">
        <v>43647</v>
      </c>
      <c r="F1" s="8">
        <v>43661</v>
      </c>
      <c r="G1" s="8">
        <v>44409</v>
      </c>
      <c r="H1" s="8">
        <v>44423</v>
      </c>
      <c r="I1" s="8">
        <v>43709</v>
      </c>
      <c r="J1" s="8">
        <v>43723</v>
      </c>
      <c r="K1" s="9"/>
    </row>
    <row r="2" spans="1:11" s="4" customFormat="1" x14ac:dyDescent="0.15">
      <c r="A2" s="202"/>
      <c r="B2" s="203" t="s">
        <v>17</v>
      </c>
      <c r="C2" s="204"/>
      <c r="D2" s="45" t="s">
        <v>1</v>
      </c>
      <c r="E2" s="176">
        <f>AVERAGE(E34,E36,E38,E32,E30,E28,E26,E24,E22,E20,E18,E16,E14,E12,E10,E6,E8,E4)</f>
        <v>42.08910648148148</v>
      </c>
      <c r="F2" s="176">
        <f t="shared" ref="F2:I2" si="0">AVERAGE(F34,F36,F38,F32,F30,F28,F26,F24,F22,F20,F18,F16,F14,F12,F10,F6,F8,F4)</f>
        <v>51.711855750487331</v>
      </c>
      <c r="G2" s="176">
        <f t="shared" si="0"/>
        <v>60.478276039197098</v>
      </c>
      <c r="H2" s="176">
        <f t="shared" si="0"/>
        <v>65.125065464587394</v>
      </c>
      <c r="I2" s="176">
        <f t="shared" si="0"/>
        <v>70.924464418703451</v>
      </c>
      <c r="J2" s="176">
        <f>AVERAGE(J34,J36,J38,J32,J30,J28,J26,J24,J22,J20,J18,J16,J14,J12,J10,J6,J8,J4)</f>
        <v>80.155720799715908</v>
      </c>
      <c r="K2" s="13"/>
    </row>
    <row r="3" spans="1:11" s="4" customFormat="1" ht="14.25" thickBot="1" x14ac:dyDescent="0.2">
      <c r="A3" s="202"/>
      <c r="B3" s="205" t="s">
        <v>110</v>
      </c>
      <c r="C3" s="206"/>
      <c r="D3" s="46" t="s">
        <v>0</v>
      </c>
      <c r="E3" s="177">
        <f>AVERAGE(E35,E37,E39,E33,E31,E29,E27,E25,E23,E21,E19,E17,E15,E13,E11,E7,E9)</f>
        <v>26.012970588235294</v>
      </c>
      <c r="F3" s="177">
        <f>AVERAGE(F35,F37,F39,F33,F31,F29,F27,F25,F23,F21,F19,F17,F15,F13,F11,F7,F9,F5)</f>
        <v>33.45056944444444</v>
      </c>
      <c r="G3" s="177">
        <f t="shared" ref="G3:H3" si="1">AVERAGE(G35,G37,G39,G33,G31,G29,G27,G25,G23,G21,G19,G17,G15,G13,G11,G7,G9,G5)</f>
        <v>39.311383093619938</v>
      </c>
      <c r="H3" s="177">
        <f t="shared" si="1"/>
        <v>42.664688329620354</v>
      </c>
      <c r="I3" s="177">
        <f>AVERAGE(I35,I37,I39,I33,I31,I29,I27,I25,I23,I21,I19,I17,I15,I13,I11,I7,I9,I5)</f>
        <v>46.531402484130552</v>
      </c>
      <c r="J3" s="177">
        <f>AVERAGE(J35,J37,J39,J33,J31,J29,J27,J25,J23,J21,J19,J17,J15,J13,J11,J7,J9,J5)</f>
        <v>51.900662888419724</v>
      </c>
      <c r="K3" s="48"/>
    </row>
    <row r="4" spans="1:11" s="4" customFormat="1" ht="11.25" x14ac:dyDescent="0.15">
      <c r="A4" s="202"/>
      <c r="B4" s="74" t="s">
        <v>107</v>
      </c>
      <c r="C4" s="75" t="s">
        <v>108</v>
      </c>
      <c r="D4" s="35" t="s">
        <v>1</v>
      </c>
      <c r="E4" s="36">
        <v>43.52</v>
      </c>
      <c r="F4" s="36">
        <v>54.136666666666663</v>
      </c>
      <c r="G4" s="36">
        <v>62.526666666666699</v>
      </c>
      <c r="H4" s="36">
        <v>66.583333333333343</v>
      </c>
      <c r="I4" s="36">
        <v>72.791758241758231</v>
      </c>
      <c r="J4" s="36">
        <v>80.329120879120893</v>
      </c>
      <c r="K4" s="104"/>
    </row>
    <row r="5" spans="1:11" s="4" customFormat="1" x14ac:dyDescent="0.15">
      <c r="A5" s="202"/>
      <c r="B5" s="61"/>
      <c r="C5" s="62"/>
      <c r="D5" s="37" t="s">
        <v>0</v>
      </c>
      <c r="E5" s="194" t="s">
        <v>109</v>
      </c>
      <c r="F5" s="44">
        <v>34.906666666666659</v>
      </c>
      <c r="G5" s="44">
        <v>41.583333333333343</v>
      </c>
      <c r="H5" s="44">
        <v>43.349999999999994</v>
      </c>
      <c r="I5" s="44">
        <v>48.20192307692308</v>
      </c>
      <c r="J5" s="44">
        <v>52.632142857142853</v>
      </c>
      <c r="K5" s="80"/>
    </row>
    <row r="6" spans="1:11" s="4" customFormat="1" ht="11.25" x14ac:dyDescent="0.15">
      <c r="A6" s="202"/>
      <c r="B6" s="74" t="s">
        <v>105</v>
      </c>
      <c r="C6" s="75" t="s">
        <v>106</v>
      </c>
      <c r="D6" s="35" t="s">
        <v>1</v>
      </c>
      <c r="E6" s="36">
        <v>45.47</v>
      </c>
      <c r="F6" s="36">
        <v>54.593333333333334</v>
      </c>
      <c r="G6" s="36">
        <v>62.563333333333333</v>
      </c>
      <c r="H6" s="36">
        <v>66.486666666666665</v>
      </c>
      <c r="I6" s="36">
        <v>73.666666666666671</v>
      </c>
      <c r="J6" s="36">
        <v>82.22</v>
      </c>
      <c r="K6" s="104"/>
    </row>
    <row r="7" spans="1:11" s="4" customFormat="1" x14ac:dyDescent="0.15">
      <c r="A7" s="202"/>
      <c r="B7" s="61"/>
      <c r="C7" s="62"/>
      <c r="D7" s="37" t="s">
        <v>0</v>
      </c>
      <c r="E7" s="44">
        <v>27.146666666666665</v>
      </c>
      <c r="F7" s="44">
        <v>34.686666666666667</v>
      </c>
      <c r="G7" s="44">
        <v>39.333333333333329</v>
      </c>
      <c r="H7" s="44">
        <v>42.14</v>
      </c>
      <c r="I7" s="44">
        <v>46.81</v>
      </c>
      <c r="J7" s="44">
        <v>50.873333333333335</v>
      </c>
      <c r="K7" s="80"/>
    </row>
    <row r="8" spans="1:11" s="4" customFormat="1" ht="11.25" x14ac:dyDescent="0.15">
      <c r="A8" s="202"/>
      <c r="B8" s="74" t="s">
        <v>91</v>
      </c>
      <c r="C8" s="75" t="s">
        <v>104</v>
      </c>
      <c r="D8" s="35" t="s">
        <v>1</v>
      </c>
      <c r="E8" s="36">
        <v>45.230000000000004</v>
      </c>
      <c r="F8" s="36">
        <v>54.043333333333337</v>
      </c>
      <c r="G8" s="36">
        <v>62.2</v>
      </c>
      <c r="H8" s="36">
        <v>66.73</v>
      </c>
      <c r="I8" s="36">
        <v>76.536666666666662</v>
      </c>
      <c r="J8" s="36">
        <v>85.173333333333332</v>
      </c>
      <c r="K8" s="195"/>
    </row>
    <row r="9" spans="1:11" s="4" customFormat="1" x14ac:dyDescent="0.15">
      <c r="A9" s="202"/>
      <c r="B9" s="61"/>
      <c r="C9" s="62"/>
      <c r="D9" s="37" t="s">
        <v>0</v>
      </c>
      <c r="E9" s="44">
        <v>25.93</v>
      </c>
      <c r="F9" s="44">
        <v>35.356666666666669</v>
      </c>
      <c r="G9" s="44">
        <v>40.70333333333334</v>
      </c>
      <c r="H9" s="44">
        <v>43.87</v>
      </c>
      <c r="I9" s="44">
        <v>50</v>
      </c>
      <c r="J9" s="44">
        <v>53.333333333333329</v>
      </c>
      <c r="K9" s="80"/>
    </row>
    <row r="10" spans="1:11" s="4" customFormat="1" ht="11.25" x14ac:dyDescent="0.15">
      <c r="A10" s="202"/>
      <c r="B10" s="74" t="s">
        <v>54</v>
      </c>
      <c r="C10" s="75" t="s">
        <v>88</v>
      </c>
      <c r="D10" s="35" t="s">
        <v>1</v>
      </c>
      <c r="E10" s="36">
        <v>44.026666666666671</v>
      </c>
      <c r="F10" s="36">
        <v>51.476666666666659</v>
      </c>
      <c r="G10" s="36">
        <v>59.133333333333326</v>
      </c>
      <c r="H10" s="36">
        <v>63.599999999999994</v>
      </c>
      <c r="I10" s="36">
        <v>68</v>
      </c>
      <c r="J10" s="36">
        <v>77.099999999999994</v>
      </c>
      <c r="K10" s="104"/>
    </row>
    <row r="11" spans="1:11" s="4" customFormat="1" x14ac:dyDescent="0.15">
      <c r="A11" s="202"/>
      <c r="B11" s="61"/>
      <c r="C11" s="62"/>
      <c r="D11" s="37" t="s">
        <v>0</v>
      </c>
      <c r="E11" s="44">
        <v>28.603333333333332</v>
      </c>
      <c r="F11" s="44">
        <v>34.15</v>
      </c>
      <c r="G11" s="44">
        <v>39.103333333333332</v>
      </c>
      <c r="H11" s="44">
        <v>42.446666666666665</v>
      </c>
      <c r="I11" s="44">
        <v>44.2</v>
      </c>
      <c r="J11" s="44">
        <v>51</v>
      </c>
      <c r="K11" s="80"/>
    </row>
    <row r="12" spans="1:11" s="4" customFormat="1" ht="11.25" x14ac:dyDescent="0.15">
      <c r="A12" s="201"/>
      <c r="B12" s="74" t="s">
        <v>55</v>
      </c>
      <c r="C12" s="75" t="s">
        <v>50</v>
      </c>
      <c r="D12" s="35" t="s">
        <v>1</v>
      </c>
      <c r="E12" s="36">
        <v>43.4</v>
      </c>
      <c r="F12" s="36">
        <v>53.4</v>
      </c>
      <c r="G12" s="36">
        <v>62.1</v>
      </c>
      <c r="H12" s="36">
        <v>66.099999999999994</v>
      </c>
      <c r="I12" s="36">
        <v>73.7</v>
      </c>
      <c r="J12" s="36">
        <v>82.9</v>
      </c>
      <c r="K12" s="196"/>
    </row>
    <row r="13" spans="1:11" s="4" customFormat="1" x14ac:dyDescent="0.15">
      <c r="A13" s="201"/>
      <c r="B13" s="61"/>
      <c r="C13" s="62"/>
      <c r="D13" s="37" t="s">
        <v>5</v>
      </c>
      <c r="E13" s="44">
        <v>28</v>
      </c>
      <c r="F13" s="44">
        <v>34.5</v>
      </c>
      <c r="G13" s="44">
        <v>40</v>
      </c>
      <c r="H13" s="44">
        <v>43.4</v>
      </c>
      <c r="I13" s="44">
        <v>47.7</v>
      </c>
      <c r="J13" s="44">
        <v>52.7</v>
      </c>
      <c r="K13" s="80"/>
    </row>
    <row r="14" spans="1:11" s="4" customFormat="1" ht="11.25" x14ac:dyDescent="0.15">
      <c r="A14" s="201"/>
      <c r="B14" s="74" t="s">
        <v>51</v>
      </c>
      <c r="C14" s="75" t="s">
        <v>52</v>
      </c>
      <c r="D14" s="35" t="s">
        <v>1</v>
      </c>
      <c r="E14" s="36">
        <v>45.519999999999996</v>
      </c>
      <c r="F14" s="36">
        <v>54.946666666666673</v>
      </c>
      <c r="G14" s="36">
        <v>60.843333333333334</v>
      </c>
      <c r="H14" s="36">
        <v>64.66</v>
      </c>
      <c r="I14" s="36">
        <v>70.39</v>
      </c>
      <c r="J14" s="36">
        <v>80.779523809523795</v>
      </c>
      <c r="K14" s="104"/>
    </row>
    <row r="15" spans="1:11" s="4" customFormat="1" x14ac:dyDescent="0.15">
      <c r="A15" s="201"/>
      <c r="B15" s="61"/>
      <c r="C15" s="62"/>
      <c r="D15" s="37" t="s">
        <v>53</v>
      </c>
      <c r="E15" s="44">
        <v>29.02</v>
      </c>
      <c r="F15" s="44">
        <v>35.64</v>
      </c>
      <c r="G15" s="44">
        <v>40.49666666666667</v>
      </c>
      <c r="H15" s="44">
        <v>43.586666666666659</v>
      </c>
      <c r="I15" s="44">
        <v>47.430000000000007</v>
      </c>
      <c r="J15" s="44">
        <v>51.598571428571425</v>
      </c>
      <c r="K15" s="80"/>
    </row>
    <row r="16" spans="1:11" s="4" customFormat="1" ht="11.25" x14ac:dyDescent="0.15">
      <c r="A16" s="201"/>
      <c r="B16" s="86" t="s">
        <v>48</v>
      </c>
      <c r="C16" s="87" t="s">
        <v>49</v>
      </c>
      <c r="D16" s="35" t="s">
        <v>1</v>
      </c>
      <c r="E16" s="36">
        <v>40.4</v>
      </c>
      <c r="F16" s="36">
        <v>50.480000000000004</v>
      </c>
      <c r="G16" s="36">
        <v>60.176666666666662</v>
      </c>
      <c r="H16" s="36">
        <v>65.136666666666656</v>
      </c>
      <c r="I16" s="36">
        <v>68.846666666666664</v>
      </c>
      <c r="J16" s="36">
        <v>79.946666666666658</v>
      </c>
      <c r="K16" s="104"/>
    </row>
    <row r="17" spans="1:11" s="4" customFormat="1" ht="11.25" x14ac:dyDescent="0.15">
      <c r="A17" s="201"/>
      <c r="B17" s="92"/>
      <c r="C17" s="149"/>
      <c r="D17" s="37" t="s">
        <v>5</v>
      </c>
      <c r="E17" s="44">
        <v>25.6</v>
      </c>
      <c r="F17" s="44">
        <v>34.150000000000006</v>
      </c>
      <c r="G17" s="44">
        <v>40.816666666666663</v>
      </c>
      <c r="H17" s="44">
        <v>44.466666666666669</v>
      </c>
      <c r="I17" s="44">
        <v>48.49666666666667</v>
      </c>
      <c r="J17" s="44">
        <v>54.67</v>
      </c>
      <c r="K17" s="80"/>
    </row>
    <row r="18" spans="1:11" ht="11.25" customHeight="1" x14ac:dyDescent="0.2">
      <c r="A18" s="201"/>
      <c r="B18" s="86" t="s">
        <v>45</v>
      </c>
      <c r="C18" s="87" t="s">
        <v>46</v>
      </c>
      <c r="D18" s="35" t="s">
        <v>1</v>
      </c>
      <c r="E18" s="34">
        <v>45.269999999999996</v>
      </c>
      <c r="F18" s="34">
        <v>54.38</v>
      </c>
      <c r="G18" s="34">
        <v>62.456666666666663</v>
      </c>
      <c r="H18" s="34">
        <v>66.883333333333326</v>
      </c>
      <c r="I18" s="34">
        <v>72.560476190476194</v>
      </c>
      <c r="J18" s="34">
        <v>83.4662087912088</v>
      </c>
      <c r="K18" s="54"/>
    </row>
    <row r="19" spans="1:11" ht="11.25" customHeight="1" x14ac:dyDescent="0.2">
      <c r="A19" s="201"/>
      <c r="B19" s="92"/>
      <c r="C19" s="149"/>
      <c r="D19" s="37" t="s">
        <v>5</v>
      </c>
      <c r="E19" s="41">
        <v>28.856666666666666</v>
      </c>
      <c r="F19" s="41">
        <v>35.316666666666663</v>
      </c>
      <c r="G19" s="41">
        <v>40.99666666666667</v>
      </c>
      <c r="H19" s="41">
        <v>44.13000000000001</v>
      </c>
      <c r="I19" s="41">
        <v>47.670476190476194</v>
      </c>
      <c r="J19" s="41">
        <v>54.09917582417583</v>
      </c>
      <c r="K19" s="148"/>
    </row>
    <row r="20" spans="1:11" s="4" customFormat="1" ht="11.25" customHeight="1" x14ac:dyDescent="0.15">
      <c r="A20" s="201"/>
      <c r="B20" s="122" t="s">
        <v>47</v>
      </c>
      <c r="C20" s="123" t="s">
        <v>42</v>
      </c>
      <c r="D20" s="127" t="s">
        <v>1</v>
      </c>
      <c r="E20" s="128">
        <v>44.120000000000005</v>
      </c>
      <c r="F20" s="128">
        <v>52.540000000000006</v>
      </c>
      <c r="G20" s="128">
        <v>60.776666666666657</v>
      </c>
      <c r="H20" s="128">
        <v>65.776666666666671</v>
      </c>
      <c r="I20" s="134">
        <v>72.22</v>
      </c>
      <c r="J20" s="128">
        <v>80.683333333333337</v>
      </c>
      <c r="K20" s="132"/>
    </row>
    <row r="21" spans="1:11" s="4" customFormat="1" ht="11.25" customHeight="1" x14ac:dyDescent="0.15">
      <c r="A21" s="201"/>
      <c r="B21" s="61"/>
      <c r="C21" s="62"/>
      <c r="D21" s="24" t="s">
        <v>0</v>
      </c>
      <c r="E21" s="100">
        <v>28.023333333333333</v>
      </c>
      <c r="F21" s="100">
        <v>33.806666666666665</v>
      </c>
      <c r="G21" s="100">
        <v>38.803333333333327</v>
      </c>
      <c r="H21" s="100">
        <v>42.88666666666667</v>
      </c>
      <c r="I21" s="114">
        <v>47.153333333333336</v>
      </c>
      <c r="J21" s="20">
        <v>52.096666666666671</v>
      </c>
      <c r="K21" s="133"/>
    </row>
    <row r="22" spans="1:11" s="4" customFormat="1" ht="11.25" customHeight="1" x14ac:dyDescent="0.15">
      <c r="A22" s="201"/>
      <c r="B22" s="122" t="s">
        <v>40</v>
      </c>
      <c r="C22" s="123" t="s">
        <v>41</v>
      </c>
      <c r="D22" s="136" t="s">
        <v>1</v>
      </c>
      <c r="E22" s="33">
        <v>41.06</v>
      </c>
      <c r="F22" s="33">
        <v>51.100000000000009</v>
      </c>
      <c r="G22" s="33">
        <v>60.423333333333339</v>
      </c>
      <c r="H22" s="33">
        <v>65.491666666666674</v>
      </c>
      <c r="I22" s="33">
        <v>71.760714285714272</v>
      </c>
      <c r="J22" s="108">
        <v>82.9</v>
      </c>
      <c r="K22" s="132"/>
    </row>
    <row r="23" spans="1:11" s="4" customFormat="1" ht="11.25" customHeight="1" x14ac:dyDescent="0.15">
      <c r="A23" s="201"/>
      <c r="B23" s="61"/>
      <c r="C23" s="62"/>
      <c r="D23" s="106" t="s">
        <v>0</v>
      </c>
      <c r="E23" s="40">
        <v>26.729999999999997</v>
      </c>
      <c r="F23" s="88">
        <v>34.416666666666664</v>
      </c>
      <c r="G23" s="40">
        <v>40.159999999999997</v>
      </c>
      <c r="H23" s="40">
        <v>42.738809523809522</v>
      </c>
      <c r="I23" s="40">
        <v>47.542857142857144</v>
      </c>
      <c r="J23" s="88">
        <v>53.7</v>
      </c>
      <c r="K23" s="133"/>
    </row>
    <row r="24" spans="1:11" s="4" customFormat="1" ht="10.5" customHeight="1" x14ac:dyDescent="0.15">
      <c r="A24" s="201"/>
      <c r="B24" s="24" t="s">
        <v>37</v>
      </c>
      <c r="C24" s="102" t="s">
        <v>38</v>
      </c>
      <c r="D24" s="127" t="s">
        <v>1</v>
      </c>
      <c r="E24" s="128">
        <v>41.2</v>
      </c>
      <c r="F24" s="128">
        <v>52.1</v>
      </c>
      <c r="G24" s="128">
        <v>60.3</v>
      </c>
      <c r="H24" s="128">
        <v>64</v>
      </c>
      <c r="I24" s="134">
        <v>70.3</v>
      </c>
      <c r="J24" s="128">
        <v>81.900000000000006</v>
      </c>
      <c r="K24" s="132"/>
    </row>
    <row r="25" spans="1:11" s="4" customFormat="1" ht="10.5" customHeight="1" x14ac:dyDescent="0.15">
      <c r="A25" s="201"/>
      <c r="B25" s="106"/>
      <c r="C25" s="113"/>
      <c r="D25" s="106" t="s">
        <v>0</v>
      </c>
      <c r="E25" s="100">
        <v>25.6</v>
      </c>
      <c r="F25" s="100">
        <v>34</v>
      </c>
      <c r="G25" s="100">
        <v>39.700000000000003</v>
      </c>
      <c r="H25" s="100">
        <v>42.7</v>
      </c>
      <c r="I25" s="114">
        <v>46.1</v>
      </c>
      <c r="J25" s="20">
        <v>53.7</v>
      </c>
      <c r="K25" s="19"/>
    </row>
    <row r="26" spans="1:11" s="4" customFormat="1" ht="10.5" customHeight="1" x14ac:dyDescent="0.15">
      <c r="A26" s="201"/>
      <c r="B26" s="24" t="s">
        <v>34</v>
      </c>
      <c r="C26" s="87" t="s">
        <v>35</v>
      </c>
      <c r="D26" s="89" t="s">
        <v>1</v>
      </c>
      <c r="E26" s="33">
        <v>40.9</v>
      </c>
      <c r="F26" s="33">
        <v>51.7</v>
      </c>
      <c r="G26" s="33">
        <v>60</v>
      </c>
      <c r="H26" s="33">
        <v>65.2</v>
      </c>
      <c r="I26" s="33">
        <v>69.400000000000006</v>
      </c>
      <c r="J26" s="108">
        <v>78.3</v>
      </c>
      <c r="K26" s="109"/>
    </row>
    <row r="27" spans="1:11" s="4" customFormat="1" ht="10.5" customHeight="1" x14ac:dyDescent="0.15">
      <c r="A27" s="201"/>
      <c r="B27" s="61"/>
      <c r="C27" s="62"/>
      <c r="D27" s="70" t="s">
        <v>0</v>
      </c>
      <c r="E27" s="40">
        <v>25.4</v>
      </c>
      <c r="F27" s="40">
        <v>33.299999999999997</v>
      </c>
      <c r="G27" s="40">
        <v>39.299999999999997</v>
      </c>
      <c r="H27" s="40">
        <v>42.6</v>
      </c>
      <c r="I27" s="40">
        <v>45</v>
      </c>
      <c r="J27" s="88">
        <v>50.8</v>
      </c>
      <c r="K27" s="94"/>
    </row>
    <row r="28" spans="1:11" s="4" customFormat="1" ht="10.5" customHeight="1" x14ac:dyDescent="0.15">
      <c r="A28" s="201"/>
      <c r="B28" s="24" t="s">
        <v>29</v>
      </c>
      <c r="C28" s="102" t="s">
        <v>30</v>
      </c>
      <c r="D28" s="89" t="s">
        <v>1</v>
      </c>
      <c r="E28" s="90">
        <v>38.6</v>
      </c>
      <c r="F28" s="90">
        <v>48.3</v>
      </c>
      <c r="G28" s="90">
        <v>57.7</v>
      </c>
      <c r="H28" s="90">
        <v>63</v>
      </c>
      <c r="I28" s="90">
        <v>68.7</v>
      </c>
      <c r="J28" s="90">
        <v>77.3</v>
      </c>
      <c r="K28" s="91"/>
    </row>
    <row r="29" spans="1:11" s="4" customFormat="1" ht="10.5" customHeight="1" x14ac:dyDescent="0.15">
      <c r="A29" s="201"/>
      <c r="B29" s="61"/>
      <c r="C29" s="62"/>
      <c r="D29" s="70" t="s">
        <v>0</v>
      </c>
      <c r="E29" s="71">
        <v>23.6</v>
      </c>
      <c r="F29" s="71">
        <v>30.5</v>
      </c>
      <c r="G29" s="71">
        <v>36.799999999999997</v>
      </c>
      <c r="H29" s="71">
        <v>40.5</v>
      </c>
      <c r="I29" s="71">
        <v>44.8</v>
      </c>
      <c r="J29" s="71">
        <v>50.7</v>
      </c>
      <c r="K29" s="107"/>
    </row>
    <row r="30" spans="1:11" s="4" customFormat="1" ht="11.25" customHeight="1" x14ac:dyDescent="0.15">
      <c r="A30" s="201"/>
      <c r="B30" s="86" t="s">
        <v>18</v>
      </c>
      <c r="C30" s="87" t="s">
        <v>19</v>
      </c>
      <c r="D30" s="89" t="s">
        <v>1</v>
      </c>
      <c r="E30" s="90">
        <v>38.345250000000007</v>
      </c>
      <c r="F30" s="90">
        <v>48.335526315789473</v>
      </c>
      <c r="G30" s="90">
        <v>58.427894736842113</v>
      </c>
      <c r="H30" s="90">
        <v>63.682381578947378</v>
      </c>
      <c r="I30" s="90">
        <v>67.499555555555546</v>
      </c>
      <c r="J30" s="90">
        <v>73.856926470588235</v>
      </c>
      <c r="K30" s="91"/>
    </row>
    <row r="31" spans="1:11" s="4" customFormat="1" ht="11.25" customHeight="1" x14ac:dyDescent="0.15">
      <c r="A31" s="201"/>
      <c r="B31" s="92"/>
      <c r="C31" s="93"/>
      <c r="D31" s="70" t="s">
        <v>16</v>
      </c>
      <c r="E31" s="71">
        <v>23.733749999999993</v>
      </c>
      <c r="F31" s="71">
        <v>30.642368421052634</v>
      </c>
      <c r="G31" s="71">
        <v>38.231578947368412</v>
      </c>
      <c r="H31" s="71">
        <v>42.504447368421054</v>
      </c>
      <c r="I31" s="71">
        <v>46.154361111111101</v>
      </c>
      <c r="J31" s="71">
        <v>49.849661764705886</v>
      </c>
      <c r="K31" s="107"/>
    </row>
    <row r="32" spans="1:11" s="4" customFormat="1" ht="11.25" customHeight="1" x14ac:dyDescent="0.15">
      <c r="A32" s="201"/>
      <c r="B32" s="74" t="s">
        <v>20</v>
      </c>
      <c r="C32" s="75" t="s">
        <v>21</v>
      </c>
      <c r="D32" s="89" t="s">
        <v>1</v>
      </c>
      <c r="E32" s="90">
        <v>43.277500000000003</v>
      </c>
      <c r="F32" s="90">
        <v>51.407105263157895</v>
      </c>
      <c r="G32" s="90">
        <v>60.660263157894768</v>
      </c>
      <c r="H32" s="90">
        <v>65.683157894736837</v>
      </c>
      <c r="I32" s="90">
        <v>71.771407894736839</v>
      </c>
      <c r="J32" s="90">
        <v>79.379249999999999</v>
      </c>
      <c r="K32" s="95"/>
    </row>
    <row r="33" spans="1:11" s="4" customFormat="1" ht="11.25" customHeight="1" x14ac:dyDescent="0.15">
      <c r="A33" s="201"/>
      <c r="B33" s="61"/>
      <c r="C33" s="93"/>
      <c r="D33" s="70" t="s">
        <v>16</v>
      </c>
      <c r="E33" s="71">
        <v>25.812750000000001</v>
      </c>
      <c r="F33" s="71">
        <v>34.624473684210528</v>
      </c>
      <c r="G33" s="71">
        <v>38.043947368421044</v>
      </c>
      <c r="H33" s="71">
        <v>41.908605263157895</v>
      </c>
      <c r="I33" s="71">
        <v>45.258302631578957</v>
      </c>
      <c r="J33" s="71">
        <v>49.662657894736846</v>
      </c>
      <c r="K33" s="94"/>
    </row>
    <row r="34" spans="1:11" s="4" customFormat="1" ht="11.25" x14ac:dyDescent="0.15">
      <c r="A34" s="201"/>
      <c r="B34" s="74" t="s">
        <v>22</v>
      </c>
      <c r="C34" s="75" t="s">
        <v>23</v>
      </c>
      <c r="D34" s="89" t="s">
        <v>1</v>
      </c>
      <c r="E34" s="90">
        <v>39.364500000000007</v>
      </c>
      <c r="F34" s="90">
        <v>49.07410526315789</v>
      </c>
      <c r="G34" s="90">
        <v>58.320810810810805</v>
      </c>
      <c r="H34" s="90">
        <v>62.83730555555556</v>
      </c>
      <c r="I34" s="90">
        <v>69.696447368421047</v>
      </c>
      <c r="J34" s="90">
        <v>80.06861111111111</v>
      </c>
      <c r="K34" s="96"/>
    </row>
    <row r="35" spans="1:11" s="4" customFormat="1" ht="11.25" x14ac:dyDescent="0.15">
      <c r="A35" s="201"/>
      <c r="B35" s="69"/>
      <c r="C35" s="97"/>
      <c r="D35" s="70" t="s">
        <v>16</v>
      </c>
      <c r="E35" s="71">
        <v>23.864000000000004</v>
      </c>
      <c r="F35" s="71">
        <v>31.313407894736848</v>
      </c>
      <c r="G35" s="71">
        <v>37.332702702702704</v>
      </c>
      <c r="H35" s="71">
        <v>41.135861111111112</v>
      </c>
      <c r="I35" s="71">
        <v>45.747324561403509</v>
      </c>
      <c r="J35" s="71">
        <v>51.296388888888885</v>
      </c>
      <c r="K35" s="73"/>
    </row>
    <row r="36" spans="1:11" s="4" customFormat="1" ht="12" customHeight="1" x14ac:dyDescent="0.15">
      <c r="A36" s="201"/>
      <c r="B36" s="24" t="s">
        <v>12</v>
      </c>
      <c r="C36" s="53" t="s">
        <v>24</v>
      </c>
      <c r="D36" s="14" t="s">
        <v>1</v>
      </c>
      <c r="E36" s="20">
        <v>40.700000000000003</v>
      </c>
      <c r="F36" s="20">
        <v>50.6</v>
      </c>
      <c r="G36" s="20">
        <v>61.3</v>
      </c>
      <c r="H36" s="20">
        <v>66.2</v>
      </c>
      <c r="I36" s="20">
        <v>69.900000000000006</v>
      </c>
      <c r="J36" s="20">
        <v>75.400000000000006</v>
      </c>
      <c r="K36" s="55" t="s">
        <v>25</v>
      </c>
    </row>
    <row r="37" spans="1:11" s="4" customFormat="1" ht="12" customHeight="1" x14ac:dyDescent="0.15">
      <c r="A37" s="201"/>
      <c r="B37" s="61"/>
      <c r="C37" s="62"/>
      <c r="D37" s="37" t="s">
        <v>0</v>
      </c>
      <c r="E37" s="42">
        <v>24.4</v>
      </c>
      <c r="F37" s="42">
        <v>31.4</v>
      </c>
      <c r="G37" s="42">
        <v>39.1</v>
      </c>
      <c r="H37" s="42">
        <v>42.4</v>
      </c>
      <c r="I37" s="42">
        <v>45.3</v>
      </c>
      <c r="J37" s="42">
        <v>50.7</v>
      </c>
      <c r="K37" s="56" t="s">
        <v>25</v>
      </c>
    </row>
    <row r="38" spans="1:11" s="4" customFormat="1" ht="12" customHeight="1" x14ac:dyDescent="0.15">
      <c r="A38" s="201"/>
      <c r="B38" s="24" t="s">
        <v>9</v>
      </c>
      <c r="C38" s="53" t="s">
        <v>26</v>
      </c>
      <c r="D38" s="14" t="s">
        <v>1</v>
      </c>
      <c r="E38" s="20">
        <v>37.200000000000003</v>
      </c>
      <c r="F38" s="20">
        <v>48.2</v>
      </c>
      <c r="G38" s="20">
        <v>58.7</v>
      </c>
      <c r="H38" s="20">
        <v>64.2</v>
      </c>
      <c r="I38" s="20">
        <v>68.900000000000006</v>
      </c>
      <c r="J38" s="20">
        <v>81.099999999999994</v>
      </c>
      <c r="K38" s="55" t="s">
        <v>25</v>
      </c>
    </row>
    <row r="39" spans="1:11" s="4" customFormat="1" ht="12" customHeight="1" thickBot="1" x14ac:dyDescent="0.2">
      <c r="A39" s="201"/>
      <c r="B39" s="61"/>
      <c r="C39" s="62"/>
      <c r="D39" s="147" t="s">
        <v>0</v>
      </c>
      <c r="E39" s="151">
        <v>21.9</v>
      </c>
      <c r="F39" s="151">
        <v>29.4</v>
      </c>
      <c r="G39" s="151">
        <v>37.1</v>
      </c>
      <c r="H39" s="151">
        <v>41.2</v>
      </c>
      <c r="I39" s="151">
        <v>44</v>
      </c>
      <c r="J39" s="151">
        <v>50.8</v>
      </c>
      <c r="K39" s="152" t="s">
        <v>25</v>
      </c>
    </row>
    <row r="40" spans="1:11" s="11" customFormat="1" ht="14.25" customHeight="1" thickBot="1" x14ac:dyDescent="0.2">
      <c r="A40" s="157" t="s">
        <v>11</v>
      </c>
      <c r="B40" s="197" t="s">
        <v>6</v>
      </c>
      <c r="C40" s="198"/>
      <c r="D40" s="158"/>
      <c r="E40" s="156" t="s">
        <v>2</v>
      </c>
      <c r="F40" s="159">
        <v>43662</v>
      </c>
      <c r="G40" s="178">
        <v>36008</v>
      </c>
      <c r="H40" s="156" t="s">
        <v>3</v>
      </c>
      <c r="I40" s="159">
        <v>43710</v>
      </c>
      <c r="J40" s="159">
        <v>43725</v>
      </c>
      <c r="K40" s="160"/>
    </row>
    <row r="41" spans="1:11" x14ac:dyDescent="0.15">
      <c r="A41" s="5" t="s">
        <v>27</v>
      </c>
    </row>
    <row r="44" spans="1:11" ht="13.5" customHeight="1" x14ac:dyDescent="0.15"/>
  </sheetData>
  <mergeCells count="5">
    <mergeCell ref="B40:C40"/>
    <mergeCell ref="B1:C1"/>
    <mergeCell ref="A2:A39"/>
    <mergeCell ref="B2:C2"/>
    <mergeCell ref="B3:C3"/>
  </mergeCells>
  <phoneticPr fontId="1"/>
  <printOptions horizontalCentered="1" verticalCentered="1"/>
  <pageMargins left="0" right="0" top="0.31496062992125984" bottom="0" header="0.11811023622047245" footer="0"/>
  <pageSetup paperSize="9" orientation="landscape" horizontalDpi="300" verticalDpi="300" r:id="rId1"/>
  <headerFooter alignWithMargins="0">
    <oddHeader>&amp;Rかき・もも研究所　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"/>
  <sheetViews>
    <sheetView zoomScale="85" zoomScaleNormal="85" workbookViewId="0">
      <selection activeCell="C2" sqref="C2:C8"/>
    </sheetView>
  </sheetViews>
  <sheetFormatPr defaultRowHeight="13.5" x14ac:dyDescent="0.15"/>
  <cols>
    <col min="2" max="2" width="9.5" style="185" bestFit="1" customWidth="1"/>
  </cols>
  <sheetData>
    <row r="1" spans="2:12" ht="19.5" x14ac:dyDescent="0.45">
      <c r="B1" s="189"/>
      <c r="C1" s="184" t="s">
        <v>98</v>
      </c>
      <c r="D1" s="183">
        <v>2022</v>
      </c>
      <c r="E1" s="183">
        <v>2023</v>
      </c>
      <c r="F1" s="183">
        <v>2024</v>
      </c>
      <c r="H1" s="185"/>
      <c r="I1" s="184" t="s">
        <v>98</v>
      </c>
      <c r="J1" s="183">
        <v>2022</v>
      </c>
      <c r="K1" s="183">
        <v>2023</v>
      </c>
      <c r="L1" s="183">
        <v>2024</v>
      </c>
    </row>
    <row r="2" spans="2:12" ht="19.5" x14ac:dyDescent="0.45">
      <c r="B2" s="186" t="s">
        <v>93</v>
      </c>
      <c r="C2" s="188">
        <v>42.08910648148148</v>
      </c>
      <c r="D2" s="187">
        <v>45.47</v>
      </c>
      <c r="E2" s="187">
        <v>43.52</v>
      </c>
      <c r="F2" s="187" t="e">
        <f>'所内肥大一覧　中谷早生 '!#REF!</f>
        <v>#REF!</v>
      </c>
      <c r="H2" s="186" t="s">
        <v>93</v>
      </c>
      <c r="I2" s="188">
        <v>26.012970588235294</v>
      </c>
      <c r="J2" s="187">
        <v>27.146666666666665</v>
      </c>
      <c r="K2" s="187"/>
      <c r="L2" s="187" t="e">
        <f>'所内肥大一覧　中谷早生 '!#REF!</f>
        <v>#REF!</v>
      </c>
    </row>
    <row r="3" spans="2:12" ht="19.5" x14ac:dyDescent="0.45">
      <c r="B3" s="186" t="s">
        <v>92</v>
      </c>
      <c r="C3" s="188">
        <v>51.711855750487331</v>
      </c>
      <c r="D3" s="187">
        <v>54.593333333333334</v>
      </c>
      <c r="E3" s="187">
        <v>54.136666666666663</v>
      </c>
      <c r="F3" s="187" t="e">
        <f>'所内肥大一覧　中谷早生 '!#REF!</f>
        <v>#REF!</v>
      </c>
      <c r="H3" s="186" t="s">
        <v>92</v>
      </c>
      <c r="I3" s="188">
        <v>33.45056944444444</v>
      </c>
      <c r="J3" s="187">
        <v>34.686666666666667</v>
      </c>
      <c r="K3" s="187">
        <v>34.906666666666659</v>
      </c>
      <c r="L3" s="187" t="e">
        <f>'所内肥大一覧　中谷早生 '!#REF!</f>
        <v>#REF!</v>
      </c>
    </row>
    <row r="4" spans="2:12" ht="19.5" x14ac:dyDescent="0.45">
      <c r="B4" s="186" t="s">
        <v>94</v>
      </c>
      <c r="C4" s="188">
        <v>60.478276039197098</v>
      </c>
      <c r="D4" s="187">
        <v>62.563333333333333</v>
      </c>
      <c r="E4" s="187">
        <v>62.526666666666699</v>
      </c>
      <c r="F4" s="187" t="e">
        <f>'所内肥大一覧　中谷早生 '!#REF!</f>
        <v>#REF!</v>
      </c>
      <c r="H4" s="186" t="s">
        <v>94</v>
      </c>
      <c r="I4" s="188">
        <v>39.311383093619938</v>
      </c>
      <c r="J4" s="187">
        <v>39.333333333333329</v>
      </c>
      <c r="K4" s="187">
        <v>41.583333333333343</v>
      </c>
      <c r="L4" s="187" t="e">
        <f>'所内肥大一覧　中谷早生 '!#REF!</f>
        <v>#REF!</v>
      </c>
    </row>
    <row r="5" spans="2:12" ht="19.5" x14ac:dyDescent="0.45">
      <c r="B5" s="186" t="s">
        <v>95</v>
      </c>
      <c r="C5" s="188">
        <v>65.125065464587394</v>
      </c>
      <c r="D5" s="187">
        <v>66.486666666666665</v>
      </c>
      <c r="E5" s="187">
        <v>66.583333333333343</v>
      </c>
      <c r="F5" s="187" t="e">
        <f>'所内肥大一覧　中谷早生 '!#REF!</f>
        <v>#REF!</v>
      </c>
      <c r="H5" s="186" t="s">
        <v>95</v>
      </c>
      <c r="I5" s="188">
        <v>42.664688329620354</v>
      </c>
      <c r="J5" s="187">
        <v>42.14</v>
      </c>
      <c r="K5" s="187">
        <v>43.349999999999994</v>
      </c>
      <c r="L5" s="187" t="e">
        <f>'所内肥大一覧　中谷早生 '!#REF!</f>
        <v>#REF!</v>
      </c>
    </row>
    <row r="6" spans="2:12" ht="19.5" x14ac:dyDescent="0.45">
      <c r="B6" s="186" t="s">
        <v>96</v>
      </c>
      <c r="C6" s="188">
        <v>70.924464418703451</v>
      </c>
      <c r="D6" s="187">
        <v>73.666666666666671</v>
      </c>
      <c r="E6" s="187">
        <v>72.791758241758231</v>
      </c>
      <c r="F6" s="187" t="e">
        <f>'所内肥大一覧　中谷早生 '!#REF!</f>
        <v>#REF!</v>
      </c>
      <c r="H6" s="186" t="s">
        <v>96</v>
      </c>
      <c r="I6" s="188">
        <v>46.531402484130552</v>
      </c>
      <c r="J6" s="187">
        <v>46.81</v>
      </c>
      <c r="K6" s="187">
        <v>48.20192307692308</v>
      </c>
      <c r="L6" s="187" t="e">
        <f>'所内肥大一覧　中谷早生 '!#REF!</f>
        <v>#REF!</v>
      </c>
    </row>
    <row r="7" spans="2:12" ht="19.5" x14ac:dyDescent="0.45">
      <c r="B7" s="186" t="s">
        <v>97</v>
      </c>
      <c r="C7" s="188">
        <v>80.155720799715908</v>
      </c>
      <c r="D7" s="187">
        <v>82.22</v>
      </c>
      <c r="E7" s="187">
        <v>80.329120879120893</v>
      </c>
      <c r="F7" s="187" t="e">
        <f>'所内肥大一覧　中谷早生 '!#REF!</f>
        <v>#REF!</v>
      </c>
      <c r="H7" s="186" t="s">
        <v>97</v>
      </c>
      <c r="I7" s="188">
        <v>51.900662888419724</v>
      </c>
      <c r="J7" s="187">
        <v>50.873333333333335</v>
      </c>
      <c r="K7" s="187">
        <v>52.632142857142853</v>
      </c>
      <c r="L7" s="187" t="e">
        <f>'所内肥大一覧　中谷早生 '!#REF!</f>
        <v>#REF!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zoomScaleNormal="100" zoomScaleSheetLayoutView="80" workbookViewId="0">
      <selection activeCell="E27" sqref="E27"/>
    </sheetView>
  </sheetViews>
  <sheetFormatPr defaultColWidth="13.375" defaultRowHeight="13.5" x14ac:dyDescent="0.15"/>
  <cols>
    <col min="1" max="1" width="8.375" style="1" customWidth="1"/>
    <col min="2" max="2" width="14.25" style="1" customWidth="1"/>
    <col min="3" max="3" width="13.875" style="1" bestFit="1" customWidth="1"/>
    <col min="4" max="4" width="7.875" style="1" bestFit="1" customWidth="1"/>
    <col min="5" max="11" width="14.375" style="1" customWidth="1"/>
    <col min="12" max="12" width="10.125" style="1" customWidth="1"/>
    <col min="13" max="13" width="22" style="1" customWidth="1"/>
    <col min="14" max="16384" width="13.375" style="1"/>
  </cols>
  <sheetData>
    <row r="1" spans="1:12" s="10" customFormat="1" ht="14.25" thickBot="1" x14ac:dyDescent="0.2">
      <c r="A1" s="2" t="s">
        <v>11</v>
      </c>
      <c r="B1" s="199" t="s">
        <v>6</v>
      </c>
      <c r="C1" s="200"/>
      <c r="D1" s="7"/>
      <c r="E1" s="8">
        <v>43647</v>
      </c>
      <c r="F1" s="8">
        <v>43661</v>
      </c>
      <c r="G1" s="8">
        <v>45139</v>
      </c>
      <c r="H1" s="8">
        <v>43692</v>
      </c>
      <c r="I1" s="8">
        <v>43709</v>
      </c>
      <c r="J1" s="8">
        <v>43723</v>
      </c>
      <c r="K1" s="8">
        <v>43739</v>
      </c>
      <c r="L1" s="9"/>
    </row>
    <row r="2" spans="1:12" s="4" customFormat="1" x14ac:dyDescent="0.15">
      <c r="A2" s="202"/>
      <c r="B2" s="203" t="s">
        <v>7</v>
      </c>
      <c r="C2" s="204"/>
      <c r="D2" s="45" t="s">
        <v>1</v>
      </c>
      <c r="E2" s="12">
        <f>AVERAGE(E24,E26,E28,E30,E32,E34,E36,E38,E40,E42,E44,E20,E22,E18,E16,E14,E12,E10,E8,E6,E4)</f>
        <v>45.702139933166244</v>
      </c>
      <c r="F2" s="12">
        <f t="shared" ref="F2:K2" si="0">AVERAGE(F24,F26,F28,F30,F32,F34,F36,F38,F40,F42,F44,F20,F22,F18,F16,F14,F12,F10,F8,F6,F4)</f>
        <v>56.133848455598475</v>
      </c>
      <c r="G2" s="12">
        <f t="shared" si="0"/>
        <v>65.454939776242398</v>
      </c>
      <c r="H2" s="12">
        <f t="shared" si="0"/>
        <v>70.567541821897095</v>
      </c>
      <c r="I2" s="12">
        <f t="shared" si="0"/>
        <v>74.561469387755096</v>
      </c>
      <c r="J2" s="12">
        <f t="shared" si="0"/>
        <v>79.169650157903931</v>
      </c>
      <c r="K2" s="12">
        <f t="shared" si="0"/>
        <v>87.170358872608844</v>
      </c>
      <c r="L2" s="13"/>
    </row>
    <row r="3" spans="1:12" s="4" customFormat="1" ht="14.25" thickBot="1" x14ac:dyDescent="0.2">
      <c r="A3" s="202"/>
      <c r="B3" s="205" t="s">
        <v>113</v>
      </c>
      <c r="C3" s="206"/>
      <c r="D3" s="46" t="s">
        <v>0</v>
      </c>
      <c r="E3" s="47">
        <f>AVERAGE(E25,E27,E29,E31,E33,E35,E37,E39,E41,E43,E45,E21,E23,E19,E17,E15,E13,E11,E9,E7)</f>
        <v>28.761200657894733</v>
      </c>
      <c r="F3" s="47">
        <f>AVERAGE(F25,F27,F29,F31,F33,F35,F37,F39,F41,F43,F45,F21,F23,F19,F17,F15,F13,F11,F9,F7,F5)</f>
        <v>36.670098991848988</v>
      </c>
      <c r="G3" s="47">
        <f t="shared" ref="G3:J3" si="1">AVERAGE(G25,G27,G29,G31,G33,G35,G37,G39,G41,G43,G45,G21,G23,G19,G17,G15,G13,G11,G9,G7,G5)</f>
        <v>42.747502410305046</v>
      </c>
      <c r="H3" s="47">
        <f t="shared" si="1"/>
        <v>46.433833530899314</v>
      </c>
      <c r="I3" s="47">
        <f t="shared" si="1"/>
        <v>49.397560031029961</v>
      </c>
      <c r="J3" s="47">
        <f t="shared" si="1"/>
        <v>52.283942248019315</v>
      </c>
      <c r="K3" s="47">
        <f>AVERAGE(K25,K27,K29,K31,K33,K35,K37,K39,K41,K43,K45,K21,K23,K19,K17,K15,K13,K11,K9,K7,K5)</f>
        <v>56.009729838944111</v>
      </c>
      <c r="L3" s="48"/>
    </row>
    <row r="4" spans="1:12" s="4" customFormat="1" x14ac:dyDescent="0.15">
      <c r="A4" s="202"/>
      <c r="B4" s="74" t="s">
        <v>107</v>
      </c>
      <c r="C4" s="75" t="s">
        <v>111</v>
      </c>
      <c r="D4" s="35" t="s">
        <v>1</v>
      </c>
      <c r="E4" s="36">
        <v>46.483333333333334</v>
      </c>
      <c r="F4" s="36">
        <v>58.623333333333335</v>
      </c>
      <c r="G4" s="36">
        <v>68.03</v>
      </c>
      <c r="H4" s="36">
        <v>72.88666666666667</v>
      </c>
      <c r="I4" s="36">
        <v>76.203095238095244</v>
      </c>
      <c r="J4" s="36">
        <v>80.362435897435887</v>
      </c>
      <c r="K4" s="36">
        <v>88.771025641025631</v>
      </c>
      <c r="L4" s="95"/>
    </row>
    <row r="5" spans="1:12" s="4" customFormat="1" x14ac:dyDescent="0.15">
      <c r="A5" s="202"/>
      <c r="B5" s="61"/>
      <c r="C5" s="62"/>
      <c r="D5" s="37" t="s">
        <v>0</v>
      </c>
      <c r="E5" s="194" t="s">
        <v>109</v>
      </c>
      <c r="F5" s="44">
        <v>37.706666666666663</v>
      </c>
      <c r="G5" s="44">
        <v>43.923333333333332</v>
      </c>
      <c r="H5" s="44">
        <v>47.443333333333328</v>
      </c>
      <c r="I5" s="44">
        <v>51.59809523809524</v>
      </c>
      <c r="J5" s="44">
        <v>53.591538461538462</v>
      </c>
      <c r="K5" s="44">
        <v>57.781282051282048</v>
      </c>
      <c r="L5" s="94"/>
    </row>
    <row r="6" spans="1:12" s="4" customFormat="1" x14ac:dyDescent="0.15">
      <c r="A6" s="201"/>
      <c r="B6" s="74" t="s">
        <v>105</v>
      </c>
      <c r="C6" s="75" t="s">
        <v>106</v>
      </c>
      <c r="D6" s="35" t="s">
        <v>1</v>
      </c>
      <c r="E6" s="36">
        <v>49.09</v>
      </c>
      <c r="F6" s="36">
        <v>58.97999999999999</v>
      </c>
      <c r="G6" s="36">
        <v>68.103333333333325</v>
      </c>
      <c r="H6" s="36">
        <v>72.819999999999993</v>
      </c>
      <c r="I6" s="36">
        <v>76.953333333333333</v>
      </c>
      <c r="J6" s="36">
        <v>81.146666666666675</v>
      </c>
      <c r="K6" s="36">
        <v>87.56</v>
      </c>
      <c r="L6" s="95"/>
    </row>
    <row r="7" spans="1:12" s="4" customFormat="1" x14ac:dyDescent="0.15">
      <c r="A7" s="201"/>
      <c r="B7" s="61"/>
      <c r="C7" s="62"/>
      <c r="D7" s="37" t="s">
        <v>0</v>
      </c>
      <c r="E7" s="44">
        <v>29.563333333333333</v>
      </c>
      <c r="F7" s="44">
        <v>38.019999999999996</v>
      </c>
      <c r="G7" s="44">
        <v>43.076666666666668</v>
      </c>
      <c r="H7" s="44">
        <v>46.546666666666667</v>
      </c>
      <c r="I7" s="44">
        <v>49.849999999999994</v>
      </c>
      <c r="J7" s="44">
        <v>51.06</v>
      </c>
      <c r="K7" s="44">
        <v>55.593333333333334</v>
      </c>
      <c r="L7" s="94"/>
    </row>
    <row r="8" spans="1:12" s="4" customFormat="1" x14ac:dyDescent="0.15">
      <c r="A8" s="201"/>
      <c r="B8" s="86" t="s">
        <v>91</v>
      </c>
      <c r="C8" s="87" t="s">
        <v>103</v>
      </c>
      <c r="D8" s="35" t="s">
        <v>1</v>
      </c>
      <c r="E8" s="36">
        <v>48.36</v>
      </c>
      <c r="F8" s="36">
        <v>57.9</v>
      </c>
      <c r="G8" s="36">
        <v>66.7</v>
      </c>
      <c r="H8" s="36">
        <v>71.739999999999995</v>
      </c>
      <c r="I8" s="36">
        <v>75.48333333333332</v>
      </c>
      <c r="J8" s="36">
        <v>80.390000000000015</v>
      </c>
      <c r="K8" s="36">
        <v>90.207142857142856</v>
      </c>
      <c r="L8" s="95"/>
    </row>
    <row r="9" spans="1:12" s="4" customFormat="1" x14ac:dyDescent="0.15">
      <c r="A9" s="201"/>
      <c r="B9" s="69"/>
      <c r="C9" s="76"/>
      <c r="D9" s="37" t="s">
        <v>0</v>
      </c>
      <c r="E9" s="44">
        <v>28.766666666666666</v>
      </c>
      <c r="F9" s="44">
        <v>37.676666666666662</v>
      </c>
      <c r="G9" s="44">
        <v>43.59</v>
      </c>
      <c r="H9" s="44">
        <v>47.50333333333333</v>
      </c>
      <c r="I9" s="44">
        <v>50.276666666666657</v>
      </c>
      <c r="J9" s="44">
        <v>52.656666666666666</v>
      </c>
      <c r="K9" s="44">
        <v>57.1</v>
      </c>
      <c r="L9" s="94"/>
    </row>
    <row r="10" spans="1:12" ht="11.25" customHeight="1" x14ac:dyDescent="0.2">
      <c r="A10" s="201"/>
      <c r="B10" s="86" t="s">
        <v>54</v>
      </c>
      <c r="C10" s="87" t="s">
        <v>88</v>
      </c>
      <c r="D10" s="35" t="s">
        <v>1</v>
      </c>
      <c r="E10" s="34">
        <v>46.75333333333333</v>
      </c>
      <c r="F10" s="34">
        <v>55.810000000000009</v>
      </c>
      <c r="G10" s="34">
        <v>63.493333333333332</v>
      </c>
      <c r="H10" s="34">
        <v>69.23333333333332</v>
      </c>
      <c r="I10" s="34">
        <v>72.5</v>
      </c>
      <c r="J10" s="34">
        <v>77.400000000000006</v>
      </c>
      <c r="K10" s="34">
        <v>86.1</v>
      </c>
      <c r="L10" s="54"/>
    </row>
    <row r="11" spans="1:12" ht="11.25" customHeight="1" x14ac:dyDescent="0.2">
      <c r="A11" s="201"/>
      <c r="B11" s="139"/>
      <c r="C11" s="140"/>
      <c r="D11" s="37" t="s">
        <v>0</v>
      </c>
      <c r="E11" s="41">
        <v>30.81333333333334</v>
      </c>
      <c r="F11" s="41">
        <v>37.28</v>
      </c>
      <c r="G11" s="41">
        <v>42.016666666666666</v>
      </c>
      <c r="H11" s="41">
        <v>46.043333333333337</v>
      </c>
      <c r="I11" s="41">
        <v>48.6</v>
      </c>
      <c r="J11" s="41">
        <v>51.1</v>
      </c>
      <c r="K11" s="41">
        <v>55.9</v>
      </c>
      <c r="L11" s="148"/>
    </row>
    <row r="12" spans="1:12" s="4" customFormat="1" ht="11.25" customHeight="1" x14ac:dyDescent="0.15">
      <c r="A12" s="201"/>
      <c r="B12" s="24" t="s">
        <v>55</v>
      </c>
      <c r="C12" s="118" t="s">
        <v>90</v>
      </c>
      <c r="D12" s="127" t="s">
        <v>1</v>
      </c>
      <c r="E12" s="128">
        <v>46.7</v>
      </c>
      <c r="F12" s="128">
        <v>56.7</v>
      </c>
      <c r="G12" s="128">
        <v>66.400000000000006</v>
      </c>
      <c r="H12" s="128">
        <v>70.900000000000006</v>
      </c>
      <c r="I12" s="128">
        <v>76.2</v>
      </c>
      <c r="J12" s="128">
        <v>79.900000000000006</v>
      </c>
      <c r="K12" s="128">
        <v>87.9</v>
      </c>
      <c r="L12" s="132"/>
    </row>
    <row r="13" spans="1:12" s="4" customFormat="1" ht="11.25" customHeight="1" x14ac:dyDescent="0.15">
      <c r="A13" s="201"/>
      <c r="B13" s="106"/>
      <c r="C13" s="113"/>
      <c r="D13" s="129" t="s">
        <v>0</v>
      </c>
      <c r="E13" s="130">
        <v>30.6</v>
      </c>
      <c r="F13" s="130">
        <v>36.799999999999997</v>
      </c>
      <c r="G13" s="131">
        <v>42.6</v>
      </c>
      <c r="H13" s="20">
        <v>46.5</v>
      </c>
      <c r="I13" s="20">
        <v>50.4</v>
      </c>
      <c r="J13" s="20">
        <v>52.5</v>
      </c>
      <c r="K13" s="20">
        <v>58.1</v>
      </c>
      <c r="L13" s="19"/>
    </row>
    <row r="14" spans="1:12" s="4" customFormat="1" ht="11.25" customHeight="1" x14ac:dyDescent="0.15">
      <c r="A14" s="201"/>
      <c r="B14" s="24" t="s">
        <v>77</v>
      </c>
      <c r="C14" s="118" t="s">
        <v>76</v>
      </c>
      <c r="D14" s="127" t="s">
        <v>1</v>
      </c>
      <c r="E14" s="128">
        <v>48.53</v>
      </c>
      <c r="F14" s="128">
        <v>58.866666666666674</v>
      </c>
      <c r="G14" s="128">
        <v>66.680000000000007</v>
      </c>
      <c r="H14" s="137">
        <v>70.782333333333327</v>
      </c>
      <c r="I14" s="137">
        <v>73.713333333333338</v>
      </c>
      <c r="J14" s="137">
        <v>78.776666666666657</v>
      </c>
      <c r="K14" s="137">
        <v>88.378571428571405</v>
      </c>
      <c r="L14" s="95"/>
    </row>
    <row r="15" spans="1:12" s="4" customFormat="1" ht="11.25" customHeight="1" x14ac:dyDescent="0.15">
      <c r="A15" s="201"/>
      <c r="B15" s="106"/>
      <c r="C15" s="113"/>
      <c r="D15" s="129" t="s">
        <v>0</v>
      </c>
      <c r="E15" s="130">
        <v>30.206666666666663</v>
      </c>
      <c r="F15" s="130">
        <v>38.866666666666667</v>
      </c>
      <c r="G15" s="130">
        <v>44.11</v>
      </c>
      <c r="H15" s="100">
        <v>47.638999999999996</v>
      </c>
      <c r="I15" s="114">
        <v>48.663333333333327</v>
      </c>
      <c r="J15" s="100">
        <v>50.58</v>
      </c>
      <c r="K15" s="100">
        <v>55.70000000000001</v>
      </c>
      <c r="L15" s="94"/>
    </row>
    <row r="16" spans="1:12" s="4" customFormat="1" ht="11.25" customHeight="1" x14ac:dyDescent="0.15">
      <c r="A16" s="201"/>
      <c r="B16" s="24" t="s">
        <v>75</v>
      </c>
      <c r="C16" s="102" t="s">
        <v>74</v>
      </c>
      <c r="D16" s="127" t="s">
        <v>1</v>
      </c>
      <c r="E16" s="128">
        <v>44</v>
      </c>
      <c r="F16" s="128">
        <v>55.326666666666668</v>
      </c>
      <c r="G16" s="128">
        <v>65.963333333333338</v>
      </c>
      <c r="H16" s="128">
        <v>71.010000000000005</v>
      </c>
      <c r="I16" s="128">
        <v>74.099999999999994</v>
      </c>
      <c r="J16" s="128">
        <v>79.556666666666644</v>
      </c>
      <c r="K16" s="128">
        <v>90.25</v>
      </c>
      <c r="L16" s="132"/>
    </row>
    <row r="17" spans="1:12" s="4" customFormat="1" ht="11.25" customHeight="1" x14ac:dyDescent="0.15">
      <c r="A17" s="201"/>
      <c r="B17" s="106"/>
      <c r="C17" s="113"/>
      <c r="D17" s="106" t="s">
        <v>0</v>
      </c>
      <c r="E17" s="100">
        <v>27.9</v>
      </c>
      <c r="F17" s="100">
        <v>37.210000000000008</v>
      </c>
      <c r="G17" s="100">
        <v>44.906666666666666</v>
      </c>
      <c r="H17" s="100">
        <v>48.38666666666667</v>
      </c>
      <c r="I17" s="100">
        <v>51.283333333333331</v>
      </c>
      <c r="J17" s="100">
        <v>54.599999999999994</v>
      </c>
      <c r="K17" s="100">
        <v>60.025000000000006</v>
      </c>
      <c r="L17" s="115"/>
    </row>
    <row r="18" spans="1:12" s="4" customFormat="1" ht="11.25" customHeight="1" x14ac:dyDescent="0.15">
      <c r="A18" s="201"/>
      <c r="B18" s="86" t="s">
        <v>73</v>
      </c>
      <c r="C18" s="87" t="s">
        <v>72</v>
      </c>
      <c r="D18" s="89" t="s">
        <v>1</v>
      </c>
      <c r="E18" s="33">
        <v>49.283333333333331</v>
      </c>
      <c r="F18" s="33">
        <v>59.176666666666677</v>
      </c>
      <c r="G18" s="33">
        <v>68.083333333333343</v>
      </c>
      <c r="H18" s="33">
        <v>72.806666666666672</v>
      </c>
      <c r="I18" s="33">
        <v>76.094999999999999</v>
      </c>
      <c r="J18" s="33">
        <v>80.864047619047625</v>
      </c>
      <c r="K18" s="36">
        <v>90.080000000000013</v>
      </c>
      <c r="L18" s="95"/>
    </row>
    <row r="19" spans="1:12" s="4" customFormat="1" ht="11.25" customHeight="1" x14ac:dyDescent="0.15">
      <c r="A19" s="201"/>
      <c r="B19" s="61"/>
      <c r="C19" s="62"/>
      <c r="D19" s="70" t="s">
        <v>0</v>
      </c>
      <c r="E19" s="40">
        <v>31.153333333333336</v>
      </c>
      <c r="F19" s="40">
        <v>38.816666666666663</v>
      </c>
      <c r="G19" s="40">
        <v>44.243333333333332</v>
      </c>
      <c r="H19" s="40">
        <v>47.693333333333328</v>
      </c>
      <c r="I19" s="40">
        <v>49.602142857142859</v>
      </c>
      <c r="J19" s="40">
        <v>52.55619047619048</v>
      </c>
      <c r="K19" s="43">
        <v>57.423333333333332</v>
      </c>
      <c r="L19" s="94"/>
    </row>
    <row r="20" spans="1:12" s="4" customFormat="1" ht="11.25" x14ac:dyDescent="0.15">
      <c r="A20" s="201"/>
      <c r="B20" s="86" t="s">
        <v>43</v>
      </c>
      <c r="C20" s="87" t="s">
        <v>44</v>
      </c>
      <c r="D20" s="89" t="s">
        <v>1</v>
      </c>
      <c r="E20" s="90">
        <v>47.876666666666665</v>
      </c>
      <c r="F20" s="90">
        <v>57.73</v>
      </c>
      <c r="G20" s="90">
        <v>66.53</v>
      </c>
      <c r="H20" s="90">
        <v>71.784999999999997</v>
      </c>
      <c r="I20" s="90">
        <v>76.436428571428564</v>
      </c>
      <c r="J20" s="90">
        <v>82.891428571428577</v>
      </c>
      <c r="K20" s="101">
        <v>90.743681318681325</v>
      </c>
      <c r="L20" s="96"/>
    </row>
    <row r="21" spans="1:12" s="4" customFormat="1" ht="11.25" x14ac:dyDescent="0.15">
      <c r="A21" s="201"/>
      <c r="B21" s="69"/>
      <c r="C21" s="76"/>
      <c r="D21" s="70" t="s">
        <v>0</v>
      </c>
      <c r="E21" s="71">
        <v>30.256666666666668</v>
      </c>
      <c r="F21" s="71">
        <v>37.216666666666669</v>
      </c>
      <c r="G21" s="71">
        <v>43.083333333333329</v>
      </c>
      <c r="H21" s="71">
        <v>46.525000000000006</v>
      </c>
      <c r="I21" s="71">
        <v>50.287619047619046</v>
      </c>
      <c r="J21" s="71">
        <v>54.580238095238101</v>
      </c>
      <c r="K21" s="72">
        <v>58.193131868131857</v>
      </c>
      <c r="L21" s="73"/>
    </row>
    <row r="22" spans="1:12" s="4" customFormat="1" ht="11.25" x14ac:dyDescent="0.15">
      <c r="A22" s="201"/>
      <c r="B22" s="74" t="s">
        <v>40</v>
      </c>
      <c r="C22" s="75" t="s">
        <v>41</v>
      </c>
      <c r="D22" s="35" t="s">
        <v>1</v>
      </c>
      <c r="E22" s="33">
        <v>45.156666666666666</v>
      </c>
      <c r="F22" s="33">
        <v>56.266666666666659</v>
      </c>
      <c r="G22" s="33">
        <v>65.76333333333335</v>
      </c>
      <c r="H22" s="33">
        <v>71.196666666666658</v>
      </c>
      <c r="I22" s="33">
        <v>75.613333333333344</v>
      </c>
      <c r="J22" s="33">
        <v>81.900000000000006</v>
      </c>
      <c r="K22" s="36">
        <v>89.038809523809519</v>
      </c>
      <c r="L22" s="68"/>
    </row>
    <row r="23" spans="1:12" s="4" customFormat="1" ht="10.5" customHeight="1" x14ac:dyDescent="0.15">
      <c r="A23" s="201"/>
      <c r="B23" s="61"/>
      <c r="C23" s="62"/>
      <c r="D23" s="37" t="s">
        <v>0</v>
      </c>
      <c r="E23" s="40">
        <v>29.83</v>
      </c>
      <c r="F23" s="40">
        <v>38.393333333333331</v>
      </c>
      <c r="G23" s="40">
        <v>43.983333333333334</v>
      </c>
      <c r="H23" s="40">
        <v>47.710000000000008</v>
      </c>
      <c r="I23" s="40">
        <v>50.423333333333332</v>
      </c>
      <c r="J23" s="40">
        <v>55</v>
      </c>
      <c r="K23" s="44">
        <v>56.888809523809527</v>
      </c>
      <c r="L23" s="77"/>
    </row>
    <row r="24" spans="1:12" s="4" customFormat="1" ht="11.25" x14ac:dyDescent="0.15">
      <c r="A24" s="201"/>
      <c r="B24" s="86" t="s">
        <v>37</v>
      </c>
      <c r="C24" s="87" t="s">
        <v>38</v>
      </c>
      <c r="D24" s="35" t="s">
        <v>1</v>
      </c>
      <c r="E24" s="33">
        <v>44.3</v>
      </c>
      <c r="F24" s="33">
        <v>56</v>
      </c>
      <c r="G24" s="33">
        <v>64.099999999999994</v>
      </c>
      <c r="H24" s="33">
        <v>69.7</v>
      </c>
      <c r="I24" s="33">
        <v>74</v>
      </c>
      <c r="J24" s="33">
        <v>80.2</v>
      </c>
      <c r="K24" s="36">
        <v>86</v>
      </c>
      <c r="L24" s="68"/>
    </row>
    <row r="25" spans="1:12" s="4" customFormat="1" ht="10.5" customHeight="1" x14ac:dyDescent="0.15">
      <c r="A25" s="201"/>
      <c r="B25" s="84"/>
      <c r="C25" s="85"/>
      <c r="D25" s="37" t="s">
        <v>0</v>
      </c>
      <c r="E25" s="40">
        <v>27.8</v>
      </c>
      <c r="F25" s="40">
        <v>36.6</v>
      </c>
      <c r="G25" s="40">
        <v>43.6</v>
      </c>
      <c r="H25" s="40">
        <v>47</v>
      </c>
      <c r="I25" s="40">
        <v>49.1</v>
      </c>
      <c r="J25" s="40">
        <v>54.1</v>
      </c>
      <c r="K25" s="44">
        <v>56.4</v>
      </c>
      <c r="L25" s="77"/>
    </row>
    <row r="26" spans="1:12" s="4" customFormat="1" ht="11.25" customHeight="1" x14ac:dyDescent="0.15">
      <c r="A26" s="201"/>
      <c r="B26" s="74" t="s">
        <v>71</v>
      </c>
      <c r="C26" s="75" t="s">
        <v>70</v>
      </c>
      <c r="D26" s="35" t="s">
        <v>1</v>
      </c>
      <c r="E26" s="33">
        <v>44.8</v>
      </c>
      <c r="F26" s="33">
        <v>56.5</v>
      </c>
      <c r="G26" s="33">
        <v>65.400000000000006</v>
      </c>
      <c r="H26" s="33">
        <v>71.099999999999994</v>
      </c>
      <c r="I26" s="33">
        <v>74.8</v>
      </c>
      <c r="J26" s="33">
        <v>79.2</v>
      </c>
      <c r="K26" s="36">
        <v>86.9</v>
      </c>
      <c r="L26" s="68"/>
    </row>
    <row r="27" spans="1:12" s="4" customFormat="1" ht="11.25" customHeight="1" x14ac:dyDescent="0.15">
      <c r="A27" s="201"/>
      <c r="B27" s="69"/>
      <c r="C27" s="76"/>
      <c r="D27" s="37" t="s">
        <v>0</v>
      </c>
      <c r="E27" s="40">
        <v>27.8</v>
      </c>
      <c r="F27" s="40">
        <v>36.700000000000003</v>
      </c>
      <c r="G27" s="40">
        <v>42.6</v>
      </c>
      <c r="H27" s="40">
        <v>47</v>
      </c>
      <c r="I27" s="40">
        <v>49.3</v>
      </c>
      <c r="J27" s="40">
        <v>51.9</v>
      </c>
      <c r="K27" s="44">
        <v>56</v>
      </c>
      <c r="L27" s="77"/>
    </row>
    <row r="28" spans="1:12" s="4" customFormat="1" ht="11.25" customHeight="1" x14ac:dyDescent="0.15">
      <c r="A28" s="201"/>
      <c r="B28" s="24" t="s">
        <v>29</v>
      </c>
      <c r="C28" s="53" t="s">
        <v>30</v>
      </c>
      <c r="D28" s="14" t="s">
        <v>1</v>
      </c>
      <c r="E28" s="20">
        <v>42.1</v>
      </c>
      <c r="F28" s="20">
        <v>52.9</v>
      </c>
      <c r="G28" s="20">
        <v>63.2</v>
      </c>
      <c r="H28" s="20">
        <v>69.2</v>
      </c>
      <c r="I28" s="20">
        <v>73.7</v>
      </c>
      <c r="J28" s="20">
        <v>78.5</v>
      </c>
      <c r="K28" s="20">
        <v>85.4</v>
      </c>
      <c r="L28" s="55"/>
    </row>
    <row r="29" spans="1:12" s="4" customFormat="1" ht="11.25" customHeight="1" x14ac:dyDescent="0.15">
      <c r="A29" s="201"/>
      <c r="B29" s="61"/>
      <c r="C29" s="62"/>
      <c r="D29" s="37" t="s">
        <v>0</v>
      </c>
      <c r="E29" s="42">
        <v>26.2</v>
      </c>
      <c r="F29" s="42">
        <v>33.4</v>
      </c>
      <c r="G29" s="42">
        <v>40.9</v>
      </c>
      <c r="H29" s="42">
        <v>44.7</v>
      </c>
      <c r="I29" s="42">
        <v>48.6</v>
      </c>
      <c r="J29" s="42">
        <v>51.5</v>
      </c>
      <c r="K29" s="42">
        <v>55.3</v>
      </c>
      <c r="L29" s="56"/>
    </row>
    <row r="30" spans="1:12" s="4" customFormat="1" ht="11.25" customHeight="1" x14ac:dyDescent="0.15">
      <c r="A30" s="201"/>
      <c r="B30" s="24" t="s">
        <v>31</v>
      </c>
      <c r="C30" s="53" t="s">
        <v>32</v>
      </c>
      <c r="D30" s="14" t="s">
        <v>1</v>
      </c>
      <c r="E30" s="20">
        <v>41.95450000000001</v>
      </c>
      <c r="F30" s="20">
        <v>52.42025000000001</v>
      </c>
      <c r="G30" s="20">
        <v>62.689749999999982</v>
      </c>
      <c r="H30" s="20">
        <v>68.110749999999996</v>
      </c>
      <c r="I30" s="20">
        <v>71.805500000000009</v>
      </c>
      <c r="J30" s="20">
        <v>74.215749999999986</v>
      </c>
      <c r="K30" s="20">
        <v>81.612749999999977</v>
      </c>
      <c r="L30" s="55"/>
    </row>
    <row r="31" spans="1:12" s="4" customFormat="1" ht="11.25" customHeight="1" x14ac:dyDescent="0.15">
      <c r="A31" s="201"/>
      <c r="B31" s="61"/>
      <c r="C31" s="62"/>
      <c r="D31" s="37" t="s">
        <v>0</v>
      </c>
      <c r="E31" s="42">
        <v>26.298749999999995</v>
      </c>
      <c r="F31" s="42">
        <v>34.321000000000005</v>
      </c>
      <c r="G31" s="42">
        <v>41.343250000000005</v>
      </c>
      <c r="H31" s="42">
        <v>45.564749999999997</v>
      </c>
      <c r="I31" s="42">
        <v>48.747</v>
      </c>
      <c r="J31" s="42">
        <v>50.171749999999989</v>
      </c>
      <c r="K31" s="42">
        <v>53.916499999999999</v>
      </c>
      <c r="L31" s="56"/>
    </row>
    <row r="32" spans="1:12" s="4" customFormat="1" ht="11.25" customHeight="1" x14ac:dyDescent="0.15">
      <c r="A32" s="201"/>
      <c r="B32" s="24" t="s">
        <v>69</v>
      </c>
      <c r="C32" s="53" t="s">
        <v>68</v>
      </c>
      <c r="D32" s="14" t="s">
        <v>1</v>
      </c>
      <c r="E32" s="20">
        <v>47.457105263157885</v>
      </c>
      <c r="F32" s="20">
        <v>56.977567567567583</v>
      </c>
      <c r="G32" s="20">
        <v>65.818108108108092</v>
      </c>
      <c r="H32" s="20">
        <v>70.790540540540547</v>
      </c>
      <c r="I32" s="20">
        <v>75.049722222222215</v>
      </c>
      <c r="J32" s="20">
        <v>78.510833333333323</v>
      </c>
      <c r="K32" s="20">
        <v>87.935555555555581</v>
      </c>
      <c r="L32" s="55"/>
    </row>
    <row r="33" spans="1:12" s="4" customFormat="1" ht="11.25" customHeight="1" x14ac:dyDescent="0.15">
      <c r="A33" s="201"/>
      <c r="B33" s="61"/>
      <c r="C33" s="62"/>
      <c r="D33" s="37" t="s">
        <v>0</v>
      </c>
      <c r="E33" s="42">
        <v>28.835263157894744</v>
      </c>
      <c r="F33" s="42">
        <v>35.852162162162159</v>
      </c>
      <c r="G33" s="42">
        <v>40.996756756756781</v>
      </c>
      <c r="H33" s="42">
        <v>44.744324324324332</v>
      </c>
      <c r="I33" s="42">
        <v>46.971111111111121</v>
      </c>
      <c r="J33" s="42">
        <v>48.866666666666667</v>
      </c>
      <c r="K33" s="42">
        <v>54.37722222222223</v>
      </c>
      <c r="L33" s="56"/>
    </row>
    <row r="34" spans="1:12" s="4" customFormat="1" ht="11.25" customHeight="1" x14ac:dyDescent="0.15">
      <c r="A34" s="201"/>
      <c r="B34" s="14" t="s">
        <v>67</v>
      </c>
      <c r="C34" s="15" t="s">
        <v>66</v>
      </c>
      <c r="D34" s="14" t="s">
        <v>1</v>
      </c>
      <c r="E34" s="20">
        <v>43.4</v>
      </c>
      <c r="F34" s="20">
        <v>52.63300000000001</v>
      </c>
      <c r="G34" s="20">
        <v>63.899210526315791</v>
      </c>
      <c r="H34" s="20">
        <v>68.056421052631578</v>
      </c>
      <c r="I34" s="20">
        <v>72.837777777777774</v>
      </c>
      <c r="J34" s="20">
        <v>77.048157894736846</v>
      </c>
      <c r="K34" s="20">
        <v>86.5</v>
      </c>
      <c r="L34" s="55"/>
    </row>
    <row r="35" spans="1:12" s="4" customFormat="1" ht="11.25" customHeight="1" x14ac:dyDescent="0.15">
      <c r="A35" s="201"/>
      <c r="B35" s="16"/>
      <c r="C35" s="17"/>
      <c r="D35" s="37" t="s">
        <v>0</v>
      </c>
      <c r="E35" s="42">
        <v>26.4</v>
      </c>
      <c r="F35" s="42">
        <v>34.512249999999995</v>
      </c>
      <c r="G35" s="42">
        <v>41.324210526315795</v>
      </c>
      <c r="H35" s="42">
        <v>44.410763157894735</v>
      </c>
      <c r="I35" s="42">
        <v>48.546125730994149</v>
      </c>
      <c r="J35" s="42">
        <v>51.39973684210527</v>
      </c>
      <c r="K35" s="42">
        <v>54.305714285714295</v>
      </c>
      <c r="L35" s="56"/>
    </row>
    <row r="36" spans="1:12" s="4" customFormat="1" ht="11.25" customHeight="1" x14ac:dyDescent="0.15">
      <c r="A36" s="201"/>
      <c r="B36" s="14" t="s">
        <v>12</v>
      </c>
      <c r="C36" s="15" t="s">
        <v>65</v>
      </c>
      <c r="D36" s="14" t="s">
        <v>1</v>
      </c>
      <c r="E36" s="18">
        <v>44.1</v>
      </c>
      <c r="F36" s="18">
        <v>54.3</v>
      </c>
      <c r="G36" s="18">
        <v>65.400000000000006</v>
      </c>
      <c r="H36" s="18">
        <v>70.8</v>
      </c>
      <c r="I36" s="18">
        <v>73.900000000000006</v>
      </c>
      <c r="J36" s="18">
        <v>77.7</v>
      </c>
      <c r="K36" s="18">
        <v>85.8</v>
      </c>
      <c r="L36" s="55"/>
    </row>
    <row r="37" spans="1:12" s="4" customFormat="1" ht="11.25" customHeight="1" x14ac:dyDescent="0.15">
      <c r="A37" s="201"/>
      <c r="B37" s="16"/>
      <c r="C37" s="17"/>
      <c r="D37" s="38" t="s">
        <v>0</v>
      </c>
      <c r="E37" s="39">
        <v>27.4</v>
      </c>
      <c r="F37" s="39">
        <v>34.6</v>
      </c>
      <c r="G37" s="39">
        <v>42.3</v>
      </c>
      <c r="H37" s="39">
        <v>46.3</v>
      </c>
      <c r="I37" s="39">
        <v>48.8</v>
      </c>
      <c r="J37" s="39">
        <v>51.4</v>
      </c>
      <c r="K37" s="39">
        <v>54.6</v>
      </c>
      <c r="L37" s="56"/>
    </row>
    <row r="38" spans="1:12" s="4" customFormat="1" ht="11.25" customHeight="1" x14ac:dyDescent="0.15">
      <c r="A38" s="201"/>
      <c r="B38" s="14" t="s">
        <v>9</v>
      </c>
      <c r="C38" s="15" t="s">
        <v>64</v>
      </c>
      <c r="D38" s="14" t="s">
        <v>1</v>
      </c>
      <c r="E38" s="33">
        <v>39.799999999999997</v>
      </c>
      <c r="F38" s="33">
        <v>52.1</v>
      </c>
      <c r="G38" s="33">
        <v>63.3</v>
      </c>
      <c r="H38" s="33">
        <v>69.7</v>
      </c>
      <c r="I38" s="33">
        <v>73.900000000000006</v>
      </c>
      <c r="J38" s="33">
        <v>77.8</v>
      </c>
      <c r="K38" s="34">
        <v>87.3</v>
      </c>
      <c r="L38" s="55" t="s">
        <v>63</v>
      </c>
    </row>
    <row r="39" spans="1:12" s="4" customFormat="1" ht="11.25" customHeight="1" x14ac:dyDescent="0.15">
      <c r="A39" s="201"/>
      <c r="B39" s="16"/>
      <c r="C39" s="17"/>
      <c r="D39" s="38" t="s">
        <v>0</v>
      </c>
      <c r="E39" s="40">
        <v>24.6</v>
      </c>
      <c r="F39" s="40">
        <v>33.200000000000003</v>
      </c>
      <c r="G39" s="40">
        <v>41.5</v>
      </c>
      <c r="H39" s="40">
        <v>45.4</v>
      </c>
      <c r="I39" s="40">
        <v>48.3</v>
      </c>
      <c r="J39" s="40">
        <v>50.7</v>
      </c>
      <c r="K39" s="41">
        <v>56</v>
      </c>
      <c r="L39" s="56" t="s">
        <v>63</v>
      </c>
    </row>
    <row r="40" spans="1:12" s="4" customFormat="1" ht="11.25" customHeight="1" x14ac:dyDescent="0.15">
      <c r="A40" s="201"/>
      <c r="B40" s="14" t="s">
        <v>8</v>
      </c>
      <c r="C40" s="15" t="s">
        <v>62</v>
      </c>
      <c r="D40" s="14" t="s">
        <v>1</v>
      </c>
      <c r="E40" s="20">
        <v>44.9</v>
      </c>
      <c r="F40" s="20">
        <v>55.1</v>
      </c>
      <c r="G40" s="20">
        <v>64</v>
      </c>
      <c r="H40" s="20">
        <v>68.8</v>
      </c>
      <c r="I40" s="20">
        <v>72.8</v>
      </c>
      <c r="J40" s="20">
        <v>77.3</v>
      </c>
      <c r="K40" s="20">
        <v>84.5</v>
      </c>
      <c r="L40" s="55" t="s">
        <v>61</v>
      </c>
    </row>
    <row r="41" spans="1:12" s="4" customFormat="1" ht="11.25" customHeight="1" x14ac:dyDescent="0.15">
      <c r="A41" s="201"/>
      <c r="B41" s="16"/>
      <c r="C41" s="21"/>
      <c r="D41" s="38" t="s">
        <v>0</v>
      </c>
      <c r="E41" s="42">
        <v>28.7</v>
      </c>
      <c r="F41" s="42">
        <v>37.6</v>
      </c>
      <c r="G41" s="42">
        <v>41.8</v>
      </c>
      <c r="H41" s="42">
        <v>45.8</v>
      </c>
      <c r="I41" s="42">
        <v>48.6</v>
      </c>
      <c r="J41" s="42">
        <v>55.1</v>
      </c>
      <c r="K41" s="42">
        <v>53.9</v>
      </c>
      <c r="L41" s="56" t="s">
        <v>61</v>
      </c>
    </row>
    <row r="42" spans="1:12" s="4" customFormat="1" ht="11.25" customHeight="1" x14ac:dyDescent="0.15">
      <c r="A42" s="201"/>
      <c r="B42" s="14" t="s">
        <v>60</v>
      </c>
      <c r="C42" s="15" t="s">
        <v>59</v>
      </c>
      <c r="D42" s="35" t="s">
        <v>1</v>
      </c>
      <c r="E42" s="33">
        <v>50.9</v>
      </c>
      <c r="F42" s="33">
        <v>59.7</v>
      </c>
      <c r="G42" s="33">
        <v>67</v>
      </c>
      <c r="H42" s="33">
        <v>70.8</v>
      </c>
      <c r="I42" s="33">
        <v>74.900000000000006</v>
      </c>
      <c r="J42" s="33">
        <v>80.8</v>
      </c>
      <c r="K42" s="33">
        <v>85.8</v>
      </c>
      <c r="L42" s="57" t="s">
        <v>58</v>
      </c>
    </row>
    <row r="43" spans="1:12" s="4" customFormat="1" ht="11.25" customHeight="1" x14ac:dyDescent="0.15">
      <c r="A43" s="201"/>
      <c r="B43" s="22"/>
      <c r="C43" s="23"/>
      <c r="D43" s="37" t="s">
        <v>0</v>
      </c>
      <c r="E43" s="40">
        <v>32.799999999999997</v>
      </c>
      <c r="F43" s="40">
        <v>38.700000000000003</v>
      </c>
      <c r="G43" s="40">
        <v>44.2</v>
      </c>
      <c r="H43" s="40">
        <v>47</v>
      </c>
      <c r="I43" s="40">
        <v>50.2</v>
      </c>
      <c r="J43" s="40">
        <v>53.2</v>
      </c>
      <c r="K43" s="40">
        <v>53.9</v>
      </c>
      <c r="L43" s="58" t="s">
        <v>58</v>
      </c>
    </row>
    <row r="44" spans="1:12" s="4" customFormat="1" ht="11.25" customHeight="1" x14ac:dyDescent="0.15">
      <c r="A44" s="201"/>
      <c r="B44" s="14" t="s">
        <v>57</v>
      </c>
      <c r="C44" s="15" t="s">
        <v>56</v>
      </c>
      <c r="D44" s="35" t="s">
        <v>1</v>
      </c>
      <c r="E44" s="33">
        <v>43.8</v>
      </c>
      <c r="F44" s="33">
        <v>54.8</v>
      </c>
      <c r="G44" s="33">
        <v>64</v>
      </c>
      <c r="H44" s="33">
        <v>69.7</v>
      </c>
      <c r="I44" s="33">
        <v>74.8</v>
      </c>
      <c r="J44" s="33">
        <v>78.099999999999994</v>
      </c>
      <c r="K44" s="33">
        <v>83.8</v>
      </c>
      <c r="L44" s="59"/>
    </row>
    <row r="45" spans="1:12" s="4" customFormat="1" ht="11.25" customHeight="1" thickBot="1" x14ac:dyDescent="0.2">
      <c r="A45" s="201"/>
      <c r="B45" s="22"/>
      <c r="C45" s="23"/>
      <c r="D45" s="37" t="s">
        <v>0</v>
      </c>
      <c r="E45" s="40">
        <v>29.3</v>
      </c>
      <c r="F45" s="40">
        <v>36.6</v>
      </c>
      <c r="G45" s="40">
        <v>41.6</v>
      </c>
      <c r="H45" s="40">
        <v>45.2</v>
      </c>
      <c r="I45" s="40">
        <v>49.2</v>
      </c>
      <c r="J45" s="40">
        <v>51.4</v>
      </c>
      <c r="K45" s="40">
        <v>54.8</v>
      </c>
      <c r="L45" s="60"/>
    </row>
    <row r="46" spans="1:12" s="11" customFormat="1" ht="11.25" customHeight="1" thickBot="1" x14ac:dyDescent="0.2">
      <c r="A46" s="6" t="s">
        <v>11</v>
      </c>
      <c r="B46" s="207" t="s">
        <v>6</v>
      </c>
      <c r="C46" s="198"/>
      <c r="D46" s="158"/>
      <c r="E46" s="8">
        <v>43647</v>
      </c>
      <c r="F46" s="8">
        <v>43661</v>
      </c>
      <c r="G46" s="8">
        <v>43677</v>
      </c>
      <c r="H46" s="8">
        <v>43691</v>
      </c>
      <c r="I46" s="8">
        <v>43709</v>
      </c>
      <c r="J46" s="8">
        <v>43723</v>
      </c>
      <c r="K46" s="8">
        <v>43739</v>
      </c>
      <c r="L46" s="160"/>
    </row>
    <row r="47" spans="1:12" x14ac:dyDescent="0.15">
      <c r="A47" s="5" t="s">
        <v>83</v>
      </c>
    </row>
  </sheetData>
  <mergeCells count="5">
    <mergeCell ref="A2:A45"/>
    <mergeCell ref="B1:C1"/>
    <mergeCell ref="B46:C46"/>
    <mergeCell ref="B2:C2"/>
    <mergeCell ref="B3:C3"/>
  </mergeCells>
  <phoneticPr fontId="1"/>
  <printOptions horizontalCentered="1" verticalCentered="1"/>
  <pageMargins left="0" right="0" top="0.31496062992125984" bottom="0" header="0.11811023622047245" footer="0"/>
  <pageSetup paperSize="9" scale="94" orientation="landscape" r:id="rId1"/>
  <headerFooter alignWithMargins="0">
    <oddHeader>&amp;Rかき・もも研究所　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"/>
  <sheetViews>
    <sheetView zoomScale="90" zoomScaleNormal="90" workbookViewId="0">
      <selection activeCell="N9" sqref="N9"/>
    </sheetView>
  </sheetViews>
  <sheetFormatPr defaultRowHeight="13.5" x14ac:dyDescent="0.15"/>
  <cols>
    <col min="2" max="2" width="9.5" style="185" bestFit="1" customWidth="1"/>
  </cols>
  <sheetData>
    <row r="1" spans="2:12" ht="19.5" x14ac:dyDescent="0.45">
      <c r="B1" s="189"/>
      <c r="C1" s="184" t="s">
        <v>98</v>
      </c>
      <c r="D1" s="183">
        <v>2022</v>
      </c>
      <c r="E1" s="183">
        <v>2023</v>
      </c>
      <c r="F1" s="183">
        <v>2024</v>
      </c>
      <c r="H1" s="185"/>
      <c r="I1" s="184" t="s">
        <v>98</v>
      </c>
      <c r="J1" s="183">
        <v>2022</v>
      </c>
      <c r="K1" s="183">
        <v>2023</v>
      </c>
      <c r="L1" s="183">
        <v>2024</v>
      </c>
    </row>
    <row r="2" spans="2:12" ht="19.5" x14ac:dyDescent="0.45">
      <c r="B2" s="186" t="s">
        <v>93</v>
      </c>
      <c r="C2" s="188">
        <v>45.702139933166244</v>
      </c>
      <c r="D2" s="187">
        <v>49.09</v>
      </c>
      <c r="E2" s="187">
        <v>46.483333333333334</v>
      </c>
      <c r="F2" s="187" t="e">
        <f>'所内肥大一覧　刀根早生'!#REF!</f>
        <v>#REF!</v>
      </c>
      <c r="H2" s="186" t="s">
        <v>93</v>
      </c>
      <c r="I2" s="188">
        <v>28.761200657894733</v>
      </c>
      <c r="J2" s="187">
        <v>29.563333333333333</v>
      </c>
      <c r="K2" s="187"/>
      <c r="L2" s="187" t="e">
        <f>'所内肥大一覧　刀根早生'!#REF!</f>
        <v>#REF!</v>
      </c>
    </row>
    <row r="3" spans="2:12" ht="19.5" x14ac:dyDescent="0.45">
      <c r="B3" s="186" t="s">
        <v>92</v>
      </c>
      <c r="C3" s="188">
        <v>56.133848455598475</v>
      </c>
      <c r="D3" s="187">
        <v>58.97999999999999</v>
      </c>
      <c r="E3" s="187">
        <v>58.623333333333335</v>
      </c>
      <c r="F3" s="187" t="e">
        <f>'所内肥大一覧　刀根早生'!#REF!</f>
        <v>#REF!</v>
      </c>
      <c r="H3" s="186" t="s">
        <v>92</v>
      </c>
      <c r="I3" s="188">
        <v>36.670098991848988</v>
      </c>
      <c r="J3" s="187">
        <v>38.019999999999996</v>
      </c>
      <c r="K3" s="187">
        <v>37.706666666666663</v>
      </c>
      <c r="L3" s="187" t="e">
        <f>'所内肥大一覧　刀根早生'!#REF!</f>
        <v>#REF!</v>
      </c>
    </row>
    <row r="4" spans="2:12" ht="19.5" x14ac:dyDescent="0.45">
      <c r="B4" s="186" t="s">
        <v>94</v>
      </c>
      <c r="C4" s="188">
        <v>65.454939776242398</v>
      </c>
      <c r="D4" s="187">
        <v>68.103333333333325</v>
      </c>
      <c r="E4" s="187">
        <v>68.03</v>
      </c>
      <c r="F4" s="187" t="e">
        <f>'所内肥大一覧　刀根早生'!#REF!</f>
        <v>#REF!</v>
      </c>
      <c r="H4" s="186" t="s">
        <v>94</v>
      </c>
      <c r="I4" s="188">
        <v>42.747502410305046</v>
      </c>
      <c r="J4" s="187">
        <v>43.076666666666668</v>
      </c>
      <c r="K4" s="187">
        <v>43.923333333333332</v>
      </c>
      <c r="L4" s="187" t="e">
        <f>'所内肥大一覧　刀根早生'!#REF!</f>
        <v>#REF!</v>
      </c>
    </row>
    <row r="5" spans="2:12" ht="19.5" x14ac:dyDescent="0.45">
      <c r="B5" s="186" t="s">
        <v>95</v>
      </c>
      <c r="C5" s="188">
        <v>70.567541821897095</v>
      </c>
      <c r="D5" s="187">
        <v>72.819999999999993</v>
      </c>
      <c r="E5" s="187">
        <v>72.88666666666667</v>
      </c>
      <c r="F5" s="187" t="e">
        <f>'所内肥大一覧　刀根早生'!#REF!</f>
        <v>#REF!</v>
      </c>
      <c r="H5" s="186" t="s">
        <v>95</v>
      </c>
      <c r="I5" s="188">
        <v>46.433833530899314</v>
      </c>
      <c r="J5" s="187">
        <v>46.546666666666667</v>
      </c>
      <c r="K5" s="187">
        <v>47.443333333333328</v>
      </c>
      <c r="L5" s="187" t="e">
        <f>'所内肥大一覧　刀根早生'!#REF!</f>
        <v>#REF!</v>
      </c>
    </row>
    <row r="6" spans="2:12" ht="19.5" x14ac:dyDescent="0.45">
      <c r="B6" s="186" t="s">
        <v>96</v>
      </c>
      <c r="C6" s="188">
        <v>74.561469387755096</v>
      </c>
      <c r="D6" s="187">
        <v>76.953333333333333</v>
      </c>
      <c r="E6" s="187">
        <v>76.203095238095244</v>
      </c>
      <c r="F6" s="187" t="e">
        <f>'所内肥大一覧　刀根早生'!#REF!</f>
        <v>#REF!</v>
      </c>
      <c r="H6" s="186" t="s">
        <v>96</v>
      </c>
      <c r="I6" s="188">
        <v>49.397560031029961</v>
      </c>
      <c r="J6" s="187">
        <v>49.849999999999994</v>
      </c>
      <c r="K6" s="187">
        <v>51.59809523809524</v>
      </c>
      <c r="L6" s="187" t="e">
        <f>'所内肥大一覧　刀根早生'!#REF!</f>
        <v>#REF!</v>
      </c>
    </row>
    <row r="7" spans="2:12" ht="19.5" x14ac:dyDescent="0.45">
      <c r="B7" s="186" t="s">
        <v>97</v>
      </c>
      <c r="C7" s="188">
        <v>79.169650157903931</v>
      </c>
      <c r="D7" s="187">
        <v>81.146666666666675</v>
      </c>
      <c r="E7" s="187">
        <v>80.362435897435887</v>
      </c>
      <c r="F7" s="187" t="e">
        <f>'所内肥大一覧　刀根早生'!#REF!</f>
        <v>#REF!</v>
      </c>
      <c r="H7" s="186" t="s">
        <v>97</v>
      </c>
      <c r="I7" s="188">
        <v>52.283942248019315</v>
      </c>
      <c r="J7" s="187">
        <v>51.06</v>
      </c>
      <c r="K7" s="187">
        <v>53.591538461538462</v>
      </c>
      <c r="L7" s="187" t="e">
        <f>'所内肥大一覧　刀根早生'!#REF!</f>
        <v>#REF!</v>
      </c>
    </row>
    <row r="8" spans="2:12" ht="19.5" x14ac:dyDescent="0.45">
      <c r="B8" s="186" t="s">
        <v>99</v>
      </c>
      <c r="C8" s="188">
        <v>87.170358872608844</v>
      </c>
      <c r="D8" s="187">
        <v>87.56</v>
      </c>
      <c r="E8" s="187">
        <v>88.771025641025631</v>
      </c>
      <c r="F8" s="187" t="e">
        <f>'所内肥大一覧　刀根早生'!#REF!</f>
        <v>#REF!</v>
      </c>
      <c r="H8" s="186" t="s">
        <v>99</v>
      </c>
      <c r="I8" s="188">
        <v>56.009729838944111</v>
      </c>
      <c r="J8" s="187">
        <v>55.593333333333334</v>
      </c>
      <c r="K8" s="187">
        <v>57.781282051282048</v>
      </c>
      <c r="L8" s="187" t="e">
        <f>'所内肥大一覧　刀根早生'!#REF!</f>
        <v>#REF!</v>
      </c>
    </row>
  </sheetData>
  <phoneticPr fontId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zoomScale="90" zoomScaleNormal="90" zoomScaleSheetLayoutView="80" workbookViewId="0">
      <selection activeCell="F32" sqref="F32"/>
    </sheetView>
  </sheetViews>
  <sheetFormatPr defaultColWidth="13.375" defaultRowHeight="13.5" x14ac:dyDescent="0.15"/>
  <cols>
    <col min="1" max="1" width="8.375" style="1" customWidth="1"/>
    <col min="2" max="2" width="14.25" style="1" customWidth="1"/>
    <col min="3" max="3" width="13.875" style="1" customWidth="1"/>
    <col min="4" max="4" width="7.875" style="1" customWidth="1"/>
    <col min="5" max="14" width="14.375" style="1" customWidth="1"/>
    <col min="15" max="15" width="22" style="1" customWidth="1"/>
    <col min="16" max="16384" width="13.375" style="1"/>
  </cols>
  <sheetData>
    <row r="1" spans="1:14" s="10" customFormat="1" ht="14.25" thickBot="1" x14ac:dyDescent="0.2">
      <c r="A1" s="111" t="s">
        <v>11</v>
      </c>
      <c r="B1" s="199" t="s">
        <v>6</v>
      </c>
      <c r="C1" s="200"/>
      <c r="D1" s="7"/>
      <c r="E1" s="8">
        <v>43647</v>
      </c>
      <c r="F1" s="8">
        <v>43661</v>
      </c>
      <c r="G1" s="8">
        <v>45139</v>
      </c>
      <c r="H1" s="8">
        <v>45153</v>
      </c>
      <c r="I1" s="8">
        <v>43709</v>
      </c>
      <c r="J1" s="8">
        <v>43723</v>
      </c>
      <c r="K1" s="8">
        <v>43739</v>
      </c>
      <c r="L1" s="8">
        <v>43753</v>
      </c>
      <c r="M1" s="8">
        <v>44501</v>
      </c>
      <c r="N1" s="66"/>
    </row>
    <row r="2" spans="1:14" x14ac:dyDescent="0.15">
      <c r="A2" s="202"/>
      <c r="B2" s="203" t="s">
        <v>7</v>
      </c>
      <c r="C2" s="204"/>
      <c r="D2" s="45" t="s">
        <v>1</v>
      </c>
      <c r="E2" s="12">
        <f>AVERAGE(E24,E26,E28,E30,E32,E34,E36,E38,E40,E42,E44,E20,E22,E18,E16,E14,E12,E10,E8,E6,E4)</f>
        <v>44.142690058479538</v>
      </c>
      <c r="F2" s="12">
        <f t="shared" ref="F2:M2" si="0">AVERAGE(F24,F26,F28,F30,F32,F34,F36,F38,F40,F42,F44,F20,F22,F18,F16,F14,F12,F10,F8,F6,F4)</f>
        <v>54.051598997493727</v>
      </c>
      <c r="G2" s="12">
        <f t="shared" si="0"/>
        <v>63.099592731829574</v>
      </c>
      <c r="H2" s="12">
        <f t="shared" si="0"/>
        <v>68.280573517126157</v>
      </c>
      <c r="I2" s="12">
        <f t="shared" si="0"/>
        <v>72.062841806898206</v>
      </c>
      <c r="J2" s="12">
        <f t="shared" si="0"/>
        <v>74.520076441102759</v>
      </c>
      <c r="K2" s="12">
        <f t="shared" si="0"/>
        <v>78.724427437641722</v>
      </c>
      <c r="L2" s="12">
        <f t="shared" si="0"/>
        <v>84.230329081250133</v>
      </c>
      <c r="M2" s="12">
        <f t="shared" si="0"/>
        <v>88.384839921554217</v>
      </c>
      <c r="N2" s="145"/>
    </row>
    <row r="3" spans="1:14" ht="14.25" thickBot="1" x14ac:dyDescent="0.2">
      <c r="A3" s="202"/>
      <c r="B3" s="205" t="s">
        <v>113</v>
      </c>
      <c r="C3" s="206"/>
      <c r="D3" s="46" t="s">
        <v>0</v>
      </c>
      <c r="E3" s="47">
        <f>AVERAGE(E25,E27,E29,E31,E33,E35,E37,E39,E41,E43,E45,E21,E23,E19,E17,E15,E13,E11,E9,E7)</f>
        <v>27.996846491228069</v>
      </c>
      <c r="F3" s="47">
        <f>AVERAGE(F25,F27,F29,F31,F33,F35,F37,F39,F41,F43,F45,F21,F23,F19,F17,F15,F13,F11,F9,F7,F5)</f>
        <v>35.673788638262323</v>
      </c>
      <c r="G3" s="47">
        <f t="shared" ref="G3:L3" si="1">AVERAGE(G25,G27,G29,G31,G33,G35,G37,G39,G41,G43,G45,G21,G23,G19,G17,G15,G13,G11,G9,G7,G5)</f>
        <v>41.691513575605683</v>
      </c>
      <c r="H3" s="47">
        <f t="shared" si="1"/>
        <v>45.185724072084966</v>
      </c>
      <c r="I3" s="47">
        <f t="shared" si="1"/>
        <v>47.974491108724187</v>
      </c>
      <c r="J3" s="47">
        <f t="shared" si="1"/>
        <v>49.805174652902096</v>
      </c>
      <c r="K3" s="47">
        <f t="shared" si="1"/>
        <v>52.116468850698183</v>
      </c>
      <c r="L3" s="47">
        <f t="shared" si="1"/>
        <v>55.240384447076181</v>
      </c>
      <c r="M3" s="47">
        <f>AVERAGE(M25,M27,M29,M31,M33,M35,M37,M39,M41,M43,M45,M21,M23,M19,M17,M15,M13,M11,M9,M7,M5)</f>
        <v>57.028390574247723</v>
      </c>
      <c r="N3" s="146"/>
    </row>
    <row r="4" spans="1:14" x14ac:dyDescent="0.15">
      <c r="A4" s="202"/>
      <c r="B4" s="141" t="s">
        <v>107</v>
      </c>
      <c r="C4" s="142" t="s">
        <v>108</v>
      </c>
      <c r="D4" s="35" t="s">
        <v>1</v>
      </c>
      <c r="E4" s="36">
        <v>45.149999999999991</v>
      </c>
      <c r="F4" s="36">
        <v>56.53</v>
      </c>
      <c r="G4" s="36">
        <v>65.78</v>
      </c>
      <c r="H4" s="36">
        <v>70.633333333333326</v>
      </c>
      <c r="I4" s="36">
        <v>73.820000000000007</v>
      </c>
      <c r="J4" s="36">
        <v>75.767380952380961</v>
      </c>
      <c r="K4" s="36">
        <v>79.79452380952381</v>
      </c>
      <c r="L4" s="36">
        <v>84.9</v>
      </c>
      <c r="M4" s="104">
        <v>89.125595238095229</v>
      </c>
      <c r="N4" s="104"/>
    </row>
    <row r="5" spans="1:14" x14ac:dyDescent="0.15">
      <c r="A5" s="202"/>
      <c r="B5" s="84"/>
      <c r="C5" s="85"/>
      <c r="D5" s="37" t="s">
        <v>0</v>
      </c>
      <c r="E5" s="194" t="s">
        <v>109</v>
      </c>
      <c r="F5" s="44">
        <v>37.279999999999994</v>
      </c>
      <c r="G5" s="44">
        <v>43.22</v>
      </c>
      <c r="H5" s="44">
        <v>46.63666666666667</v>
      </c>
      <c r="I5" s="44">
        <v>49.688809523809525</v>
      </c>
      <c r="J5" s="44">
        <v>51.412857142857135</v>
      </c>
      <c r="K5" s="44">
        <v>53.936428571428578</v>
      </c>
      <c r="L5" s="44">
        <v>56.650952380952376</v>
      </c>
      <c r="M5" s="80">
        <v>58.498809523809541</v>
      </c>
      <c r="N5" s="80"/>
    </row>
    <row r="6" spans="1:14" x14ac:dyDescent="0.15">
      <c r="A6" s="201"/>
      <c r="B6" s="74" t="s">
        <v>105</v>
      </c>
      <c r="C6" s="75" t="s">
        <v>106</v>
      </c>
      <c r="D6" s="35" t="s">
        <v>1</v>
      </c>
      <c r="E6" s="36">
        <v>48.173333333333339</v>
      </c>
      <c r="F6" s="36">
        <v>57.620000000000005</v>
      </c>
      <c r="G6" s="36">
        <v>66.463333333333324</v>
      </c>
      <c r="H6" s="36">
        <v>71.273333333333326</v>
      </c>
      <c r="I6" s="36">
        <v>75.073333333333323</v>
      </c>
      <c r="J6" s="36">
        <v>77.210000000000008</v>
      </c>
      <c r="K6" s="36">
        <v>80.930000000000007</v>
      </c>
      <c r="L6" s="36">
        <v>85.976666666666659</v>
      </c>
      <c r="M6" s="104">
        <v>90.776666666666671</v>
      </c>
      <c r="N6" s="104"/>
    </row>
    <row r="7" spans="1:14" x14ac:dyDescent="0.15">
      <c r="A7" s="201"/>
      <c r="B7" s="61"/>
      <c r="C7" s="62"/>
      <c r="D7" s="37" t="s">
        <v>0</v>
      </c>
      <c r="E7" s="44">
        <v>29.733333333333327</v>
      </c>
      <c r="F7" s="44">
        <v>37.696666666666673</v>
      </c>
      <c r="G7" s="44">
        <v>42.836666666666673</v>
      </c>
      <c r="H7" s="44">
        <v>46.133333333333333</v>
      </c>
      <c r="I7" s="44">
        <v>49.223333333333329</v>
      </c>
      <c r="J7" s="44">
        <v>50.346666666666664</v>
      </c>
      <c r="K7" s="44">
        <v>53.36</v>
      </c>
      <c r="L7" s="44">
        <v>55.693333333333328</v>
      </c>
      <c r="M7" s="80">
        <v>57.193333333333342</v>
      </c>
      <c r="N7" s="80"/>
    </row>
    <row r="8" spans="1:14" s="4" customFormat="1" ht="11.25" x14ac:dyDescent="0.15">
      <c r="A8" s="201"/>
      <c r="B8" s="86" t="s">
        <v>91</v>
      </c>
      <c r="C8" s="87" t="s">
        <v>103</v>
      </c>
      <c r="D8" s="35" t="s">
        <v>1</v>
      </c>
      <c r="E8" s="36">
        <v>46.75333333333333</v>
      </c>
      <c r="F8" s="36">
        <v>56.13000000000001</v>
      </c>
      <c r="G8" s="36">
        <v>64.573333333333338</v>
      </c>
      <c r="H8" s="36">
        <v>69.523333333333326</v>
      </c>
      <c r="I8" s="36">
        <v>73.146666666666661</v>
      </c>
      <c r="J8" s="36">
        <v>75.756666666666675</v>
      </c>
      <c r="K8" s="36">
        <v>80.821428571428555</v>
      </c>
      <c r="L8" s="36">
        <v>84.476666666666674</v>
      </c>
      <c r="M8" s="104">
        <v>87.545000000000002</v>
      </c>
      <c r="N8" s="104"/>
    </row>
    <row r="9" spans="1:14" s="4" customFormat="1" ht="11.25" x14ac:dyDescent="0.15">
      <c r="A9" s="201"/>
      <c r="B9" s="69"/>
      <c r="C9" s="76"/>
      <c r="D9" s="37" t="s">
        <v>0</v>
      </c>
      <c r="E9" s="44">
        <v>27.426666666666669</v>
      </c>
      <c r="F9" s="44">
        <v>36.976666666666674</v>
      </c>
      <c r="G9" s="44">
        <v>42.86</v>
      </c>
      <c r="H9" s="44">
        <v>47.046666666666674</v>
      </c>
      <c r="I9" s="44">
        <v>49.830000000000005</v>
      </c>
      <c r="J9" s="44">
        <v>50.61999999999999</v>
      </c>
      <c r="K9" s="44">
        <v>53.51428571428572</v>
      </c>
      <c r="L9" s="44">
        <v>56.006666666666668</v>
      </c>
      <c r="M9" s="80">
        <v>57.718809523809526</v>
      </c>
      <c r="N9" s="154"/>
    </row>
    <row r="10" spans="1:14" ht="11.25" customHeight="1" x14ac:dyDescent="0.15">
      <c r="A10" s="201"/>
      <c r="B10" s="86" t="s">
        <v>89</v>
      </c>
      <c r="C10" s="87" t="s">
        <v>88</v>
      </c>
      <c r="D10" s="35" t="s">
        <v>1</v>
      </c>
      <c r="E10" s="34">
        <v>45.443333333333335</v>
      </c>
      <c r="F10" s="34">
        <v>53.736666666666665</v>
      </c>
      <c r="G10" s="34">
        <v>61.766666666666673</v>
      </c>
      <c r="H10" s="34">
        <v>67.66</v>
      </c>
      <c r="I10" s="34">
        <v>71.900000000000006</v>
      </c>
      <c r="J10" s="34">
        <v>74.3</v>
      </c>
      <c r="K10" s="34">
        <v>78.8</v>
      </c>
      <c r="L10" s="34">
        <v>84.5</v>
      </c>
      <c r="M10" s="57">
        <v>89</v>
      </c>
      <c r="N10" s="105"/>
    </row>
    <row r="11" spans="1:14" ht="11.25" customHeight="1" x14ac:dyDescent="0.15">
      <c r="A11" s="201"/>
      <c r="B11" s="139"/>
      <c r="C11" s="140"/>
      <c r="D11" s="37" t="s">
        <v>112</v>
      </c>
      <c r="E11" s="41">
        <v>30.436666666666667</v>
      </c>
      <c r="F11" s="41">
        <v>36.453333333333333</v>
      </c>
      <c r="G11" s="41">
        <v>41.356666666666669</v>
      </c>
      <c r="H11" s="41">
        <v>45.53</v>
      </c>
      <c r="I11" s="41">
        <v>48.6</v>
      </c>
      <c r="J11" s="41">
        <v>49.9</v>
      </c>
      <c r="K11" s="41">
        <v>52.5</v>
      </c>
      <c r="L11" s="41">
        <v>55.1</v>
      </c>
      <c r="M11" s="58">
        <v>57.3</v>
      </c>
      <c r="N11" s="138"/>
    </row>
    <row r="12" spans="1:14" ht="11.25" customHeight="1" x14ac:dyDescent="0.15">
      <c r="A12" s="201"/>
      <c r="B12" s="24" t="s">
        <v>82</v>
      </c>
      <c r="C12" s="118" t="s">
        <v>90</v>
      </c>
      <c r="D12" s="119" t="s">
        <v>1</v>
      </c>
      <c r="E12" s="98">
        <v>45</v>
      </c>
      <c r="F12" s="98">
        <v>55.1</v>
      </c>
      <c r="G12" s="98">
        <v>64</v>
      </c>
      <c r="H12" s="98">
        <v>69</v>
      </c>
      <c r="I12" s="98">
        <v>73.900000000000006</v>
      </c>
      <c r="J12" s="98">
        <v>76.2</v>
      </c>
      <c r="K12" s="98">
        <v>79.900000000000006</v>
      </c>
      <c r="L12" s="98">
        <v>84.9</v>
      </c>
      <c r="M12" s="120">
        <v>91.2</v>
      </c>
      <c r="N12" s="117"/>
    </row>
    <row r="13" spans="1:14" ht="11.25" customHeight="1" x14ac:dyDescent="0.15">
      <c r="A13" s="201"/>
      <c r="B13" s="61"/>
      <c r="C13" s="93"/>
      <c r="D13" s="106" t="s">
        <v>0</v>
      </c>
      <c r="E13" s="42">
        <v>29.8</v>
      </c>
      <c r="F13" s="42">
        <v>36.299999999999997</v>
      </c>
      <c r="G13" s="42">
        <v>40.9</v>
      </c>
      <c r="H13" s="42">
        <v>44.8</v>
      </c>
      <c r="I13" s="42">
        <v>48.3</v>
      </c>
      <c r="J13" s="42">
        <v>50.3</v>
      </c>
      <c r="K13" s="42">
        <v>52.4</v>
      </c>
      <c r="L13" s="42">
        <v>55.7</v>
      </c>
      <c r="M13" s="51">
        <v>59</v>
      </c>
      <c r="N13" s="117"/>
    </row>
    <row r="14" spans="1:14" ht="11.25" customHeight="1" x14ac:dyDescent="0.15">
      <c r="A14" s="201"/>
      <c r="B14" s="24" t="s">
        <v>77</v>
      </c>
      <c r="C14" s="118" t="s">
        <v>76</v>
      </c>
      <c r="D14" s="119" t="s">
        <v>1</v>
      </c>
      <c r="E14" s="98">
        <v>48.709999999999994</v>
      </c>
      <c r="F14" s="98">
        <v>58.100000000000009</v>
      </c>
      <c r="G14" s="98">
        <v>65.433333333333337</v>
      </c>
      <c r="H14" s="98">
        <v>69.904333333333327</v>
      </c>
      <c r="I14" s="98">
        <v>72.849999999999994</v>
      </c>
      <c r="J14" s="98">
        <v>75.976666666666674</v>
      </c>
      <c r="K14" s="98">
        <v>81.839285714285722</v>
      </c>
      <c r="L14" s="98">
        <v>87.553333333333313</v>
      </c>
      <c r="M14" s="120">
        <v>92.266666666666666</v>
      </c>
      <c r="N14" s="143"/>
    </row>
    <row r="15" spans="1:14" ht="11.25" customHeight="1" x14ac:dyDescent="0.15">
      <c r="A15" s="201"/>
      <c r="B15" s="61"/>
      <c r="C15" s="93"/>
      <c r="D15" s="106" t="s">
        <v>0</v>
      </c>
      <c r="E15" s="100">
        <v>30.953333333333333</v>
      </c>
      <c r="F15" s="100">
        <v>37.870000000000005</v>
      </c>
      <c r="G15" s="100">
        <v>43.329999999999991</v>
      </c>
      <c r="H15" s="100">
        <v>46.811547619047623</v>
      </c>
      <c r="I15" s="100">
        <v>48.626666666666665</v>
      </c>
      <c r="J15" s="100">
        <v>49.373333333333335</v>
      </c>
      <c r="K15" s="100">
        <v>52.889285714285712</v>
      </c>
      <c r="L15" s="100">
        <v>56.013333333333335</v>
      </c>
      <c r="M15" s="121">
        <v>58.04999999999999</v>
      </c>
      <c r="N15" s="144"/>
    </row>
    <row r="16" spans="1:14" s="4" customFormat="1" ht="11.25" customHeight="1" x14ac:dyDescent="0.15">
      <c r="A16" s="201"/>
      <c r="B16" s="24" t="s">
        <v>75</v>
      </c>
      <c r="C16" s="25" t="s">
        <v>74</v>
      </c>
      <c r="D16" s="119" t="s">
        <v>1</v>
      </c>
      <c r="E16" s="98">
        <v>43.1</v>
      </c>
      <c r="F16" s="98">
        <v>53.990000000000009</v>
      </c>
      <c r="G16" s="98">
        <v>64.616666666666674</v>
      </c>
      <c r="H16" s="98">
        <v>69.343333333333334</v>
      </c>
      <c r="I16" s="98">
        <v>73.08</v>
      </c>
      <c r="J16" s="98">
        <v>75.073333333333338</v>
      </c>
      <c r="K16" s="98">
        <v>81.553571428571431</v>
      </c>
      <c r="L16" s="98">
        <v>88.116666666666646</v>
      </c>
      <c r="M16" s="120">
        <v>92.8</v>
      </c>
      <c r="N16" s="63"/>
    </row>
    <row r="17" spans="1:14" s="4" customFormat="1" ht="11.25" customHeight="1" x14ac:dyDescent="0.15">
      <c r="A17" s="201"/>
      <c r="B17" s="106"/>
      <c r="C17" s="26"/>
      <c r="D17" s="106" t="s">
        <v>0</v>
      </c>
      <c r="E17" s="42">
        <v>27.2</v>
      </c>
      <c r="F17" s="42">
        <v>36.756666666666661</v>
      </c>
      <c r="G17" s="42">
        <v>43.73</v>
      </c>
      <c r="H17" s="42">
        <v>47.61666666666666</v>
      </c>
      <c r="I17" s="42">
        <v>50.519999999999996</v>
      </c>
      <c r="J17" s="42">
        <v>51.826666666666668</v>
      </c>
      <c r="K17" s="42">
        <v>54.985714285714288</v>
      </c>
      <c r="L17" s="42">
        <v>58.536666666666662</v>
      </c>
      <c r="M17" s="51">
        <v>58.9</v>
      </c>
      <c r="N17" s="116"/>
    </row>
    <row r="18" spans="1:14" ht="11.25" customHeight="1" x14ac:dyDescent="0.15">
      <c r="A18" s="201"/>
      <c r="B18" s="24" t="s">
        <v>73</v>
      </c>
      <c r="C18" s="53" t="s">
        <v>72</v>
      </c>
      <c r="D18" s="14" t="s">
        <v>1</v>
      </c>
      <c r="E18" s="33">
        <v>48.63333333333334</v>
      </c>
      <c r="F18" s="33">
        <v>58.269999999999996</v>
      </c>
      <c r="G18" s="33">
        <v>66.88</v>
      </c>
      <c r="H18" s="33">
        <v>71.696666666666673</v>
      </c>
      <c r="I18" s="33">
        <v>74.645476190476174</v>
      </c>
      <c r="J18" s="33">
        <v>77.175952380952367</v>
      </c>
      <c r="K18" s="33">
        <v>81.668333333333337</v>
      </c>
      <c r="L18" s="33">
        <v>87.487948717948711</v>
      </c>
      <c r="M18" s="57">
        <v>92.638095238095232</v>
      </c>
      <c r="N18" s="162"/>
    </row>
    <row r="19" spans="1:14" ht="11.25" customHeight="1" x14ac:dyDescent="0.15">
      <c r="A19" s="201"/>
      <c r="B19" s="106"/>
      <c r="C19" s="26"/>
      <c r="D19" s="37" t="s">
        <v>0</v>
      </c>
      <c r="E19" s="40">
        <v>31.17</v>
      </c>
      <c r="F19" s="88">
        <v>38.263333333333335</v>
      </c>
      <c r="G19" s="40">
        <v>43.673333333333332</v>
      </c>
      <c r="H19" s="40">
        <v>47.02</v>
      </c>
      <c r="I19" s="40">
        <v>48.950714285714284</v>
      </c>
      <c r="J19" s="40">
        <v>50.910952380952381</v>
      </c>
      <c r="K19" s="40">
        <v>53.196666666666673</v>
      </c>
      <c r="L19" s="40">
        <v>56.530512820512811</v>
      </c>
      <c r="M19" s="58">
        <v>59.576190476190483</v>
      </c>
      <c r="N19" s="163"/>
    </row>
    <row r="20" spans="1:14" ht="10.5" customHeight="1" x14ac:dyDescent="0.15">
      <c r="A20" s="201"/>
      <c r="B20" s="24" t="s">
        <v>43</v>
      </c>
      <c r="C20" s="53" t="s">
        <v>44</v>
      </c>
      <c r="D20" s="14" t="s">
        <v>1</v>
      </c>
      <c r="E20" s="98">
        <v>46.666666666666671</v>
      </c>
      <c r="F20" s="99">
        <v>55.673333333333332</v>
      </c>
      <c r="G20" s="20">
        <v>64.233333333333334</v>
      </c>
      <c r="H20" s="20">
        <v>69.846666666666664</v>
      </c>
      <c r="I20" s="20">
        <v>74.106666666666669</v>
      </c>
      <c r="J20" s="20">
        <v>77.013333333333335</v>
      </c>
      <c r="K20" s="20">
        <v>83.313333333333333</v>
      </c>
      <c r="L20" s="20">
        <v>87.983333333333348</v>
      </c>
      <c r="M20" s="31">
        <v>91.126666666666665</v>
      </c>
      <c r="N20" s="63"/>
    </row>
    <row r="21" spans="1:14" ht="10.5" customHeight="1" x14ac:dyDescent="0.15">
      <c r="A21" s="201"/>
      <c r="B21" s="16"/>
      <c r="C21" s="17"/>
      <c r="D21" s="37" t="s">
        <v>0</v>
      </c>
      <c r="E21" s="42">
        <v>29.973333333333333</v>
      </c>
      <c r="F21" s="42">
        <v>36.19</v>
      </c>
      <c r="G21" s="42">
        <v>41.536666666666662</v>
      </c>
      <c r="H21" s="42">
        <v>45.096666666666671</v>
      </c>
      <c r="I21" s="42">
        <v>48.053333333333335</v>
      </c>
      <c r="J21" s="42">
        <v>50.63</v>
      </c>
      <c r="K21" s="42">
        <v>54.343333333333334</v>
      </c>
      <c r="L21" s="42">
        <v>56.623333333333328</v>
      </c>
      <c r="M21" s="51">
        <v>58.422142857142859</v>
      </c>
      <c r="N21" s="64"/>
    </row>
    <row r="22" spans="1:14" ht="10.5" customHeight="1" x14ac:dyDescent="0.15">
      <c r="A22" s="201"/>
      <c r="B22" s="24" t="s">
        <v>40</v>
      </c>
      <c r="C22" s="53" t="s">
        <v>41</v>
      </c>
      <c r="D22" s="14" t="s">
        <v>1</v>
      </c>
      <c r="E22" s="20">
        <v>43.773333333333333</v>
      </c>
      <c r="F22" s="20">
        <v>54.31</v>
      </c>
      <c r="G22" s="20">
        <v>64.043333333333337</v>
      </c>
      <c r="H22" s="20">
        <v>69.763333333333321</v>
      </c>
      <c r="I22" s="20">
        <v>74.096666666666664</v>
      </c>
      <c r="J22" s="20">
        <v>77.2</v>
      </c>
      <c r="K22" s="20">
        <v>81.950000000000017</v>
      </c>
      <c r="L22" s="20">
        <v>87.903333333333336</v>
      </c>
      <c r="M22" s="31">
        <v>90.482499999999987</v>
      </c>
      <c r="N22" s="63"/>
    </row>
    <row r="23" spans="1:14" ht="10.5" customHeight="1" x14ac:dyDescent="0.15">
      <c r="A23" s="201"/>
      <c r="B23" s="16"/>
      <c r="C23" s="17"/>
      <c r="D23" s="37" t="s">
        <v>0</v>
      </c>
      <c r="E23" s="42">
        <v>28.203333333333326</v>
      </c>
      <c r="F23" s="42">
        <v>36.78</v>
      </c>
      <c r="G23" s="42">
        <v>43.533333333333339</v>
      </c>
      <c r="H23" s="42">
        <v>46.25</v>
      </c>
      <c r="I23" s="42">
        <v>49.266666666666666</v>
      </c>
      <c r="J23" s="42">
        <v>52.9</v>
      </c>
      <c r="K23" s="42">
        <v>54.326666666666668</v>
      </c>
      <c r="L23" s="42">
        <v>56.836666666666673</v>
      </c>
      <c r="M23" s="51">
        <v>58.143333333333331</v>
      </c>
      <c r="N23" s="64"/>
    </row>
    <row r="24" spans="1:14" ht="10.5" customHeight="1" x14ac:dyDescent="0.15">
      <c r="A24" s="201"/>
      <c r="B24" s="24" t="s">
        <v>37</v>
      </c>
      <c r="C24" s="53" t="s">
        <v>38</v>
      </c>
      <c r="D24" s="14" t="s">
        <v>1</v>
      </c>
      <c r="E24" s="20">
        <v>42.5</v>
      </c>
      <c r="F24" s="20">
        <v>53.4</v>
      </c>
      <c r="G24" s="20">
        <v>62</v>
      </c>
      <c r="H24" s="20">
        <v>66.8</v>
      </c>
      <c r="I24" s="20">
        <v>70.400000000000006</v>
      </c>
      <c r="J24" s="20">
        <v>73.2</v>
      </c>
      <c r="K24" s="20">
        <v>75.599999999999994</v>
      </c>
      <c r="L24" s="20">
        <v>82.1</v>
      </c>
      <c r="M24" s="31">
        <v>87.3</v>
      </c>
      <c r="N24" s="63" t="s">
        <v>39</v>
      </c>
    </row>
    <row r="25" spans="1:14" ht="10.5" customHeight="1" x14ac:dyDescent="0.15">
      <c r="A25" s="201"/>
      <c r="B25" s="16"/>
      <c r="C25" s="17"/>
      <c r="D25" s="37" t="s">
        <v>0</v>
      </c>
      <c r="E25" s="42">
        <v>27.3</v>
      </c>
      <c r="F25" s="42">
        <v>35.700000000000003</v>
      </c>
      <c r="G25" s="42">
        <v>42.1</v>
      </c>
      <c r="H25" s="42">
        <v>45.6</v>
      </c>
      <c r="I25" s="42">
        <v>47.6</v>
      </c>
      <c r="J25" s="42">
        <v>50.8</v>
      </c>
      <c r="K25" s="42">
        <v>51.3</v>
      </c>
      <c r="L25" s="42">
        <v>54.9</v>
      </c>
      <c r="M25" s="51">
        <v>58.4</v>
      </c>
      <c r="N25" s="64" t="s">
        <v>39</v>
      </c>
    </row>
    <row r="26" spans="1:14" s="4" customFormat="1" ht="10.5" customHeight="1" x14ac:dyDescent="0.15">
      <c r="A26" s="201"/>
      <c r="B26" s="74" t="s">
        <v>71</v>
      </c>
      <c r="C26" s="75" t="s">
        <v>70</v>
      </c>
      <c r="D26" s="35" t="s">
        <v>1</v>
      </c>
      <c r="E26" s="33">
        <v>43.3</v>
      </c>
      <c r="F26" s="33">
        <v>54.7</v>
      </c>
      <c r="G26" s="33">
        <v>63.8</v>
      </c>
      <c r="H26" s="33">
        <v>69.599999999999994</v>
      </c>
      <c r="I26" s="33">
        <v>73.5</v>
      </c>
      <c r="J26" s="33">
        <v>76.599999999999994</v>
      </c>
      <c r="K26" s="33">
        <v>78.8</v>
      </c>
      <c r="L26" s="33">
        <v>85.7</v>
      </c>
      <c r="M26" s="57">
        <v>89.4</v>
      </c>
      <c r="N26" s="78"/>
    </row>
    <row r="27" spans="1:14" s="4" customFormat="1" ht="10.5" customHeight="1" x14ac:dyDescent="0.15">
      <c r="A27" s="201"/>
      <c r="B27" s="69"/>
      <c r="C27" s="76"/>
      <c r="D27" s="37" t="s">
        <v>0</v>
      </c>
      <c r="E27" s="40">
        <v>26.8</v>
      </c>
      <c r="F27" s="40">
        <v>35.700000000000003</v>
      </c>
      <c r="G27" s="40">
        <v>41.7</v>
      </c>
      <c r="H27" s="40">
        <v>46.2</v>
      </c>
      <c r="I27" s="40">
        <v>48.4</v>
      </c>
      <c r="J27" s="40">
        <v>50.5</v>
      </c>
      <c r="K27" s="40">
        <v>52.8</v>
      </c>
      <c r="L27" s="40">
        <v>55.6</v>
      </c>
      <c r="M27" s="58">
        <v>56.2</v>
      </c>
      <c r="N27" s="79"/>
    </row>
    <row r="28" spans="1:14" ht="10.5" customHeight="1" x14ac:dyDescent="0.15">
      <c r="A28" s="201"/>
      <c r="B28" s="24" t="s">
        <v>33</v>
      </c>
      <c r="C28" s="53" t="s">
        <v>30</v>
      </c>
      <c r="D28" s="14" t="s">
        <v>1</v>
      </c>
      <c r="E28" s="20">
        <v>40.299999999999997</v>
      </c>
      <c r="F28" s="20">
        <v>50.8</v>
      </c>
      <c r="G28" s="20">
        <v>60.7</v>
      </c>
      <c r="H28" s="20">
        <v>66.599999999999994</v>
      </c>
      <c r="I28" s="20">
        <v>70.900000000000006</v>
      </c>
      <c r="J28" s="20">
        <v>73.400000000000006</v>
      </c>
      <c r="K28" s="20">
        <v>77.099999999999994</v>
      </c>
      <c r="L28" s="20">
        <v>82.2</v>
      </c>
      <c r="M28" s="31">
        <v>84.4</v>
      </c>
      <c r="N28" s="63" t="s">
        <v>28</v>
      </c>
    </row>
    <row r="29" spans="1:14" ht="10.5" customHeight="1" x14ac:dyDescent="0.15">
      <c r="A29" s="201"/>
      <c r="B29" s="16"/>
      <c r="C29" s="17"/>
      <c r="D29" s="37" t="s">
        <v>0</v>
      </c>
      <c r="E29" s="42">
        <v>24.9</v>
      </c>
      <c r="F29" s="42">
        <v>32.700000000000003</v>
      </c>
      <c r="G29" s="42">
        <v>39.700000000000003</v>
      </c>
      <c r="H29" s="42">
        <v>43.3</v>
      </c>
      <c r="I29" s="42">
        <v>46.9</v>
      </c>
      <c r="J29" s="42">
        <v>48.7</v>
      </c>
      <c r="K29" s="42">
        <v>51</v>
      </c>
      <c r="L29" s="42">
        <v>53.5</v>
      </c>
      <c r="M29" s="51">
        <v>55.4</v>
      </c>
      <c r="N29" s="64" t="s">
        <v>28</v>
      </c>
    </row>
    <row r="30" spans="1:14" ht="10.5" customHeight="1" x14ac:dyDescent="0.15">
      <c r="A30" s="201"/>
      <c r="B30" s="24" t="s">
        <v>14</v>
      </c>
      <c r="C30" s="53" t="s">
        <v>32</v>
      </c>
      <c r="D30" s="14" t="s">
        <v>1</v>
      </c>
      <c r="E30" s="20">
        <v>40.522368421052633</v>
      </c>
      <c r="F30" s="20">
        <v>50.791315789473686</v>
      </c>
      <c r="G30" s="20">
        <v>60.78263157894736</v>
      </c>
      <c r="H30" s="20">
        <v>66.375</v>
      </c>
      <c r="I30" s="20">
        <v>69.981315789473669</v>
      </c>
      <c r="J30" s="20">
        <v>71.813684210526304</v>
      </c>
      <c r="K30" s="20">
        <v>74.931842105263172</v>
      </c>
      <c r="L30" s="20">
        <v>80.661578947368412</v>
      </c>
      <c r="M30" s="31">
        <v>87.121621621621657</v>
      </c>
      <c r="N30" s="63"/>
    </row>
    <row r="31" spans="1:14" ht="10.5" customHeight="1" x14ac:dyDescent="0.15">
      <c r="A31" s="201"/>
      <c r="B31" s="16"/>
      <c r="C31" s="17"/>
      <c r="D31" s="37" t="s">
        <v>0</v>
      </c>
      <c r="E31" s="42">
        <v>25.362894736842104</v>
      </c>
      <c r="F31" s="42">
        <v>33.263684210526314</v>
      </c>
      <c r="G31" s="42">
        <v>40.405526315789473</v>
      </c>
      <c r="H31" s="42">
        <v>44.27210526315789</v>
      </c>
      <c r="I31" s="42">
        <v>47.190789473684205</v>
      </c>
      <c r="J31" s="42">
        <v>48.932631578947372</v>
      </c>
      <c r="K31" s="42">
        <v>50.013947368421043</v>
      </c>
      <c r="L31" s="42">
        <v>53.994999999999997</v>
      </c>
      <c r="M31" s="51">
        <v>57.307297297297296</v>
      </c>
      <c r="N31" s="64"/>
    </row>
    <row r="32" spans="1:14" ht="10.5" customHeight="1" x14ac:dyDescent="0.15">
      <c r="A32" s="201"/>
      <c r="B32" s="14" t="s">
        <v>13</v>
      </c>
      <c r="C32" s="15" t="s">
        <v>68</v>
      </c>
      <c r="D32" s="14" t="s">
        <v>1</v>
      </c>
      <c r="E32" s="20">
        <v>45.370789473684226</v>
      </c>
      <c r="F32" s="20">
        <v>54.175263157894733</v>
      </c>
      <c r="G32" s="20">
        <v>62.346315789473692</v>
      </c>
      <c r="H32" s="20">
        <v>67.614210526315787</v>
      </c>
      <c r="I32" s="20">
        <v>71.122368421052627</v>
      </c>
      <c r="J32" s="20">
        <v>73.228421052631603</v>
      </c>
      <c r="K32" s="20">
        <v>78.418157894736851</v>
      </c>
      <c r="L32" s="20">
        <v>83.352105263157895</v>
      </c>
      <c r="M32" s="31">
        <v>87.260540540540532</v>
      </c>
      <c r="N32" s="63"/>
    </row>
    <row r="33" spans="1:14" ht="10.5" customHeight="1" x14ac:dyDescent="0.15">
      <c r="A33" s="201"/>
      <c r="B33" s="16"/>
      <c r="C33" s="17"/>
      <c r="D33" s="37" t="s">
        <v>0</v>
      </c>
      <c r="E33" s="42">
        <v>27.177368421052631</v>
      </c>
      <c r="F33" s="42">
        <v>33.604210526315789</v>
      </c>
      <c r="G33" s="42">
        <v>39.631842105263146</v>
      </c>
      <c r="H33" s="42">
        <v>42.996052631578948</v>
      </c>
      <c r="I33" s="42">
        <v>45.554736842105264</v>
      </c>
      <c r="J33" s="42">
        <v>46.638421052631585</v>
      </c>
      <c r="K33" s="42">
        <v>49.598684210526315</v>
      </c>
      <c r="L33" s="42">
        <v>52.276052631578942</v>
      </c>
      <c r="M33" s="51">
        <v>55.1</v>
      </c>
      <c r="N33" s="64"/>
    </row>
    <row r="34" spans="1:14" s="4" customFormat="1" ht="10.5" customHeight="1" x14ac:dyDescent="0.15">
      <c r="A34" s="201"/>
      <c r="B34" s="14" t="s">
        <v>67</v>
      </c>
      <c r="C34" s="15" t="s">
        <v>66</v>
      </c>
      <c r="D34" s="14" t="s">
        <v>1</v>
      </c>
      <c r="E34" s="20">
        <v>42</v>
      </c>
      <c r="F34" s="20">
        <v>52.156999999999996</v>
      </c>
      <c r="G34" s="20">
        <v>61.872500000000002</v>
      </c>
      <c r="H34" s="20">
        <v>66.658500000000004</v>
      </c>
      <c r="I34" s="20">
        <v>70.797184210526311</v>
      </c>
      <c r="J34" s="20">
        <v>72.906166666666678</v>
      </c>
      <c r="K34" s="20">
        <v>77.692499999999995</v>
      </c>
      <c r="L34" s="20">
        <v>83.925277777777779</v>
      </c>
      <c r="M34" s="31">
        <v>88.138285714285701</v>
      </c>
      <c r="N34" s="63"/>
    </row>
    <row r="35" spans="1:14" s="4" customFormat="1" ht="10.5" customHeight="1" x14ac:dyDescent="0.15">
      <c r="A35" s="201"/>
      <c r="B35" s="16"/>
      <c r="C35" s="17"/>
      <c r="D35" s="37" t="s">
        <v>0</v>
      </c>
      <c r="E35" s="42">
        <v>26</v>
      </c>
      <c r="F35" s="42">
        <v>34.814999999999998</v>
      </c>
      <c r="G35" s="42">
        <v>40.507750000000001</v>
      </c>
      <c r="H35" s="42">
        <v>42.890499999999996</v>
      </c>
      <c r="I35" s="42">
        <v>45.959263157894732</v>
      </c>
      <c r="J35" s="42">
        <v>47.917138888888886</v>
      </c>
      <c r="K35" s="42">
        <v>50.480833333333322</v>
      </c>
      <c r="L35" s="42">
        <v>54.385555555555555</v>
      </c>
      <c r="M35" s="51">
        <v>55.986285714285728</v>
      </c>
      <c r="N35" s="64"/>
    </row>
    <row r="36" spans="1:14" s="4" customFormat="1" ht="10.5" customHeight="1" x14ac:dyDescent="0.15">
      <c r="A36" s="201"/>
      <c r="B36" s="14" t="s">
        <v>12</v>
      </c>
      <c r="C36" s="15" t="s">
        <v>65</v>
      </c>
      <c r="D36" s="14" t="s">
        <v>1</v>
      </c>
      <c r="E36" s="18">
        <v>42.3</v>
      </c>
      <c r="F36" s="18">
        <v>51.6</v>
      </c>
      <c r="G36" s="18">
        <v>61.7</v>
      </c>
      <c r="H36" s="18">
        <v>67</v>
      </c>
      <c r="I36" s="18">
        <v>69.8</v>
      </c>
      <c r="J36" s="18">
        <v>71.900000000000006</v>
      </c>
      <c r="K36" s="18">
        <v>75.2</v>
      </c>
      <c r="L36" s="18">
        <v>80</v>
      </c>
      <c r="M36" s="32">
        <v>82.6</v>
      </c>
      <c r="N36" s="63" t="s">
        <v>78</v>
      </c>
    </row>
    <row r="37" spans="1:14" s="4" customFormat="1" ht="10.5" customHeight="1" x14ac:dyDescent="0.15">
      <c r="A37" s="201"/>
      <c r="B37" s="16"/>
      <c r="C37" s="17"/>
      <c r="D37" s="38" t="s">
        <v>0</v>
      </c>
      <c r="E37" s="39">
        <v>26.8</v>
      </c>
      <c r="F37" s="39">
        <v>33.299999999999997</v>
      </c>
      <c r="G37" s="39">
        <v>41.5</v>
      </c>
      <c r="H37" s="39">
        <v>44.4</v>
      </c>
      <c r="I37" s="39">
        <v>46.4</v>
      </c>
      <c r="J37" s="39">
        <v>48.3</v>
      </c>
      <c r="K37" s="39">
        <v>50</v>
      </c>
      <c r="L37" s="39">
        <v>53.5</v>
      </c>
      <c r="M37" s="52">
        <v>54.4</v>
      </c>
      <c r="N37" s="64" t="s">
        <v>78</v>
      </c>
    </row>
    <row r="38" spans="1:14" s="4" customFormat="1" ht="10.5" customHeight="1" x14ac:dyDescent="0.15">
      <c r="A38" s="201"/>
      <c r="B38" s="14" t="s">
        <v>9</v>
      </c>
      <c r="C38" s="15" t="s">
        <v>64</v>
      </c>
      <c r="D38" s="14" t="s">
        <v>1</v>
      </c>
      <c r="E38" s="49">
        <v>37.5</v>
      </c>
      <c r="F38" s="49">
        <v>48.1</v>
      </c>
      <c r="G38" s="49">
        <v>58.4</v>
      </c>
      <c r="H38" s="49">
        <v>64.8</v>
      </c>
      <c r="I38" s="49">
        <v>69.099999999999994</v>
      </c>
      <c r="J38" s="49">
        <v>71.8</v>
      </c>
      <c r="K38" s="49">
        <v>75.099999999999994</v>
      </c>
      <c r="L38" s="49">
        <v>81.5</v>
      </c>
      <c r="M38" s="67">
        <v>84.9</v>
      </c>
      <c r="N38" s="164" t="s">
        <v>81</v>
      </c>
    </row>
    <row r="39" spans="1:14" s="4" customFormat="1" ht="10.5" customHeight="1" x14ac:dyDescent="0.15">
      <c r="A39" s="201"/>
      <c r="B39" s="27"/>
      <c r="C39" s="28"/>
      <c r="D39" s="38" t="s">
        <v>0</v>
      </c>
      <c r="E39" s="40">
        <v>23.4</v>
      </c>
      <c r="F39" s="40">
        <v>31.1</v>
      </c>
      <c r="G39" s="40">
        <v>39.700000000000003</v>
      </c>
      <c r="H39" s="40">
        <v>43.1</v>
      </c>
      <c r="I39" s="40">
        <v>46.4</v>
      </c>
      <c r="J39" s="40">
        <v>48.1</v>
      </c>
      <c r="K39" s="40">
        <v>50.5</v>
      </c>
      <c r="L39" s="40">
        <v>56.4</v>
      </c>
      <c r="M39" s="58">
        <v>55.6</v>
      </c>
      <c r="N39" s="64" t="s">
        <v>81</v>
      </c>
    </row>
    <row r="40" spans="1:14" s="4" customFormat="1" ht="10.5" customHeight="1" x14ac:dyDescent="0.15">
      <c r="A40" s="201"/>
      <c r="B40" s="29" t="s">
        <v>80</v>
      </c>
      <c r="C40" s="30" t="s">
        <v>62</v>
      </c>
      <c r="D40" s="29" t="s">
        <v>1</v>
      </c>
      <c r="E40" s="50">
        <v>43.1</v>
      </c>
      <c r="F40" s="50">
        <v>52.2</v>
      </c>
      <c r="G40" s="50">
        <v>61.3</v>
      </c>
      <c r="H40" s="50">
        <v>66.099999999999994</v>
      </c>
      <c r="I40" s="50">
        <v>69.5</v>
      </c>
      <c r="J40" s="50">
        <v>72.099999999999994</v>
      </c>
      <c r="K40" s="50">
        <v>76.5</v>
      </c>
      <c r="L40" s="50">
        <v>81.400000000000006</v>
      </c>
      <c r="M40" s="65">
        <v>86.6</v>
      </c>
      <c r="N40" s="164" t="s">
        <v>79</v>
      </c>
    </row>
    <row r="41" spans="1:14" s="4" customFormat="1" ht="10.5" customHeight="1" x14ac:dyDescent="0.15">
      <c r="A41" s="201"/>
      <c r="B41" s="16"/>
      <c r="C41" s="21"/>
      <c r="D41" s="38" t="s">
        <v>0</v>
      </c>
      <c r="E41" s="42">
        <v>28.4</v>
      </c>
      <c r="F41" s="42">
        <v>36</v>
      </c>
      <c r="G41" s="42">
        <v>40.6</v>
      </c>
      <c r="H41" s="42">
        <v>44</v>
      </c>
      <c r="I41" s="42">
        <v>46.8</v>
      </c>
      <c r="J41" s="42">
        <v>48.4</v>
      </c>
      <c r="K41" s="42">
        <v>51</v>
      </c>
      <c r="L41" s="42">
        <v>53.6</v>
      </c>
      <c r="M41" s="51">
        <v>55.5</v>
      </c>
      <c r="N41" s="64" t="s">
        <v>79</v>
      </c>
    </row>
    <row r="42" spans="1:14" s="4" customFormat="1" ht="10.5" customHeight="1" x14ac:dyDescent="0.15">
      <c r="A42" s="201"/>
      <c r="B42" s="14" t="s">
        <v>60</v>
      </c>
      <c r="C42" s="15" t="s">
        <v>59</v>
      </c>
      <c r="D42" s="14" t="s">
        <v>1</v>
      </c>
      <c r="E42" s="33">
        <v>47.9</v>
      </c>
      <c r="F42" s="33">
        <v>56.6</v>
      </c>
      <c r="G42" s="33">
        <v>64.2</v>
      </c>
      <c r="H42" s="33">
        <v>68</v>
      </c>
      <c r="I42" s="33">
        <v>71.099999999999994</v>
      </c>
      <c r="J42" s="33">
        <v>73.2</v>
      </c>
      <c r="K42" s="33">
        <v>77.099999999999994</v>
      </c>
      <c r="L42" s="33">
        <v>82.4</v>
      </c>
      <c r="M42" s="57">
        <v>85.5</v>
      </c>
      <c r="N42" s="78" t="s">
        <v>39</v>
      </c>
    </row>
    <row r="43" spans="1:14" s="4" customFormat="1" ht="10.5" customHeight="1" x14ac:dyDescent="0.15">
      <c r="A43" s="201"/>
      <c r="B43" s="22"/>
      <c r="C43" s="23"/>
      <c r="D43" s="38" t="s">
        <v>0</v>
      </c>
      <c r="E43" s="40">
        <v>31.9</v>
      </c>
      <c r="F43" s="40">
        <v>38</v>
      </c>
      <c r="G43" s="40">
        <v>43</v>
      </c>
      <c r="H43" s="40">
        <v>46.3</v>
      </c>
      <c r="I43" s="40">
        <v>49</v>
      </c>
      <c r="J43" s="40">
        <v>50.7</v>
      </c>
      <c r="K43" s="40">
        <v>52.3</v>
      </c>
      <c r="L43" s="40">
        <v>55.1</v>
      </c>
      <c r="M43" s="58">
        <v>55.7</v>
      </c>
      <c r="N43" s="79" t="s">
        <v>39</v>
      </c>
    </row>
    <row r="44" spans="1:14" s="4" customFormat="1" ht="10.5" customHeight="1" x14ac:dyDescent="0.15">
      <c r="A44" s="201"/>
      <c r="B44" s="14" t="s">
        <v>57</v>
      </c>
      <c r="C44" s="15" t="s">
        <v>56</v>
      </c>
      <c r="D44" s="14" t="s">
        <v>1</v>
      </c>
      <c r="E44" s="33">
        <v>40.799999999999997</v>
      </c>
      <c r="F44" s="33">
        <v>51.1</v>
      </c>
      <c r="G44" s="33">
        <v>60.2</v>
      </c>
      <c r="H44" s="33">
        <v>65.7</v>
      </c>
      <c r="I44" s="33">
        <v>70.5</v>
      </c>
      <c r="J44" s="33">
        <v>73.099999999999994</v>
      </c>
      <c r="K44" s="33">
        <v>76.2</v>
      </c>
      <c r="L44" s="33">
        <v>81.8</v>
      </c>
      <c r="M44" s="59">
        <v>85.9</v>
      </c>
      <c r="N44" s="78"/>
    </row>
    <row r="45" spans="1:14" s="4" customFormat="1" ht="10.5" customHeight="1" thickBot="1" x14ac:dyDescent="0.2">
      <c r="A45" s="201"/>
      <c r="B45" s="22"/>
      <c r="C45" s="23"/>
      <c r="D45" s="38" t="s">
        <v>0</v>
      </c>
      <c r="E45" s="40">
        <v>27</v>
      </c>
      <c r="F45" s="40">
        <v>34.4</v>
      </c>
      <c r="G45" s="40">
        <v>39.700000000000003</v>
      </c>
      <c r="H45" s="40">
        <v>42.9</v>
      </c>
      <c r="I45" s="40">
        <v>46.2</v>
      </c>
      <c r="J45" s="40">
        <v>48.7</v>
      </c>
      <c r="K45" s="40">
        <v>50</v>
      </c>
      <c r="L45" s="40">
        <v>53.1</v>
      </c>
      <c r="M45" s="60">
        <v>55.2</v>
      </c>
      <c r="N45" s="79"/>
    </row>
    <row r="46" spans="1:14" s="11" customFormat="1" ht="14.25" customHeight="1" thickBot="1" x14ac:dyDescent="0.2">
      <c r="A46" s="6" t="s">
        <v>11</v>
      </c>
      <c r="B46" s="197" t="s">
        <v>6</v>
      </c>
      <c r="C46" s="198"/>
      <c r="D46" s="158"/>
      <c r="E46" s="8">
        <v>43647</v>
      </c>
      <c r="F46" s="8">
        <v>43661</v>
      </c>
      <c r="G46" s="8">
        <v>43677</v>
      </c>
      <c r="H46" s="8">
        <v>43691</v>
      </c>
      <c r="I46" s="8">
        <v>43709</v>
      </c>
      <c r="J46" s="8">
        <v>43723</v>
      </c>
      <c r="K46" s="8">
        <v>43739</v>
      </c>
      <c r="L46" s="8">
        <v>43753</v>
      </c>
      <c r="M46" s="8">
        <v>43771</v>
      </c>
      <c r="N46" s="161"/>
    </row>
    <row r="47" spans="1:14" x14ac:dyDescent="0.15">
      <c r="A47" s="5" t="s">
        <v>83</v>
      </c>
    </row>
  </sheetData>
  <mergeCells count="5">
    <mergeCell ref="B1:C1"/>
    <mergeCell ref="B46:C46"/>
    <mergeCell ref="A2:A45"/>
    <mergeCell ref="B2:C2"/>
    <mergeCell ref="B3:C3"/>
  </mergeCells>
  <phoneticPr fontId="1"/>
  <printOptions horizontalCentered="1" verticalCentered="1"/>
  <pageMargins left="0" right="0" top="0.31496062992125984" bottom="0" header="0.11811023622047245" footer="0"/>
  <pageSetup paperSize="9" scale="77" orientation="landscape" r:id="rId1"/>
  <headerFooter alignWithMargins="0">
    <oddHeader>&amp;Rかき・もも研究所　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"/>
  <sheetViews>
    <sheetView zoomScale="90" zoomScaleNormal="90" workbookViewId="0">
      <selection activeCell="M7" sqref="M7"/>
    </sheetView>
  </sheetViews>
  <sheetFormatPr defaultRowHeight="13.5" x14ac:dyDescent="0.15"/>
  <cols>
    <col min="2" max="2" width="9.5" style="185" bestFit="1" customWidth="1"/>
  </cols>
  <sheetData>
    <row r="1" spans="2:12" ht="19.5" x14ac:dyDescent="0.45">
      <c r="B1" s="189"/>
      <c r="C1" s="184" t="s">
        <v>98</v>
      </c>
      <c r="D1" s="183">
        <v>2022</v>
      </c>
      <c r="E1" s="183">
        <v>2023</v>
      </c>
      <c r="F1" s="183">
        <v>2024</v>
      </c>
      <c r="H1" s="185"/>
      <c r="I1" s="184" t="s">
        <v>98</v>
      </c>
      <c r="J1" s="183">
        <v>2022</v>
      </c>
      <c r="K1" s="183">
        <v>2023</v>
      </c>
      <c r="L1" s="183">
        <v>2024</v>
      </c>
    </row>
    <row r="2" spans="2:12" ht="19.5" x14ac:dyDescent="0.45">
      <c r="B2" s="186" t="s">
        <v>93</v>
      </c>
      <c r="C2" s="188">
        <v>44.142690058479538</v>
      </c>
      <c r="D2" s="187">
        <v>48.173333333333339</v>
      </c>
      <c r="E2" s="187">
        <v>45.149999999999991</v>
      </c>
      <c r="F2" s="187" t="e">
        <f>'所内肥大一覧　平核無'!#REF!</f>
        <v>#REF!</v>
      </c>
      <c r="H2" s="186" t="s">
        <v>93</v>
      </c>
      <c r="I2" s="188">
        <v>27.996846491228069</v>
      </c>
      <c r="J2" s="187">
        <v>29.733333333333327</v>
      </c>
      <c r="K2" s="187"/>
      <c r="L2" s="187" t="e">
        <f>'所内肥大一覧　平核無'!#REF!</f>
        <v>#REF!</v>
      </c>
    </row>
    <row r="3" spans="2:12" ht="19.5" x14ac:dyDescent="0.45">
      <c r="B3" s="186" t="s">
        <v>92</v>
      </c>
      <c r="C3" s="188">
        <v>54.051598997493727</v>
      </c>
      <c r="D3" s="187">
        <v>57.620000000000005</v>
      </c>
      <c r="E3" s="187">
        <v>56.53</v>
      </c>
      <c r="F3" s="187" t="e">
        <f>'所内肥大一覧　平核無'!#REF!</f>
        <v>#REF!</v>
      </c>
      <c r="H3" s="186" t="s">
        <v>92</v>
      </c>
      <c r="I3" s="188">
        <v>35.673788638262323</v>
      </c>
      <c r="J3" s="187">
        <v>37.696666666666673</v>
      </c>
      <c r="K3" s="187">
        <v>37.279999999999994</v>
      </c>
      <c r="L3" s="187" t="e">
        <f>'所内肥大一覧　平核無'!#REF!</f>
        <v>#REF!</v>
      </c>
    </row>
    <row r="4" spans="2:12" ht="19.5" x14ac:dyDescent="0.45">
      <c r="B4" s="186" t="s">
        <v>94</v>
      </c>
      <c r="C4" s="188">
        <v>63.099592731829574</v>
      </c>
      <c r="D4" s="187">
        <v>66.463333333333324</v>
      </c>
      <c r="E4" s="187">
        <v>65.78</v>
      </c>
      <c r="F4" s="187" t="e">
        <f>'所内肥大一覧　平核無'!#REF!</f>
        <v>#REF!</v>
      </c>
      <c r="H4" s="186" t="s">
        <v>94</v>
      </c>
      <c r="I4" s="188">
        <v>41.691513575605683</v>
      </c>
      <c r="J4" s="187">
        <v>42.836666666666673</v>
      </c>
      <c r="K4" s="187">
        <v>43.22</v>
      </c>
      <c r="L4" s="187" t="e">
        <f>'所内肥大一覧　平核無'!#REF!</f>
        <v>#REF!</v>
      </c>
    </row>
    <row r="5" spans="2:12" ht="19.5" x14ac:dyDescent="0.45">
      <c r="B5" s="186" t="s">
        <v>95</v>
      </c>
      <c r="C5" s="188">
        <v>68.280573517126157</v>
      </c>
      <c r="D5" s="187">
        <v>71.273333333333326</v>
      </c>
      <c r="E5" s="187">
        <v>70.633333333333326</v>
      </c>
      <c r="F5" s="187" t="e">
        <f>'所内肥大一覧　平核無'!#REF!</f>
        <v>#REF!</v>
      </c>
      <c r="H5" s="186" t="s">
        <v>95</v>
      </c>
      <c r="I5" s="188">
        <v>45.185724072084966</v>
      </c>
      <c r="J5" s="187">
        <v>46.133333333333333</v>
      </c>
      <c r="K5" s="187">
        <v>46.63666666666667</v>
      </c>
      <c r="L5" s="187" t="e">
        <f>'所内肥大一覧　平核無'!#REF!</f>
        <v>#REF!</v>
      </c>
    </row>
    <row r="6" spans="2:12" ht="19.5" x14ac:dyDescent="0.45">
      <c r="B6" s="186" t="s">
        <v>96</v>
      </c>
      <c r="C6" s="188">
        <v>72.062841806898206</v>
      </c>
      <c r="D6" s="187">
        <v>75.073333333333323</v>
      </c>
      <c r="E6" s="187">
        <v>73.820000000000007</v>
      </c>
      <c r="F6" s="187" t="e">
        <f>'所内肥大一覧　平核無'!#REF!</f>
        <v>#REF!</v>
      </c>
      <c r="H6" s="186" t="s">
        <v>96</v>
      </c>
      <c r="I6" s="188">
        <v>47.974491108724187</v>
      </c>
      <c r="J6" s="187">
        <v>49.223333333333329</v>
      </c>
      <c r="K6" s="187">
        <v>49.688809523809525</v>
      </c>
      <c r="L6" s="187" t="e">
        <f>'所内肥大一覧　平核無'!#REF!</f>
        <v>#REF!</v>
      </c>
    </row>
    <row r="7" spans="2:12" ht="19.5" x14ac:dyDescent="0.45">
      <c r="B7" s="186" t="s">
        <v>97</v>
      </c>
      <c r="C7" s="188">
        <v>74.520076441102759</v>
      </c>
      <c r="D7" s="187">
        <v>77.210000000000008</v>
      </c>
      <c r="E7" s="187">
        <v>75.767380952380961</v>
      </c>
      <c r="F7" s="187" t="e">
        <f>'所内肥大一覧　平核無'!#REF!</f>
        <v>#REF!</v>
      </c>
      <c r="H7" s="186" t="s">
        <v>97</v>
      </c>
      <c r="I7" s="188">
        <v>49.805174652902096</v>
      </c>
      <c r="J7" s="187">
        <v>50.346666666666664</v>
      </c>
      <c r="K7" s="187">
        <v>51.412857142857135</v>
      </c>
      <c r="L7" s="187" t="e">
        <f>'所内肥大一覧　平核無'!#REF!</f>
        <v>#REF!</v>
      </c>
    </row>
    <row r="8" spans="2:12" ht="19.5" x14ac:dyDescent="0.45">
      <c r="B8" s="186" t="s">
        <v>99</v>
      </c>
      <c r="C8" s="188">
        <v>78.724427437641722</v>
      </c>
      <c r="D8" s="187">
        <v>80.930000000000007</v>
      </c>
      <c r="E8" s="187">
        <v>79.79452380952381</v>
      </c>
      <c r="F8" s="187" t="e">
        <f>'所内肥大一覧　平核無'!#REF!</f>
        <v>#REF!</v>
      </c>
      <c r="H8" s="186" t="s">
        <v>99</v>
      </c>
      <c r="I8" s="188">
        <v>52.116468850698183</v>
      </c>
      <c r="J8" s="187">
        <v>53.36</v>
      </c>
      <c r="K8" s="187">
        <v>53.936428571428578</v>
      </c>
      <c r="L8" s="187" t="e">
        <f>'所内肥大一覧　平核無'!#REF!</f>
        <v>#REF!</v>
      </c>
    </row>
    <row r="9" spans="2:12" ht="19.5" x14ac:dyDescent="0.45">
      <c r="B9" s="186" t="s">
        <v>100</v>
      </c>
      <c r="C9" s="188">
        <v>84.230329081250133</v>
      </c>
      <c r="D9" s="187">
        <v>85.976666666666659</v>
      </c>
      <c r="E9" s="187">
        <v>84.9</v>
      </c>
      <c r="F9" s="187" t="e">
        <f>'所内肥大一覧　平核無'!#REF!</f>
        <v>#REF!</v>
      </c>
      <c r="H9" s="186" t="s">
        <v>100</v>
      </c>
      <c r="I9" s="188">
        <v>55.240384447076181</v>
      </c>
      <c r="J9" s="187">
        <v>55.693333333333328</v>
      </c>
      <c r="K9" s="187">
        <v>56.650952380952376</v>
      </c>
      <c r="L9" s="187" t="e">
        <f>'所内肥大一覧　平核無'!#REF!</f>
        <v>#REF!</v>
      </c>
    </row>
    <row r="10" spans="2:12" ht="19.5" x14ac:dyDescent="0.45">
      <c r="B10" s="186" t="s">
        <v>101</v>
      </c>
      <c r="C10" s="188">
        <v>88.384839921554217</v>
      </c>
      <c r="D10" s="187">
        <v>90.776666666666671</v>
      </c>
      <c r="E10" s="187">
        <v>89.125595238095229</v>
      </c>
      <c r="F10" s="187" t="e">
        <f>'所内肥大一覧　平核無'!#REF!</f>
        <v>#REF!</v>
      </c>
      <c r="H10" s="186" t="s">
        <v>101</v>
      </c>
      <c r="I10" s="188">
        <v>57.028390574247723</v>
      </c>
      <c r="J10" s="187">
        <v>57.193333333333342</v>
      </c>
      <c r="K10" s="187">
        <v>58.498809523809541</v>
      </c>
      <c r="L10" s="187" t="e">
        <f>'所内肥大一覧　平核無'!#REF!</f>
        <v>#REF!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tabSelected="1" zoomScale="85" zoomScaleNormal="85" zoomScaleSheetLayoutView="80" workbookViewId="0">
      <selection activeCell="O24" sqref="O24"/>
    </sheetView>
  </sheetViews>
  <sheetFormatPr defaultColWidth="13.375" defaultRowHeight="13.5" x14ac:dyDescent="0.15"/>
  <cols>
    <col min="1" max="1" width="8.375" style="1" customWidth="1"/>
    <col min="2" max="2" width="14.25" style="1" customWidth="1"/>
    <col min="3" max="3" width="13.875" style="1" bestFit="1" customWidth="1"/>
    <col min="4" max="4" width="7.875" style="1" bestFit="1" customWidth="1"/>
    <col min="5" max="14" width="14.375" style="1" customWidth="1"/>
    <col min="15" max="15" width="33" style="1" customWidth="1"/>
    <col min="16" max="16" width="22" style="1" customWidth="1"/>
    <col min="17" max="16384" width="13.375" style="1"/>
  </cols>
  <sheetData>
    <row r="1" spans="1:16" s="10" customFormat="1" ht="14.25" thickBot="1" x14ac:dyDescent="0.2">
      <c r="A1" s="111" t="s">
        <v>10</v>
      </c>
      <c r="B1" s="199" t="s">
        <v>6</v>
      </c>
      <c r="C1" s="200"/>
      <c r="D1" s="7"/>
      <c r="E1" s="8">
        <v>43647</v>
      </c>
      <c r="F1" s="8">
        <v>43661</v>
      </c>
      <c r="G1" s="8">
        <v>45139</v>
      </c>
      <c r="H1" s="8">
        <v>45153</v>
      </c>
      <c r="I1" s="8">
        <v>43709</v>
      </c>
      <c r="J1" s="8">
        <v>43723</v>
      </c>
      <c r="K1" s="8">
        <v>43739</v>
      </c>
      <c r="L1" s="3" t="s">
        <v>4</v>
      </c>
      <c r="M1" s="8">
        <v>45231</v>
      </c>
      <c r="N1" s="180">
        <v>45245</v>
      </c>
      <c r="O1" s="155"/>
    </row>
    <row r="2" spans="1:16" x14ac:dyDescent="0.15">
      <c r="A2" s="202"/>
      <c r="B2" s="203" t="s">
        <v>7</v>
      </c>
      <c r="C2" s="204"/>
      <c r="D2" s="45" t="s">
        <v>1</v>
      </c>
      <c r="E2" s="12">
        <f>AVERAGE(E26,E28,E30,E32,E34,E36,E38,E40,E42,E44,E22,E24,E20,E18,E16,E14,E12,E10,E8,E6,E4)</f>
        <v>43.386015037593985</v>
      </c>
      <c r="F2" s="12">
        <f t="shared" ref="F2:N2" si="0">AVERAGE(F26,F28,F30,F32,F34,F36,F38,F40,F42,F44,F22,F24,F20,F18,F16,F14,F12,F10,F8,F6,F4)</f>
        <v>55.00393266225408</v>
      </c>
      <c r="G2" s="12">
        <f t="shared" si="0"/>
        <v>64.21903032417319</v>
      </c>
      <c r="H2" s="12">
        <f t="shared" si="0"/>
        <v>68.904523103045662</v>
      </c>
      <c r="I2" s="12">
        <f t="shared" si="0"/>
        <v>71.394026414761711</v>
      </c>
      <c r="J2" s="12">
        <f t="shared" si="0"/>
        <v>73.360110173051339</v>
      </c>
      <c r="K2" s="12">
        <f t="shared" si="0"/>
        <v>78.258587310604099</v>
      </c>
      <c r="L2" s="12">
        <f t="shared" si="0"/>
        <v>84.095174298607503</v>
      </c>
      <c r="M2" s="12">
        <f t="shared" si="0"/>
        <v>89.073729594207521</v>
      </c>
      <c r="N2" s="12">
        <f t="shared" si="0"/>
        <v>91.499314971715194</v>
      </c>
      <c r="O2" s="83"/>
    </row>
    <row r="3" spans="1:16" ht="14.25" thickBot="1" x14ac:dyDescent="0.2">
      <c r="A3" s="202"/>
      <c r="B3" s="205" t="s">
        <v>113</v>
      </c>
      <c r="C3" s="206"/>
      <c r="D3" s="46" t="s">
        <v>0</v>
      </c>
      <c r="E3" s="47">
        <f>AVERAGE(E27,E29,E31,E33,E35,E37,E39,E41,E43,E45,E23,E25,E21,E19,E17,E15,E13,E11,E9,E7)</f>
        <v>28.356938596491233</v>
      </c>
      <c r="F3" s="47">
        <f>AVERAGE(F27,F29,F31,F33,F35,F37,F39,F41,F43,F45,F23,F25,F21,F19,F17,F15,F13,F11,F9,F7,F5)</f>
        <v>37.874106560642268</v>
      </c>
      <c r="G3" s="47">
        <f t="shared" ref="G3:N3" si="1">AVERAGE(G27,G29,G31,G33,G35,G37,G39,G41,G43,G45,G23,G25,G21,G19,G17,G15,G13,G11,G9,G7,G5)</f>
        <v>45.377083330690468</v>
      </c>
      <c r="H3" s="47">
        <f t="shared" si="1"/>
        <v>49.255571261236682</v>
      </c>
      <c r="I3" s="47">
        <f t="shared" si="1"/>
        <v>51.491227405492118</v>
      </c>
      <c r="J3" s="47">
        <f t="shared" si="1"/>
        <v>53.038037572449333</v>
      </c>
      <c r="K3" s="47">
        <f t="shared" si="1"/>
        <v>55.533310013360428</v>
      </c>
      <c r="L3" s="47">
        <f t="shared" si="1"/>
        <v>58.750283779115044</v>
      </c>
      <c r="M3" s="47">
        <f t="shared" si="1"/>
        <v>61.692869182832425</v>
      </c>
      <c r="N3" s="47">
        <f t="shared" si="1"/>
        <v>62.853840070604768</v>
      </c>
      <c r="O3" s="82"/>
    </row>
    <row r="4" spans="1:16" x14ac:dyDescent="0.15">
      <c r="A4" s="202"/>
      <c r="B4" s="86" t="s">
        <v>107</v>
      </c>
      <c r="C4" s="87" t="s">
        <v>111</v>
      </c>
      <c r="D4" s="35" t="s">
        <v>1</v>
      </c>
      <c r="E4" s="36">
        <v>44.173333333333325</v>
      </c>
      <c r="F4" s="36">
        <v>56.87</v>
      </c>
      <c r="G4" s="36">
        <v>66.024102564102577</v>
      </c>
      <c r="H4" s="36">
        <v>69.562564102564096</v>
      </c>
      <c r="I4" s="36">
        <v>71.413076923076915</v>
      </c>
      <c r="J4" s="36">
        <v>72.419999999999987</v>
      </c>
      <c r="K4" s="36">
        <v>75.647435897435898</v>
      </c>
      <c r="L4" s="36">
        <v>80.285384615384601</v>
      </c>
      <c r="M4" s="36">
        <v>83.507575757575751</v>
      </c>
      <c r="N4" s="104">
        <v>85.650606060606052</v>
      </c>
      <c r="O4" s="168"/>
    </row>
    <row r="5" spans="1:16" x14ac:dyDescent="0.15">
      <c r="A5" s="202"/>
      <c r="B5" s="61"/>
      <c r="C5" s="62"/>
      <c r="D5" s="37" t="s">
        <v>0</v>
      </c>
      <c r="E5" s="194" t="s">
        <v>109</v>
      </c>
      <c r="F5" s="44">
        <v>37.303333333333335</v>
      </c>
      <c r="G5" s="44">
        <v>44.924358974358967</v>
      </c>
      <c r="H5" s="44">
        <v>48.935897435897431</v>
      </c>
      <c r="I5" s="44">
        <v>51.164615384615388</v>
      </c>
      <c r="J5" s="44">
        <v>52.857499999999995</v>
      </c>
      <c r="K5" s="44">
        <v>53.840512820512814</v>
      </c>
      <c r="L5" s="44">
        <v>56.004615384615391</v>
      </c>
      <c r="M5" s="44">
        <v>57.47818181818181</v>
      </c>
      <c r="N5" s="80">
        <v>58.305151515151515</v>
      </c>
      <c r="O5" s="167"/>
    </row>
    <row r="6" spans="1:16" x14ac:dyDescent="0.15">
      <c r="A6" s="202"/>
      <c r="B6" s="86" t="s">
        <v>105</v>
      </c>
      <c r="C6" s="87" t="s">
        <v>106</v>
      </c>
      <c r="D6" s="35" t="s">
        <v>1</v>
      </c>
      <c r="E6" s="36">
        <v>47.120000000000005</v>
      </c>
      <c r="F6" s="36">
        <v>58.713333333333331</v>
      </c>
      <c r="G6" s="36">
        <v>65.466666666666669</v>
      </c>
      <c r="H6" s="36">
        <v>69.41</v>
      </c>
      <c r="I6" s="36">
        <v>71.98</v>
      </c>
      <c r="J6" s="36">
        <v>73.756666666666661</v>
      </c>
      <c r="K6" s="36">
        <v>77.843333333333348</v>
      </c>
      <c r="L6" s="36">
        <v>83.61333333333333</v>
      </c>
      <c r="M6" s="36">
        <v>87.73666666666665</v>
      </c>
      <c r="N6" s="104">
        <v>89.929999999999993</v>
      </c>
      <c r="O6" s="168"/>
    </row>
    <row r="7" spans="1:16" x14ac:dyDescent="0.15">
      <c r="A7" s="202"/>
      <c r="B7" s="61"/>
      <c r="C7" s="62"/>
      <c r="D7" s="37" t="s">
        <v>0</v>
      </c>
      <c r="E7" s="44">
        <v>30.553333333333331</v>
      </c>
      <c r="F7" s="44">
        <v>40.763333333333335</v>
      </c>
      <c r="G7" s="44">
        <v>45.676666666666669</v>
      </c>
      <c r="H7" s="44">
        <v>48.650000000000006</v>
      </c>
      <c r="I7" s="44">
        <v>51.263333333333335</v>
      </c>
      <c r="J7" s="44">
        <v>52.103333333333332</v>
      </c>
      <c r="K7" s="44">
        <v>54.706666666666649</v>
      </c>
      <c r="L7" s="44">
        <v>58.36666666666666</v>
      </c>
      <c r="M7" s="44">
        <v>58.913333333333327</v>
      </c>
      <c r="N7" s="80">
        <v>61.443333333333342</v>
      </c>
      <c r="O7" s="167"/>
    </row>
    <row r="8" spans="1:16" x14ac:dyDescent="0.15">
      <c r="A8" s="202"/>
      <c r="B8" s="86" t="s">
        <v>91</v>
      </c>
      <c r="C8" s="87" t="s">
        <v>103</v>
      </c>
      <c r="D8" s="35" t="s">
        <v>1</v>
      </c>
      <c r="E8" s="36">
        <v>43.480000000000004</v>
      </c>
      <c r="F8" s="36">
        <v>53.236666666666665</v>
      </c>
      <c r="G8" s="36">
        <v>62.93</v>
      </c>
      <c r="H8" s="36">
        <v>67.686666666666667</v>
      </c>
      <c r="I8" s="36">
        <v>70.129166666666663</v>
      </c>
      <c r="J8" s="36">
        <v>72.3444055944056</v>
      </c>
      <c r="K8" s="36">
        <v>79.00833333333334</v>
      </c>
      <c r="L8" s="36">
        <v>85.123076923076923</v>
      </c>
      <c r="M8" s="36">
        <v>90.893333333333345</v>
      </c>
      <c r="N8" s="104">
        <v>92.913333333333327</v>
      </c>
      <c r="O8" s="168"/>
    </row>
    <row r="9" spans="1:16" x14ac:dyDescent="0.15">
      <c r="A9" s="202"/>
      <c r="B9" s="61"/>
      <c r="C9" s="62"/>
      <c r="D9" s="37" t="s">
        <v>0</v>
      </c>
      <c r="E9" s="44">
        <v>26.88</v>
      </c>
      <c r="F9" s="44">
        <v>38.549999999999997</v>
      </c>
      <c r="G9" s="44">
        <v>45.446666666666658</v>
      </c>
      <c r="H9" s="44">
        <v>48.983333333333334</v>
      </c>
      <c r="I9" s="44">
        <v>51.097499999999989</v>
      </c>
      <c r="J9" s="44">
        <v>51.872377622377627</v>
      </c>
      <c r="K9" s="44">
        <v>55.166666666666671</v>
      </c>
      <c r="L9" s="44">
        <v>57.919230769230765</v>
      </c>
      <c r="M9" s="44">
        <v>61.00833333333334</v>
      </c>
      <c r="N9" s="80">
        <v>61.86999999999999</v>
      </c>
      <c r="O9" s="167"/>
    </row>
    <row r="10" spans="1:16" s="4" customFormat="1" ht="11.25" x14ac:dyDescent="0.15">
      <c r="A10" s="201"/>
      <c r="B10" s="86" t="s">
        <v>89</v>
      </c>
      <c r="C10" s="87" t="s">
        <v>88</v>
      </c>
      <c r="D10" s="35" t="s">
        <v>1</v>
      </c>
      <c r="E10" s="36">
        <v>45.153333333333336</v>
      </c>
      <c r="F10" s="36">
        <v>55.209999999999994</v>
      </c>
      <c r="G10" s="36">
        <v>63.385151515151513</v>
      </c>
      <c r="H10" s="36">
        <v>68.357878787878789</v>
      </c>
      <c r="I10" s="36">
        <v>71.400000000000006</v>
      </c>
      <c r="J10" s="36">
        <v>73.099999999999994</v>
      </c>
      <c r="K10" s="36">
        <v>77.3</v>
      </c>
      <c r="L10" s="36">
        <v>82.3</v>
      </c>
      <c r="M10" s="36">
        <v>86.5</v>
      </c>
      <c r="N10" s="104">
        <v>89</v>
      </c>
      <c r="O10" s="168"/>
    </row>
    <row r="11" spans="1:16" s="4" customFormat="1" ht="11.25" x14ac:dyDescent="0.15">
      <c r="A11" s="201"/>
      <c r="B11" s="92"/>
      <c r="C11" s="149"/>
      <c r="D11" s="37" t="s">
        <v>0</v>
      </c>
      <c r="E11" s="44">
        <v>31.70333333333333</v>
      </c>
      <c r="F11" s="44">
        <v>40.49</v>
      </c>
      <c r="G11" s="44">
        <v>47.620303030303035</v>
      </c>
      <c r="H11" s="44">
        <v>51.470909090909089</v>
      </c>
      <c r="I11" s="44">
        <v>54.1</v>
      </c>
      <c r="J11" s="44">
        <v>53.3</v>
      </c>
      <c r="K11" s="44">
        <v>55.6</v>
      </c>
      <c r="L11" s="44">
        <v>58.2</v>
      </c>
      <c r="M11" s="44">
        <v>60.2</v>
      </c>
      <c r="N11" s="80">
        <v>61.7</v>
      </c>
      <c r="O11" s="167"/>
    </row>
    <row r="12" spans="1:16" s="4" customFormat="1" ht="11.25" x14ac:dyDescent="0.15">
      <c r="A12" s="201"/>
      <c r="B12" s="86" t="s">
        <v>55</v>
      </c>
      <c r="C12" s="87" t="s">
        <v>90</v>
      </c>
      <c r="D12" s="35" t="s">
        <v>1</v>
      </c>
      <c r="E12" s="34">
        <v>43.9</v>
      </c>
      <c r="F12" s="34">
        <v>55.1</v>
      </c>
      <c r="G12" s="34">
        <v>63.6</v>
      </c>
      <c r="H12" s="34">
        <v>68.099999999999994</v>
      </c>
      <c r="I12" s="34">
        <v>71.2</v>
      </c>
      <c r="J12" s="34">
        <v>72.2</v>
      </c>
      <c r="K12" s="34">
        <v>75.099999999999994</v>
      </c>
      <c r="L12" s="34">
        <v>79.8</v>
      </c>
      <c r="M12" s="34">
        <v>85.5</v>
      </c>
      <c r="N12" s="57">
        <v>87.8</v>
      </c>
      <c r="O12" s="169" t="s">
        <v>85</v>
      </c>
    </row>
    <row r="13" spans="1:16" s="4" customFormat="1" ht="11.25" x14ac:dyDescent="0.15">
      <c r="A13" s="201"/>
      <c r="B13" s="92"/>
      <c r="C13" s="149"/>
      <c r="D13" s="37" t="s">
        <v>0</v>
      </c>
      <c r="E13" s="41">
        <v>29.1</v>
      </c>
      <c r="F13" s="41">
        <v>37.799999999999997</v>
      </c>
      <c r="G13" s="41">
        <v>45</v>
      </c>
      <c r="H13" s="41">
        <v>49.4</v>
      </c>
      <c r="I13" s="41">
        <v>51.2</v>
      </c>
      <c r="J13" s="41">
        <v>52.7</v>
      </c>
      <c r="K13" s="41">
        <v>54.2</v>
      </c>
      <c r="L13" s="41">
        <v>57.4</v>
      </c>
      <c r="M13" s="41">
        <v>60.9</v>
      </c>
      <c r="N13" s="58">
        <v>62.8</v>
      </c>
      <c r="O13" s="150" t="s">
        <v>86</v>
      </c>
      <c r="P13" s="165"/>
    </row>
    <row r="14" spans="1:16" s="4" customFormat="1" ht="11.25" customHeight="1" x14ac:dyDescent="0.15">
      <c r="A14" s="201"/>
      <c r="B14" s="24" t="s">
        <v>77</v>
      </c>
      <c r="C14" s="25" t="s">
        <v>76</v>
      </c>
      <c r="D14" s="35" t="s">
        <v>1</v>
      </c>
      <c r="E14" s="34">
        <v>48.993333333333332</v>
      </c>
      <c r="F14" s="34">
        <v>60.703333333333333</v>
      </c>
      <c r="G14" s="34">
        <v>69.01818181818183</v>
      </c>
      <c r="H14" s="34">
        <v>72.514393939393941</v>
      </c>
      <c r="I14" s="34">
        <v>73.621515151515155</v>
      </c>
      <c r="J14" s="34">
        <v>76.889696969696971</v>
      </c>
      <c r="K14" s="34">
        <v>85.042857142857144</v>
      </c>
      <c r="L14" s="34">
        <v>91.344999999999999</v>
      </c>
      <c r="M14" s="34">
        <v>96.28</v>
      </c>
      <c r="N14" s="57">
        <v>98.024285714285725</v>
      </c>
      <c r="O14" s="169"/>
    </row>
    <row r="15" spans="1:16" s="4" customFormat="1" ht="11.25" customHeight="1" x14ac:dyDescent="0.15">
      <c r="A15" s="201"/>
      <c r="B15" s="106"/>
      <c r="C15" s="113"/>
      <c r="D15" s="37" t="s">
        <v>0</v>
      </c>
      <c r="E15" s="41">
        <v>32.716666666666669</v>
      </c>
      <c r="F15" s="41">
        <v>40.233333333333299</v>
      </c>
      <c r="G15" s="41">
        <v>48.951212121212123</v>
      </c>
      <c r="H15" s="41">
        <v>52.560121212121217</v>
      </c>
      <c r="I15" s="41">
        <v>54.618484848484854</v>
      </c>
      <c r="J15" s="41">
        <v>55.609090909090902</v>
      </c>
      <c r="K15" s="41">
        <v>59.803333333333342</v>
      </c>
      <c r="L15" s="41">
        <v>62.316666666666663</v>
      </c>
      <c r="M15" s="41">
        <v>64.78</v>
      </c>
      <c r="N15" s="58">
        <v>66.273333333333341</v>
      </c>
      <c r="O15" s="150"/>
    </row>
    <row r="16" spans="1:16" ht="11.25" customHeight="1" x14ac:dyDescent="0.15">
      <c r="A16" s="201"/>
      <c r="B16" s="122" t="s">
        <v>75</v>
      </c>
      <c r="C16" s="153" t="s">
        <v>74</v>
      </c>
      <c r="D16" s="35" t="s">
        <v>1</v>
      </c>
      <c r="E16" s="98">
        <v>42.2</v>
      </c>
      <c r="F16" s="98">
        <v>54.981190476190477</v>
      </c>
      <c r="G16" s="98">
        <v>64.937575757575758</v>
      </c>
      <c r="H16" s="98">
        <v>69.492727272727294</v>
      </c>
      <c r="I16" s="98">
        <v>72.123636363636336</v>
      </c>
      <c r="J16" s="98">
        <v>73.799393939393937</v>
      </c>
      <c r="K16" s="98">
        <v>79.514761904761912</v>
      </c>
      <c r="L16" s="98">
        <v>84.522142857142853</v>
      </c>
      <c r="M16" s="98">
        <v>88.1</v>
      </c>
      <c r="N16" s="98">
        <v>90.9</v>
      </c>
      <c r="O16" s="135"/>
    </row>
    <row r="17" spans="1:16" ht="11.25" customHeight="1" x14ac:dyDescent="0.15">
      <c r="A17" s="201"/>
      <c r="B17" s="24"/>
      <c r="C17" s="102"/>
      <c r="D17" s="37" t="s">
        <v>0</v>
      </c>
      <c r="E17" s="100">
        <v>28.1</v>
      </c>
      <c r="F17" s="100">
        <v>39.984761904761911</v>
      </c>
      <c r="G17" s="100">
        <v>48.673333333333332</v>
      </c>
      <c r="H17" s="100">
        <v>53.00212121212121</v>
      </c>
      <c r="I17" s="100">
        <v>56.092727272727274</v>
      </c>
      <c r="J17" s="100">
        <v>57.631818181818176</v>
      </c>
      <c r="K17" s="100">
        <v>59.943333333333328</v>
      </c>
      <c r="L17" s="100">
        <v>63.360000000000007</v>
      </c>
      <c r="M17" s="100">
        <v>64.5</v>
      </c>
      <c r="N17" s="100">
        <v>65.7</v>
      </c>
      <c r="O17" s="112"/>
    </row>
    <row r="18" spans="1:16" s="4" customFormat="1" ht="10.5" customHeight="1" x14ac:dyDescent="0.15">
      <c r="A18" s="201"/>
      <c r="B18" s="74" t="s">
        <v>73</v>
      </c>
      <c r="C18" s="75" t="s">
        <v>72</v>
      </c>
      <c r="D18" s="35" t="s">
        <v>1</v>
      </c>
      <c r="E18" s="124">
        <v>48.75333333333333</v>
      </c>
      <c r="F18" s="124">
        <v>60.710952380952385</v>
      </c>
      <c r="G18" s="124">
        <v>69.292424242424232</v>
      </c>
      <c r="H18" s="124">
        <v>73.105757575757579</v>
      </c>
      <c r="I18" s="124">
        <v>75.300000000000011</v>
      </c>
      <c r="J18" s="124">
        <v>77.213030303030308</v>
      </c>
      <c r="K18" s="124">
        <v>81.263571428571424</v>
      </c>
      <c r="L18" s="124">
        <v>85.168809523809529</v>
      </c>
      <c r="M18" s="124">
        <v>89.50333333333333</v>
      </c>
      <c r="N18" s="125">
        <v>91.498809523809513</v>
      </c>
      <c r="O18" s="126"/>
    </row>
    <row r="19" spans="1:16" s="4" customFormat="1" ht="10.5" customHeight="1" x14ac:dyDescent="0.15">
      <c r="A19" s="201"/>
      <c r="B19" s="24"/>
      <c r="C19" s="102"/>
      <c r="D19" s="106" t="s">
        <v>0</v>
      </c>
      <c r="E19" s="100">
        <v>33.1</v>
      </c>
      <c r="F19" s="100">
        <v>41.460714285714289</v>
      </c>
      <c r="G19" s="100">
        <v>49.027878787878791</v>
      </c>
      <c r="H19" s="100">
        <v>51.969393939393939</v>
      </c>
      <c r="I19" s="100">
        <v>53.644545454545451</v>
      </c>
      <c r="J19" s="100">
        <v>55.525454545454544</v>
      </c>
      <c r="K19" s="100">
        <v>57.173333333333332</v>
      </c>
      <c r="L19" s="100">
        <v>58.973333333333336</v>
      </c>
      <c r="M19" s="100">
        <v>62.146666666666661</v>
      </c>
      <c r="N19" s="100">
        <v>63.006666666666675</v>
      </c>
      <c r="O19" s="112"/>
    </row>
    <row r="20" spans="1:16" ht="10.5" customHeight="1" x14ac:dyDescent="0.15">
      <c r="A20" s="201"/>
      <c r="B20" s="74" t="s">
        <v>43</v>
      </c>
      <c r="C20" s="75" t="s">
        <v>44</v>
      </c>
      <c r="D20" s="35" t="s">
        <v>1</v>
      </c>
      <c r="E20" s="33">
        <v>47.33</v>
      </c>
      <c r="F20" s="33">
        <v>56.651190476190479</v>
      </c>
      <c r="G20" s="33">
        <v>65.622307692307686</v>
      </c>
      <c r="H20" s="33">
        <v>71.187692307692302</v>
      </c>
      <c r="I20" s="33">
        <v>73.970769230769235</v>
      </c>
      <c r="J20" s="33">
        <v>76.864871794871789</v>
      </c>
      <c r="K20" s="33">
        <v>82.2323076923077</v>
      </c>
      <c r="L20" s="33">
        <v>86.560489510489504</v>
      </c>
      <c r="M20" s="33">
        <v>91.277972027972027</v>
      </c>
      <c r="N20" s="104">
        <v>94.741958041958043</v>
      </c>
      <c r="O20" s="110"/>
    </row>
    <row r="21" spans="1:16" ht="10.5" customHeight="1" x14ac:dyDescent="0.15">
      <c r="A21" s="201"/>
      <c r="B21" s="84"/>
      <c r="C21" s="85"/>
      <c r="D21" s="37" t="s">
        <v>0</v>
      </c>
      <c r="E21" s="40">
        <v>32.47</v>
      </c>
      <c r="F21" s="40">
        <v>39.534285714285716</v>
      </c>
      <c r="G21" s="40">
        <v>46.836923076923085</v>
      </c>
      <c r="H21" s="40">
        <v>50.36282051282052</v>
      </c>
      <c r="I21" s="40">
        <v>52.00333333333333</v>
      </c>
      <c r="J21" s="40">
        <v>55.025897435897434</v>
      </c>
      <c r="K21" s="40">
        <v>57.927692307692311</v>
      </c>
      <c r="L21" s="40">
        <v>60.750699300699296</v>
      </c>
      <c r="M21" s="40">
        <v>63.425874125874117</v>
      </c>
      <c r="N21" s="80">
        <v>65.653496503496513</v>
      </c>
      <c r="O21" s="103"/>
    </row>
    <row r="22" spans="1:16" ht="10.5" customHeight="1" x14ac:dyDescent="0.15">
      <c r="A22" s="201"/>
      <c r="B22" s="74" t="s">
        <v>40</v>
      </c>
      <c r="C22" s="75" t="s">
        <v>41</v>
      </c>
      <c r="D22" s="35" t="s">
        <v>1</v>
      </c>
      <c r="E22" s="33">
        <v>43.986666666666672</v>
      </c>
      <c r="F22" s="33">
        <v>56.855476190476189</v>
      </c>
      <c r="G22" s="33">
        <v>67.023051948051943</v>
      </c>
      <c r="H22" s="33">
        <v>71.722499999999997</v>
      </c>
      <c r="I22" s="33">
        <v>74.627272727272725</v>
      </c>
      <c r="J22" s="33">
        <v>77.5</v>
      </c>
      <c r="K22" s="33">
        <v>83.076767676767673</v>
      </c>
      <c r="L22" s="33">
        <v>88.993434343434345</v>
      </c>
      <c r="M22" s="33">
        <v>93.12</v>
      </c>
      <c r="N22" s="57">
        <v>96.561111111111117</v>
      </c>
      <c r="O22" s="81"/>
    </row>
    <row r="23" spans="1:16" ht="10.5" customHeight="1" x14ac:dyDescent="0.15">
      <c r="A23" s="201"/>
      <c r="B23" s="84"/>
      <c r="C23" s="85"/>
      <c r="D23" s="37" t="s">
        <v>0</v>
      </c>
      <c r="E23" s="40">
        <v>29.333333333333329</v>
      </c>
      <c r="F23" s="40">
        <v>38.947857142857139</v>
      </c>
      <c r="G23" s="40">
        <v>47.247077922077921</v>
      </c>
      <c r="H23" s="40">
        <v>50.829166666666666</v>
      </c>
      <c r="I23" s="40">
        <v>53.335353535353534</v>
      </c>
      <c r="J23" s="40">
        <v>56.1</v>
      </c>
      <c r="K23" s="40">
        <v>57.217171717171709</v>
      </c>
      <c r="L23" s="40">
        <v>60.413131313131316</v>
      </c>
      <c r="M23" s="40">
        <v>63.178888888888885</v>
      </c>
      <c r="N23" s="80">
        <v>64.206666666666663</v>
      </c>
      <c r="O23" s="150"/>
    </row>
    <row r="24" spans="1:16" ht="10.5" customHeight="1" x14ac:dyDescent="0.15">
      <c r="A24" s="201"/>
      <c r="B24" s="74" t="s">
        <v>37</v>
      </c>
      <c r="C24" s="75" t="s">
        <v>38</v>
      </c>
      <c r="D24" s="35" t="s">
        <v>1</v>
      </c>
      <c r="E24" s="33">
        <v>42.5</v>
      </c>
      <c r="F24" s="33">
        <v>55.3</v>
      </c>
      <c r="G24" s="33">
        <v>64</v>
      </c>
      <c r="H24" s="33">
        <v>67.3</v>
      </c>
      <c r="I24" s="33">
        <v>70.2</v>
      </c>
      <c r="J24" s="33">
        <v>72.7</v>
      </c>
      <c r="K24" s="33">
        <v>76.3</v>
      </c>
      <c r="L24" s="33">
        <v>82.8</v>
      </c>
      <c r="M24" s="33">
        <v>88.3</v>
      </c>
      <c r="N24" s="57">
        <v>90.4</v>
      </c>
      <c r="O24" s="81"/>
    </row>
    <row r="25" spans="1:16" ht="10.5" customHeight="1" x14ac:dyDescent="0.15">
      <c r="A25" s="201"/>
      <c r="B25" s="69"/>
      <c r="C25" s="76"/>
      <c r="D25" s="37" t="s">
        <v>0</v>
      </c>
      <c r="E25" s="40">
        <v>28.4</v>
      </c>
      <c r="F25" s="40">
        <v>38.799999999999997</v>
      </c>
      <c r="G25" s="40">
        <v>45.8</v>
      </c>
      <c r="H25" s="40">
        <v>49.6</v>
      </c>
      <c r="I25" s="40">
        <v>50.2</v>
      </c>
      <c r="J25" s="40">
        <v>53.7</v>
      </c>
      <c r="K25" s="40">
        <v>55.5</v>
      </c>
      <c r="L25" s="40">
        <v>58.2</v>
      </c>
      <c r="M25" s="40">
        <v>61.9</v>
      </c>
      <c r="N25" s="80">
        <v>62.3</v>
      </c>
      <c r="O25" s="150"/>
    </row>
    <row r="26" spans="1:16" ht="10.5" customHeight="1" x14ac:dyDescent="0.15">
      <c r="A26" s="201"/>
      <c r="B26" s="24" t="s">
        <v>36</v>
      </c>
      <c r="C26" s="53" t="s">
        <v>70</v>
      </c>
      <c r="D26" s="14" t="s">
        <v>1</v>
      </c>
      <c r="E26" s="20">
        <v>42.2</v>
      </c>
      <c r="F26" s="20">
        <v>55.6</v>
      </c>
      <c r="G26" s="20">
        <v>64.3</v>
      </c>
      <c r="H26" s="20">
        <v>71.400000000000006</v>
      </c>
      <c r="I26" s="20">
        <v>73.599999999999994</v>
      </c>
      <c r="J26" s="20">
        <v>75.5</v>
      </c>
      <c r="K26" s="20">
        <v>80.8</v>
      </c>
      <c r="L26" s="20">
        <v>88</v>
      </c>
      <c r="M26" s="20">
        <v>93.4</v>
      </c>
      <c r="N26" s="31">
        <v>95.7</v>
      </c>
      <c r="O26" s="170"/>
    </row>
    <row r="27" spans="1:16" ht="10.5" customHeight="1" x14ac:dyDescent="0.15">
      <c r="A27" s="201"/>
      <c r="B27" s="16"/>
      <c r="C27" s="17"/>
      <c r="D27" s="37" t="s">
        <v>0</v>
      </c>
      <c r="E27" s="42">
        <v>27.4</v>
      </c>
      <c r="F27" s="42">
        <v>38.799999999999997</v>
      </c>
      <c r="G27" s="42">
        <v>46.7</v>
      </c>
      <c r="H27" s="42">
        <v>51.4</v>
      </c>
      <c r="I27" s="42">
        <v>52.6</v>
      </c>
      <c r="J27" s="42">
        <v>54.2</v>
      </c>
      <c r="K27" s="42">
        <v>57.4</v>
      </c>
      <c r="L27" s="42">
        <v>61.1</v>
      </c>
      <c r="M27" s="42">
        <v>64.5</v>
      </c>
      <c r="N27" s="51">
        <v>65.3</v>
      </c>
      <c r="O27" s="116"/>
    </row>
    <row r="28" spans="1:16" s="4" customFormat="1" ht="10.5" customHeight="1" x14ac:dyDescent="0.15">
      <c r="A28" s="201"/>
      <c r="B28" s="74" t="s">
        <v>33</v>
      </c>
      <c r="C28" s="75" t="s">
        <v>30</v>
      </c>
      <c r="D28" s="35" t="s">
        <v>1</v>
      </c>
      <c r="E28" s="33">
        <v>39.200000000000003</v>
      </c>
      <c r="F28" s="33">
        <v>51.9</v>
      </c>
      <c r="G28" s="33">
        <v>61.8</v>
      </c>
      <c r="H28" s="33">
        <v>66.900000000000006</v>
      </c>
      <c r="I28" s="33">
        <v>70.099999999999994</v>
      </c>
      <c r="J28" s="33">
        <v>72</v>
      </c>
      <c r="K28" s="33">
        <v>75.900000000000006</v>
      </c>
      <c r="L28" s="33">
        <v>82.4</v>
      </c>
      <c r="M28" s="33">
        <v>88.9</v>
      </c>
      <c r="N28" s="57">
        <v>91.3</v>
      </c>
      <c r="O28" s="81"/>
    </row>
    <row r="29" spans="1:16" s="4" customFormat="1" ht="10.5" customHeight="1" x14ac:dyDescent="0.15">
      <c r="A29" s="201"/>
      <c r="B29" s="69"/>
      <c r="C29" s="76"/>
      <c r="D29" s="37" t="s">
        <v>0</v>
      </c>
      <c r="E29" s="40">
        <v>25</v>
      </c>
      <c r="F29" s="40">
        <v>34.6</v>
      </c>
      <c r="G29" s="40">
        <v>44</v>
      </c>
      <c r="H29" s="40">
        <v>47.8</v>
      </c>
      <c r="I29" s="40">
        <v>51.7</v>
      </c>
      <c r="J29" s="40">
        <v>52.4</v>
      </c>
      <c r="K29" s="40">
        <v>55.4</v>
      </c>
      <c r="L29" s="40">
        <v>59.4</v>
      </c>
      <c r="M29" s="40">
        <v>64.099999999999994</v>
      </c>
      <c r="N29" s="80">
        <v>65.099999999999994</v>
      </c>
      <c r="O29" s="150"/>
      <c r="P29" s="165"/>
    </row>
    <row r="30" spans="1:16" s="4" customFormat="1" ht="10.5" customHeight="1" x14ac:dyDescent="0.15">
      <c r="A30" s="201"/>
      <c r="B30" s="24" t="s">
        <v>14</v>
      </c>
      <c r="C30" s="53" t="s">
        <v>32</v>
      </c>
      <c r="D30" s="14" t="s">
        <v>1</v>
      </c>
      <c r="E30" s="20">
        <v>39.248421052631578</v>
      </c>
      <c r="F30" s="20">
        <v>52.041621621621609</v>
      </c>
      <c r="G30" s="20">
        <v>63.211388888888877</v>
      </c>
      <c r="H30" s="20">
        <v>68.971714285714299</v>
      </c>
      <c r="I30" s="20">
        <v>71.343529411764692</v>
      </c>
      <c r="J30" s="20">
        <v>72.347777777777765</v>
      </c>
      <c r="K30" s="20">
        <v>76.001428571428576</v>
      </c>
      <c r="L30" s="20">
        <v>81.871111111111119</v>
      </c>
      <c r="M30" s="20">
        <v>87.140404411764706</v>
      </c>
      <c r="N30" s="31">
        <v>88.69119485294118</v>
      </c>
      <c r="O30" s="170"/>
      <c r="P30" s="166"/>
    </row>
    <row r="31" spans="1:16" s="4" customFormat="1" ht="10.5" customHeight="1" x14ac:dyDescent="0.15">
      <c r="A31" s="201"/>
      <c r="B31" s="16"/>
      <c r="C31" s="17"/>
      <c r="D31" s="37" t="s">
        <v>0</v>
      </c>
      <c r="E31" s="42">
        <v>26.001578947368415</v>
      </c>
      <c r="F31" s="42">
        <v>34.437297297297292</v>
      </c>
      <c r="G31" s="42">
        <v>45.35222222222221</v>
      </c>
      <c r="H31" s="42">
        <v>49.739428571428569</v>
      </c>
      <c r="I31" s="42">
        <v>51.716176470588238</v>
      </c>
      <c r="J31" s="42">
        <v>52.843611111111109</v>
      </c>
      <c r="K31" s="42">
        <v>54.768857142857129</v>
      </c>
      <c r="L31" s="42">
        <v>58.140555555555551</v>
      </c>
      <c r="M31" s="42">
        <v>62.779595588235296</v>
      </c>
      <c r="N31" s="51">
        <v>61.886911764705886</v>
      </c>
      <c r="O31" s="116"/>
      <c r="P31" s="166"/>
    </row>
    <row r="32" spans="1:16" s="4" customFormat="1" ht="10.5" customHeight="1" x14ac:dyDescent="0.15">
      <c r="A32" s="201"/>
      <c r="B32" s="24" t="s">
        <v>13</v>
      </c>
      <c r="C32" s="53" t="s">
        <v>68</v>
      </c>
      <c r="D32" s="14" t="s">
        <v>1</v>
      </c>
      <c r="E32" s="20">
        <v>44.186578947368432</v>
      </c>
      <c r="F32" s="20">
        <v>54.932571428571435</v>
      </c>
      <c r="G32" s="20">
        <v>62.858285714285699</v>
      </c>
      <c r="H32" s="20">
        <v>67.269142857142867</v>
      </c>
      <c r="I32" s="20">
        <v>70.107647058823545</v>
      </c>
      <c r="J32" s="20">
        <v>72.128529411764717</v>
      </c>
      <c r="K32" s="20">
        <v>77.654242424242412</v>
      </c>
      <c r="L32" s="20">
        <v>83.45462418300653</v>
      </c>
      <c r="M32" s="20">
        <v>87.755800653594761</v>
      </c>
      <c r="N32" s="31">
        <v>90.350868055555537</v>
      </c>
      <c r="O32" s="170"/>
      <c r="P32" s="166"/>
    </row>
    <row r="33" spans="1:16" s="4" customFormat="1" ht="10.5" customHeight="1" x14ac:dyDescent="0.15">
      <c r="A33" s="201"/>
      <c r="B33" s="16"/>
      <c r="C33" s="17"/>
      <c r="D33" s="37" t="s">
        <v>0</v>
      </c>
      <c r="E33" s="42">
        <v>28.188157894736843</v>
      </c>
      <c r="F33" s="42">
        <v>36.628571428571441</v>
      </c>
      <c r="G33" s="42">
        <v>43.628857142857143</v>
      </c>
      <c r="H33" s="42">
        <v>47.694857142857138</v>
      </c>
      <c r="I33" s="42">
        <v>50.13058823529412</v>
      </c>
      <c r="J33" s="42">
        <v>51.595588235294116</v>
      </c>
      <c r="K33" s="42">
        <v>55.586060606060599</v>
      </c>
      <c r="L33" s="42">
        <v>58.948382352941167</v>
      </c>
      <c r="M33" s="42">
        <v>62.225506535947709</v>
      </c>
      <c r="N33" s="51">
        <v>63.859444444444442</v>
      </c>
      <c r="O33" s="116"/>
      <c r="P33" s="166"/>
    </row>
    <row r="34" spans="1:16" s="4" customFormat="1" ht="10.5" customHeight="1" x14ac:dyDescent="0.15">
      <c r="A34" s="201"/>
      <c r="B34" s="14" t="s">
        <v>67</v>
      </c>
      <c r="C34" s="15" t="s">
        <v>66</v>
      </c>
      <c r="D34" s="14" t="s">
        <v>1</v>
      </c>
      <c r="E34" s="20">
        <v>39.881315789473682</v>
      </c>
      <c r="F34" s="20">
        <v>52.276249999999997</v>
      </c>
      <c r="G34" s="20">
        <v>63.130500000000005</v>
      </c>
      <c r="H34" s="20">
        <v>67.913947368421063</v>
      </c>
      <c r="I34" s="20">
        <v>70.957941176470598</v>
      </c>
      <c r="J34" s="20">
        <v>73.097941176470584</v>
      </c>
      <c r="K34" s="20">
        <v>79.645294117647055</v>
      </c>
      <c r="L34" s="20">
        <v>86.961253869969028</v>
      </c>
      <c r="M34" s="20">
        <v>91.233235294117648</v>
      </c>
      <c r="N34" s="31">
        <v>93.123447712418283</v>
      </c>
      <c r="O34" s="170"/>
      <c r="P34" s="166"/>
    </row>
    <row r="35" spans="1:16" s="4" customFormat="1" ht="10.5" customHeight="1" x14ac:dyDescent="0.15">
      <c r="A35" s="201"/>
      <c r="B35" s="16"/>
      <c r="C35" s="17"/>
      <c r="D35" s="37" t="s">
        <v>0</v>
      </c>
      <c r="E35" s="42">
        <v>25.692368421052635</v>
      </c>
      <c r="F35" s="42">
        <v>35.222750000000005</v>
      </c>
      <c r="G35" s="42">
        <v>43.13324999999999</v>
      </c>
      <c r="H35" s="42">
        <v>47.168947368421065</v>
      </c>
      <c r="I35" s="42">
        <v>49.949117647058827</v>
      </c>
      <c r="J35" s="42">
        <v>52.234117647058824</v>
      </c>
      <c r="K35" s="42">
        <v>55.665882352941182</v>
      </c>
      <c r="L35" s="42">
        <v>60.362678018575849</v>
      </c>
      <c r="M35" s="42">
        <v>62.413872549019615</v>
      </c>
      <c r="N35" s="51">
        <v>63.425637254901964</v>
      </c>
      <c r="O35" s="116"/>
      <c r="P35" s="166"/>
    </row>
    <row r="36" spans="1:16" s="4" customFormat="1" ht="10.5" customHeight="1" x14ac:dyDescent="0.15">
      <c r="A36" s="201"/>
      <c r="B36" s="14" t="s">
        <v>12</v>
      </c>
      <c r="C36" s="15" t="s">
        <v>65</v>
      </c>
      <c r="D36" s="14" t="s">
        <v>1</v>
      </c>
      <c r="E36" s="20">
        <v>41.2</v>
      </c>
      <c r="F36" s="20">
        <v>50.7</v>
      </c>
      <c r="G36" s="20">
        <v>62.1</v>
      </c>
      <c r="H36" s="20">
        <v>67.400000000000006</v>
      </c>
      <c r="I36" s="20">
        <v>69.400000000000006</v>
      </c>
      <c r="J36" s="20">
        <v>71.2</v>
      </c>
      <c r="K36" s="20">
        <v>74.400000000000006</v>
      </c>
      <c r="L36" s="20">
        <v>80.599999999999994</v>
      </c>
      <c r="M36" s="20">
        <v>86.3</v>
      </c>
      <c r="N36" s="31">
        <v>89.2</v>
      </c>
      <c r="O36" s="171"/>
      <c r="P36" s="166"/>
    </row>
    <row r="37" spans="1:16" s="4" customFormat="1" ht="12" customHeight="1" x14ac:dyDescent="0.15">
      <c r="A37" s="201"/>
      <c r="B37" s="16"/>
      <c r="C37" s="17"/>
      <c r="D37" s="37" t="s">
        <v>0</v>
      </c>
      <c r="E37" s="42">
        <v>24.4</v>
      </c>
      <c r="F37" s="42">
        <v>34.4</v>
      </c>
      <c r="G37" s="42">
        <v>41.4</v>
      </c>
      <c r="H37" s="42">
        <v>46</v>
      </c>
      <c r="I37" s="42">
        <v>48</v>
      </c>
      <c r="J37" s="42">
        <v>49.6</v>
      </c>
      <c r="K37" s="42">
        <v>51</v>
      </c>
      <c r="L37" s="42">
        <v>54.9</v>
      </c>
      <c r="M37" s="42">
        <v>58.3</v>
      </c>
      <c r="N37" s="51">
        <v>59.7</v>
      </c>
      <c r="O37" s="172"/>
      <c r="P37" s="166"/>
    </row>
    <row r="38" spans="1:16" s="4" customFormat="1" ht="12" customHeight="1" x14ac:dyDescent="0.15">
      <c r="A38" s="201"/>
      <c r="B38" s="14" t="s">
        <v>9</v>
      </c>
      <c r="C38" s="15" t="s">
        <v>64</v>
      </c>
      <c r="D38" s="14" t="s">
        <v>1</v>
      </c>
      <c r="E38" s="18">
        <v>35.9</v>
      </c>
      <c r="F38" s="18">
        <v>47.8</v>
      </c>
      <c r="G38" s="18">
        <v>58.7</v>
      </c>
      <c r="H38" s="18">
        <v>64.8</v>
      </c>
      <c r="I38" s="18">
        <v>68.099999999999994</v>
      </c>
      <c r="J38" s="18">
        <v>70.099999999999994</v>
      </c>
      <c r="K38" s="18">
        <v>75.2</v>
      </c>
      <c r="L38" s="18">
        <v>82.9</v>
      </c>
      <c r="M38" s="18">
        <v>88</v>
      </c>
      <c r="N38" s="32">
        <v>92.8</v>
      </c>
      <c r="O38" s="171"/>
    </row>
    <row r="39" spans="1:16" s="4" customFormat="1" ht="12" customHeight="1" x14ac:dyDescent="0.15">
      <c r="A39" s="201"/>
      <c r="B39" s="16"/>
      <c r="C39" s="17"/>
      <c r="D39" s="38" t="s">
        <v>0</v>
      </c>
      <c r="E39" s="39">
        <v>20.399999999999999</v>
      </c>
      <c r="F39" s="39">
        <v>29.8</v>
      </c>
      <c r="G39" s="39">
        <v>38.299999999999997</v>
      </c>
      <c r="H39" s="39">
        <v>42.8</v>
      </c>
      <c r="I39" s="39">
        <v>45.3</v>
      </c>
      <c r="J39" s="39">
        <v>47.4</v>
      </c>
      <c r="K39" s="39">
        <v>50.4</v>
      </c>
      <c r="L39" s="39">
        <v>54.2</v>
      </c>
      <c r="M39" s="39">
        <v>58.1</v>
      </c>
      <c r="N39" s="52">
        <v>58.7</v>
      </c>
      <c r="O39" s="172"/>
    </row>
    <row r="40" spans="1:16" s="4" customFormat="1" ht="12" customHeight="1" x14ac:dyDescent="0.15">
      <c r="A40" s="201"/>
      <c r="B40" s="14" t="s">
        <v>80</v>
      </c>
      <c r="C40" s="15" t="s">
        <v>62</v>
      </c>
      <c r="D40" s="14" t="s">
        <v>1</v>
      </c>
      <c r="E40" s="33">
        <v>41.9</v>
      </c>
      <c r="F40" s="33">
        <v>52.2</v>
      </c>
      <c r="G40" s="33">
        <v>61.2</v>
      </c>
      <c r="H40" s="33">
        <v>66</v>
      </c>
      <c r="I40" s="33">
        <v>67.900000000000006</v>
      </c>
      <c r="J40" s="33">
        <v>70.400000000000006</v>
      </c>
      <c r="K40" s="33">
        <v>77.099999999999994</v>
      </c>
      <c r="L40" s="33">
        <v>82.4</v>
      </c>
      <c r="M40" s="33">
        <v>88.9</v>
      </c>
      <c r="N40" s="57">
        <v>90.1</v>
      </c>
      <c r="O40" s="168" t="s">
        <v>84</v>
      </c>
    </row>
    <row r="41" spans="1:16" s="4" customFormat="1" ht="12" customHeight="1" x14ac:dyDescent="0.15">
      <c r="A41" s="201"/>
      <c r="B41" s="16"/>
      <c r="C41" s="17"/>
      <c r="D41" s="38" t="s">
        <v>0</v>
      </c>
      <c r="E41" s="40">
        <v>27</v>
      </c>
      <c r="F41" s="40">
        <v>37.5</v>
      </c>
      <c r="G41" s="40">
        <v>42.3</v>
      </c>
      <c r="H41" s="40">
        <v>45.1</v>
      </c>
      <c r="I41" s="40">
        <v>48.5</v>
      </c>
      <c r="J41" s="40">
        <v>49.9</v>
      </c>
      <c r="K41" s="40">
        <v>53.4</v>
      </c>
      <c r="L41" s="40">
        <v>56.2</v>
      </c>
      <c r="M41" s="40">
        <v>60.6</v>
      </c>
      <c r="N41" s="58">
        <v>59.2</v>
      </c>
      <c r="O41" s="167" t="s">
        <v>15</v>
      </c>
    </row>
    <row r="42" spans="1:16" s="4" customFormat="1" ht="12" customHeight="1" x14ac:dyDescent="0.15">
      <c r="A42" s="201"/>
      <c r="B42" s="14" t="s">
        <v>60</v>
      </c>
      <c r="C42" s="15" t="s">
        <v>59</v>
      </c>
      <c r="D42" s="14" t="s">
        <v>1</v>
      </c>
      <c r="E42" s="50">
        <v>48.1</v>
      </c>
      <c r="F42" s="50">
        <v>58.9</v>
      </c>
      <c r="G42" s="50">
        <v>66.400000000000006</v>
      </c>
      <c r="H42" s="50">
        <v>69.099999999999994</v>
      </c>
      <c r="I42" s="50">
        <v>70.8</v>
      </c>
      <c r="J42" s="50">
        <v>72.5</v>
      </c>
      <c r="K42" s="50">
        <v>77.900000000000006</v>
      </c>
      <c r="L42" s="50">
        <v>83.9</v>
      </c>
      <c r="M42" s="50">
        <v>88.9</v>
      </c>
      <c r="N42" s="65">
        <v>90.3</v>
      </c>
      <c r="O42" s="173"/>
    </row>
    <row r="43" spans="1:16" s="4" customFormat="1" ht="12" customHeight="1" x14ac:dyDescent="0.15">
      <c r="A43" s="201"/>
      <c r="B43" s="16"/>
      <c r="C43" s="21"/>
      <c r="D43" s="38" t="s">
        <v>0</v>
      </c>
      <c r="E43" s="42">
        <v>30.9</v>
      </c>
      <c r="F43" s="42">
        <v>40.1</v>
      </c>
      <c r="G43" s="42">
        <v>45.5</v>
      </c>
      <c r="H43" s="42">
        <v>48.8</v>
      </c>
      <c r="I43" s="42">
        <v>50.4</v>
      </c>
      <c r="J43" s="42">
        <v>51.7</v>
      </c>
      <c r="K43" s="42">
        <v>53.7</v>
      </c>
      <c r="L43" s="42">
        <v>56.6</v>
      </c>
      <c r="M43" s="42">
        <v>58.8</v>
      </c>
      <c r="N43" s="51">
        <v>61.8</v>
      </c>
      <c r="O43" s="174"/>
    </row>
    <row r="44" spans="1:16" s="4" customFormat="1" ht="12" customHeight="1" x14ac:dyDescent="0.15">
      <c r="A44" s="201"/>
      <c r="B44" s="14" t="s">
        <v>57</v>
      </c>
      <c r="C44" s="15" t="s">
        <v>56</v>
      </c>
      <c r="D44" s="14" t="s">
        <v>1</v>
      </c>
      <c r="E44" s="33">
        <v>41.7</v>
      </c>
      <c r="F44" s="33">
        <v>54.4</v>
      </c>
      <c r="G44" s="33">
        <v>63.6</v>
      </c>
      <c r="H44" s="33">
        <v>68.8</v>
      </c>
      <c r="I44" s="33">
        <v>71</v>
      </c>
      <c r="J44" s="33">
        <v>72.5</v>
      </c>
      <c r="K44" s="33">
        <v>76.5</v>
      </c>
      <c r="L44" s="33">
        <v>83</v>
      </c>
      <c r="M44" s="33">
        <v>89.3</v>
      </c>
      <c r="N44" s="57">
        <v>92.5</v>
      </c>
      <c r="O44" s="168"/>
    </row>
    <row r="45" spans="1:16" s="4" customFormat="1" ht="12" customHeight="1" thickBot="1" x14ac:dyDescent="0.2">
      <c r="A45" s="201"/>
      <c r="B45" s="22"/>
      <c r="C45" s="23"/>
      <c r="D45" s="38" t="s">
        <v>0</v>
      </c>
      <c r="E45" s="40">
        <v>29.8</v>
      </c>
      <c r="F45" s="40">
        <v>40</v>
      </c>
      <c r="G45" s="40">
        <v>47.4</v>
      </c>
      <c r="H45" s="40">
        <v>52.1</v>
      </c>
      <c r="I45" s="40">
        <v>54.3</v>
      </c>
      <c r="J45" s="40">
        <v>55.5</v>
      </c>
      <c r="K45" s="40">
        <v>57.8</v>
      </c>
      <c r="L45" s="40">
        <v>62</v>
      </c>
      <c r="M45" s="40">
        <v>65.3</v>
      </c>
      <c r="N45" s="58">
        <v>67.7</v>
      </c>
      <c r="O45" s="167"/>
    </row>
    <row r="46" spans="1:16" s="11" customFormat="1" ht="14.25" customHeight="1" thickBot="1" x14ac:dyDescent="0.2">
      <c r="A46" s="179" t="s">
        <v>11</v>
      </c>
      <c r="B46" s="197" t="s">
        <v>6</v>
      </c>
      <c r="C46" s="198"/>
      <c r="D46" s="158"/>
      <c r="E46" s="159">
        <v>43647</v>
      </c>
      <c r="F46" s="159">
        <v>43661</v>
      </c>
      <c r="G46" s="159">
        <v>43677</v>
      </c>
      <c r="H46" s="159">
        <v>43691</v>
      </c>
      <c r="I46" s="159">
        <v>43709</v>
      </c>
      <c r="J46" s="159">
        <v>43723</v>
      </c>
      <c r="K46" s="159">
        <v>43739</v>
      </c>
      <c r="L46" s="181" t="s">
        <v>4</v>
      </c>
      <c r="M46" s="181" t="s">
        <v>87</v>
      </c>
      <c r="N46" s="182">
        <v>44151</v>
      </c>
      <c r="O46" s="175"/>
    </row>
    <row r="47" spans="1:16" x14ac:dyDescent="0.15">
      <c r="A47" s="5" t="s">
        <v>83</v>
      </c>
    </row>
  </sheetData>
  <mergeCells count="5">
    <mergeCell ref="B46:C46"/>
    <mergeCell ref="A2:A45"/>
    <mergeCell ref="B1:C1"/>
    <mergeCell ref="B2:C2"/>
    <mergeCell ref="B3:C3"/>
  </mergeCells>
  <phoneticPr fontId="1"/>
  <printOptions horizontalCentered="1" verticalCentered="1"/>
  <pageMargins left="0" right="0" top="0.39370078740157483" bottom="0" header="0.19685039370078741" footer="0"/>
  <pageSetup paperSize="9" scale="66" orientation="landscape" r:id="rId1"/>
  <headerFooter alignWithMargins="0">
    <oddHeader>&amp;Rかき・もも研究所　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"/>
  <sheetViews>
    <sheetView topLeftCell="A10" zoomScaleNormal="100" workbookViewId="0">
      <selection activeCell="O8" sqref="O8"/>
    </sheetView>
  </sheetViews>
  <sheetFormatPr defaultRowHeight="13.5" x14ac:dyDescent="0.15"/>
  <cols>
    <col min="2" max="2" width="9.5" style="185" bestFit="1" customWidth="1"/>
  </cols>
  <sheetData>
    <row r="1" spans="2:12" ht="19.5" x14ac:dyDescent="0.45">
      <c r="B1" s="189"/>
      <c r="C1" s="184" t="s">
        <v>98</v>
      </c>
      <c r="D1" s="183">
        <v>2022</v>
      </c>
      <c r="E1" s="183">
        <v>2023</v>
      </c>
      <c r="F1" s="183">
        <v>2024</v>
      </c>
      <c r="H1" s="185"/>
      <c r="I1" s="184" t="s">
        <v>98</v>
      </c>
      <c r="J1" s="183">
        <v>2022</v>
      </c>
      <c r="K1" s="183">
        <v>2023</v>
      </c>
      <c r="L1" s="183">
        <v>2024</v>
      </c>
    </row>
    <row r="2" spans="2:12" ht="19.5" x14ac:dyDescent="0.15">
      <c r="B2" s="190" t="s">
        <v>93</v>
      </c>
      <c r="C2" s="191">
        <v>43.386015037593985</v>
      </c>
      <c r="D2" s="192">
        <v>47.120000000000005</v>
      </c>
      <c r="E2" s="192">
        <v>44.173333333333325</v>
      </c>
      <c r="F2" s="192"/>
      <c r="H2" s="190" t="s">
        <v>93</v>
      </c>
      <c r="I2" s="191">
        <v>28.356938596491233</v>
      </c>
      <c r="J2" s="192">
        <v>30.553333333333331</v>
      </c>
      <c r="K2" s="192"/>
      <c r="L2" s="192"/>
    </row>
    <row r="3" spans="2:12" ht="19.5" x14ac:dyDescent="0.15">
      <c r="B3" s="190" t="s">
        <v>92</v>
      </c>
      <c r="C3" s="191">
        <v>55.00393266225408</v>
      </c>
      <c r="D3" s="192">
        <v>58.713333333333331</v>
      </c>
      <c r="E3" s="192">
        <v>56.87</v>
      </c>
      <c r="F3" s="192"/>
      <c r="H3" s="190" t="s">
        <v>92</v>
      </c>
      <c r="I3" s="191">
        <v>37.874106560642268</v>
      </c>
      <c r="J3" s="192">
        <v>40.763333333333335</v>
      </c>
      <c r="K3" s="192">
        <v>37.303333333333335</v>
      </c>
      <c r="L3" s="192"/>
    </row>
    <row r="4" spans="2:12" ht="19.5" x14ac:dyDescent="0.15">
      <c r="B4" s="190" t="s">
        <v>94</v>
      </c>
      <c r="C4" s="191">
        <v>64.21903032417319</v>
      </c>
      <c r="D4" s="192">
        <v>65.466666666666669</v>
      </c>
      <c r="E4" s="192">
        <v>66.024102564102577</v>
      </c>
      <c r="F4" s="192"/>
      <c r="H4" s="190" t="s">
        <v>94</v>
      </c>
      <c r="I4" s="191">
        <v>45.377083330690468</v>
      </c>
      <c r="J4" s="192">
        <v>45.676666666666669</v>
      </c>
      <c r="K4" s="192">
        <v>44.924358974358967</v>
      </c>
      <c r="L4" s="192"/>
    </row>
    <row r="5" spans="2:12" ht="19.5" x14ac:dyDescent="0.15">
      <c r="B5" s="190" t="s">
        <v>95</v>
      </c>
      <c r="C5" s="191">
        <v>68.904523103045662</v>
      </c>
      <c r="D5" s="192">
        <v>69.41</v>
      </c>
      <c r="E5" s="192">
        <v>69.562564102564096</v>
      </c>
      <c r="F5" s="192"/>
      <c r="H5" s="190" t="s">
        <v>95</v>
      </c>
      <c r="I5" s="191">
        <v>49.255571261236682</v>
      </c>
      <c r="J5" s="192">
        <v>48.650000000000006</v>
      </c>
      <c r="K5" s="192">
        <v>48.935897435897431</v>
      </c>
      <c r="L5" s="192"/>
    </row>
    <row r="6" spans="2:12" ht="19.5" x14ac:dyDescent="0.15">
      <c r="B6" s="190" t="s">
        <v>96</v>
      </c>
      <c r="C6" s="191">
        <v>71.394026414761711</v>
      </c>
      <c r="D6" s="192">
        <v>71.98</v>
      </c>
      <c r="E6" s="192">
        <v>71.413076923076915</v>
      </c>
      <c r="F6" s="192"/>
      <c r="H6" s="190" t="s">
        <v>96</v>
      </c>
      <c r="I6" s="191">
        <v>51.491227405492118</v>
      </c>
      <c r="J6" s="192">
        <v>51.263333333333335</v>
      </c>
      <c r="K6" s="192">
        <v>51.164615384615388</v>
      </c>
      <c r="L6" s="192"/>
    </row>
    <row r="7" spans="2:12" ht="19.5" x14ac:dyDescent="0.15">
      <c r="B7" s="190" t="s">
        <v>97</v>
      </c>
      <c r="C7" s="191">
        <v>73.360110173051339</v>
      </c>
      <c r="D7" s="192">
        <v>73.756666666666661</v>
      </c>
      <c r="E7" s="192">
        <v>72.419999999999987</v>
      </c>
      <c r="F7" s="192"/>
      <c r="H7" s="190" t="s">
        <v>97</v>
      </c>
      <c r="I7" s="191">
        <v>53.038037572449333</v>
      </c>
      <c r="J7" s="192">
        <v>52.103333333333332</v>
      </c>
      <c r="K7" s="192">
        <v>52.857499999999995</v>
      </c>
      <c r="L7" s="192"/>
    </row>
    <row r="8" spans="2:12" ht="19.5" x14ac:dyDescent="0.15">
      <c r="B8" s="190" t="s">
        <v>99</v>
      </c>
      <c r="C8" s="191">
        <v>78.258587310604099</v>
      </c>
      <c r="D8" s="192">
        <v>77.843333333333348</v>
      </c>
      <c r="E8" s="192">
        <v>75.647435897435898</v>
      </c>
      <c r="F8" s="192"/>
      <c r="H8" s="190" t="s">
        <v>99</v>
      </c>
      <c r="I8" s="191">
        <v>55.533310013360428</v>
      </c>
      <c r="J8" s="192">
        <v>54.706666666666649</v>
      </c>
      <c r="K8" s="192">
        <v>53.840512820512814</v>
      </c>
      <c r="L8" s="192"/>
    </row>
    <row r="9" spans="2:12" ht="19.5" x14ac:dyDescent="0.15">
      <c r="B9" s="190" t="s">
        <v>100</v>
      </c>
      <c r="C9" s="191">
        <v>84.095174298607503</v>
      </c>
      <c r="D9" s="192">
        <v>83.61333333333333</v>
      </c>
      <c r="E9" s="192">
        <v>80.285384615384601</v>
      </c>
      <c r="F9" s="192"/>
      <c r="H9" s="190" t="s">
        <v>100</v>
      </c>
      <c r="I9" s="191">
        <v>58.750283779115044</v>
      </c>
      <c r="J9" s="192">
        <v>58.36666666666666</v>
      </c>
      <c r="K9" s="192">
        <v>56.004615384615391</v>
      </c>
      <c r="L9" s="192"/>
    </row>
    <row r="10" spans="2:12" ht="19.5" x14ac:dyDescent="0.15">
      <c r="B10" s="190" t="s">
        <v>101</v>
      </c>
      <c r="C10" s="191">
        <v>89.073729594207521</v>
      </c>
      <c r="D10" s="192">
        <v>87.73666666666665</v>
      </c>
      <c r="E10" s="192">
        <v>83.507575757575751</v>
      </c>
      <c r="F10" s="192"/>
      <c r="H10" s="190" t="s">
        <v>101</v>
      </c>
      <c r="I10" s="191">
        <v>61.692869182832425</v>
      </c>
      <c r="J10" s="192">
        <v>58.913333333333327</v>
      </c>
      <c r="K10" s="192">
        <v>57.47818181818181</v>
      </c>
      <c r="L10" s="192"/>
    </row>
    <row r="11" spans="2:12" ht="19.5" x14ac:dyDescent="0.15">
      <c r="B11" s="190" t="s">
        <v>102</v>
      </c>
      <c r="C11" s="191">
        <v>91.499314971715194</v>
      </c>
      <c r="D11" s="192">
        <v>89.929999999999993</v>
      </c>
      <c r="E11" s="192">
        <v>85.650606060606052</v>
      </c>
      <c r="F11" s="192"/>
      <c r="G11" s="193"/>
      <c r="H11" s="190" t="s">
        <v>102</v>
      </c>
      <c r="I11" s="191">
        <v>62.853840070604768</v>
      </c>
      <c r="J11" s="192">
        <v>61.443333333333342</v>
      </c>
      <c r="K11" s="192">
        <v>58.305151515151515</v>
      </c>
      <c r="L11" s="192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所内肥大一覧　中谷早生 </vt:lpstr>
      <vt:lpstr>中谷グラフ</vt:lpstr>
      <vt:lpstr>所内肥大一覧　刀根早生</vt:lpstr>
      <vt:lpstr>刀根グラフ</vt:lpstr>
      <vt:lpstr>所内肥大一覧　平核無</vt:lpstr>
      <vt:lpstr>平核グラフ</vt:lpstr>
      <vt:lpstr>所内肥大一覧　富有</vt:lpstr>
      <vt:lpstr>富有グラフ</vt:lpstr>
      <vt:lpstr>'所内肥大一覧　刀根早生'!Print_Area</vt:lpstr>
      <vt:lpstr>'所内肥大一覧　富有'!Print_Area</vt:lpstr>
      <vt:lpstr>'所内肥大一覧　平核無'!Print_Area</vt:lpstr>
    </vt:vector>
  </TitlesOfParts>
  <Company>和歌山県果樹園芸試験場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紀北分場</dc:creator>
  <cp:lastModifiedBy>140848</cp:lastModifiedBy>
  <cp:lastPrinted>2020-11-02T01:50:44Z</cp:lastPrinted>
  <dcterms:created xsi:type="dcterms:W3CDTF">1998-06-01T16:45:20Z</dcterms:created>
  <dcterms:modified xsi:type="dcterms:W3CDTF">2024-04-03T02:32:55Z</dcterms:modified>
</cp:coreProperties>
</file>