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537"/>
  </bookViews>
  <sheets>
    <sheet name="（1）申請書" sheetId="100" r:id="rId1"/>
    <sheet name="（1-2）支給申請額算定シート " sheetId="103" r:id="rId2"/>
    <sheet name="（1-3）病床融通に関する概要" sheetId="104" r:id="rId3"/>
  </sheets>
  <definedNames>
    <definedName name="_xlnm.Print_Area" localSheetId="0">'（1）申請書'!$A$1:$CA$95</definedName>
    <definedName name="_xlnm.Print_Area" localSheetId="1">'（1-2）支給申請額算定シート '!$A$1:$I$61</definedName>
    <definedName name="_xlnm.Print_Area" localSheetId="2">'（1-3）病床融通に関する概要'!$A$1:$Y$17</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103" l="1"/>
  <c r="P20" i="103" l="1"/>
  <c r="O20" i="103"/>
  <c r="N20" i="103"/>
  <c r="M20" i="103"/>
  <c r="P19" i="103"/>
  <c r="O19" i="103"/>
  <c r="N19" i="103"/>
  <c r="M19" i="103"/>
  <c r="Q36" i="103" l="1"/>
  <c r="P36" i="103"/>
  <c r="O36" i="103"/>
  <c r="N36" i="103"/>
  <c r="M36" i="103"/>
  <c r="V5" i="104" l="1"/>
  <c r="U5" i="104"/>
  <c r="T5" i="104"/>
  <c r="S5" i="104"/>
  <c r="R5" i="104" l="1"/>
  <c r="G19" i="103" l="1"/>
  <c r="O61" i="103" s="1"/>
  <c r="G20" i="103"/>
  <c r="G32" i="103"/>
  <c r="N26" i="103" l="1"/>
  <c r="Y5" i="104"/>
  <c r="Y15" i="104" s="1"/>
  <c r="W14" i="104"/>
  <c r="W13" i="104"/>
  <c r="W12" i="104"/>
  <c r="W11" i="104"/>
  <c r="W10" i="104"/>
  <c r="W9" i="104"/>
  <c r="W8" i="104"/>
  <c r="W7" i="104"/>
  <c r="W6" i="104"/>
  <c r="B5" i="104"/>
  <c r="V15" i="104"/>
  <c r="U15" i="104"/>
  <c r="T15" i="104"/>
  <c r="Q5" i="104"/>
  <c r="Q15" i="104" s="1"/>
  <c r="P5" i="104"/>
  <c r="P15" i="104" s="1"/>
  <c r="O5" i="104"/>
  <c r="N5" i="104"/>
  <c r="M5" i="104"/>
  <c r="M15" i="104" s="1"/>
  <c r="R14" i="104"/>
  <c r="L14" i="104"/>
  <c r="F14" i="104"/>
  <c r="R13" i="104"/>
  <c r="L13" i="104"/>
  <c r="F13" i="104"/>
  <c r="R12" i="104"/>
  <c r="L12" i="104"/>
  <c r="F12" i="104"/>
  <c r="R11" i="104"/>
  <c r="L11" i="104"/>
  <c r="F11" i="104"/>
  <c r="R10" i="104"/>
  <c r="L10" i="104"/>
  <c r="F10" i="104"/>
  <c r="R9" i="104"/>
  <c r="L9" i="104"/>
  <c r="F9" i="104"/>
  <c r="R8" i="104"/>
  <c r="L8" i="104"/>
  <c r="F8" i="104"/>
  <c r="R7" i="104"/>
  <c r="L7" i="104"/>
  <c r="F7" i="104"/>
  <c r="R6" i="104"/>
  <c r="L6" i="104"/>
  <c r="R15" i="104" l="1"/>
  <c r="L5" i="104"/>
  <c r="L15" i="104" s="1"/>
  <c r="F6" i="104"/>
  <c r="N15" i="104"/>
  <c r="O15" i="104"/>
  <c r="S15" i="104"/>
  <c r="H15" i="103" l="1"/>
  <c r="I15" i="103" l="1"/>
  <c r="F42" i="103"/>
  <c r="H36" i="103"/>
  <c r="H37" i="103"/>
  <c r="I37" i="103" s="1"/>
  <c r="R36" i="103" l="1"/>
  <c r="N56" i="103"/>
  <c r="I36" i="103"/>
  <c r="C50" i="103" s="1"/>
  <c r="H5" i="103"/>
  <c r="E50" i="103" l="1"/>
  <c r="S36" i="103"/>
  <c r="I5" i="103"/>
  <c r="F43" i="103"/>
  <c r="C51" i="103" s="1"/>
  <c r="H6" i="103"/>
  <c r="I6" i="103" s="1"/>
  <c r="N61" i="103" l="1"/>
  <c r="P61" i="103" s="1"/>
  <c r="O42" i="103"/>
  <c r="L61" i="103"/>
  <c r="L56" i="103"/>
  <c r="O56" i="103" s="1"/>
  <c r="K7" i="103"/>
  <c r="B7" i="103" s="1"/>
  <c r="E51" i="103"/>
  <c r="N42" i="103" s="1"/>
  <c r="C54" i="103" l="1"/>
  <c r="C57" i="103"/>
  <c r="Q61" i="103"/>
  <c r="C59" i="103" s="1"/>
  <c r="C7" i="103"/>
  <c r="G5" i="104" s="1"/>
  <c r="G7" i="103"/>
  <c r="Q13" i="103" s="1"/>
  <c r="D7" i="103"/>
  <c r="D29" i="103" s="1"/>
  <c r="F7" i="103"/>
  <c r="P13" i="103" s="1"/>
  <c r="E7" i="103"/>
  <c r="P14" i="103" l="1"/>
  <c r="P15" i="103"/>
  <c r="S26" i="103"/>
  <c r="N13" i="103"/>
  <c r="G15" i="104"/>
  <c r="M13" i="103"/>
  <c r="O13" i="103"/>
  <c r="H7" i="103"/>
  <c r="Q7" i="103" s="1"/>
  <c r="H5" i="104"/>
  <c r="H15" i="104" s="1"/>
  <c r="I5" i="104"/>
  <c r="I15" i="104" s="1"/>
  <c r="K5" i="104"/>
  <c r="K15" i="104" s="1"/>
  <c r="F29" i="103"/>
  <c r="J5" i="104"/>
  <c r="J15" i="104" s="1"/>
  <c r="C29" i="103"/>
  <c r="E29" i="103"/>
  <c r="G29" i="103"/>
  <c r="O14" i="103" l="1"/>
  <c r="O15" i="103"/>
  <c r="M15" i="103"/>
  <c r="M14" i="103"/>
  <c r="N15" i="103"/>
  <c r="N14" i="103"/>
  <c r="I29" i="103"/>
  <c r="E32" i="103" s="1"/>
  <c r="R13" i="103"/>
  <c r="H29" i="103"/>
  <c r="I7" i="103"/>
  <c r="S13" i="103" s="1"/>
  <c r="F5" i="104"/>
  <c r="F15" i="104" s="1"/>
  <c r="S15" i="103" l="1"/>
  <c r="M26" i="103"/>
  <c r="O26" i="103" s="1"/>
  <c r="P7" i="103"/>
  <c r="O7" i="103"/>
  <c r="S14" i="103" l="1"/>
  <c r="R26" i="103"/>
  <c r="P26" i="103" s="1"/>
  <c r="C25" i="103" s="1"/>
  <c r="E25" i="103" s="1"/>
  <c r="F32" i="103" s="1"/>
  <c r="N7" i="103"/>
  <c r="X5" i="104" l="1"/>
  <c r="X15" i="104" s="1"/>
  <c r="I32" i="103" l="1"/>
  <c r="D54" i="103" s="1"/>
  <c r="E54" i="103" s="1"/>
  <c r="W5" i="104"/>
  <c r="W15" i="104" s="1"/>
  <c r="D57" i="103" l="1"/>
  <c r="E57" i="103" s="1"/>
  <c r="C61" i="103" l="1"/>
  <c r="N40" i="100" s="1"/>
</calcChain>
</file>

<file path=xl/comments1.xml><?xml version="1.0" encoding="utf-8"?>
<comments xmlns="http://schemas.openxmlformats.org/spreadsheetml/2006/main">
  <authors>
    <author>作成者</author>
  </authors>
  <commentList>
    <comment ref="R24" authorId="0" shapeId="0">
      <text>
        <r>
          <rPr>
            <b/>
            <sz val="9"/>
            <color indexed="81"/>
            <rFont val="MS P ゴシック"/>
            <family val="3"/>
            <charset val="128"/>
          </rPr>
          <t>他院への移転分と介護への転換分を除いた３区分の減少数</t>
        </r>
      </text>
    </comment>
    <comment ref="S24"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3"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<sst xmlns="http://schemas.openxmlformats.org/spreadsheetml/2006/main" count="257" uniqueCount="185">
  <si>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</si>
  <si>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</si>
  <si>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</si>
  <si>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</si>
  <si>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</si>
  <si>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</si>
  <si>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</si>
  <si>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</si>
  <si>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</si>
  <si>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</si>
  <si>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</si>
  <si>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</si>
  <si>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</si>
  <si>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</si>
  <si>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</si>
  <si>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</si>
  <si>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</si>
  <si>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</si>
  <si>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</si>
  <si>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</si>
  <si>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</si>
  <si>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</si>
  <si>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</si>
  <si>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</si>
  <si>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</si>
  <si>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</si>
  <si>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</si>
  <si>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</si>
  <si>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</si>
  <si>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</si>
  <si>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</si>
  <si>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</si>
  <si>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</si>
  <si>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</si>
  <si>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</si>
  <si>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</si>
  <si>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</si>
  <si>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</si>
  <si>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</si>
  <si>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</si>
  <si>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対象３区分の病棟の
年間在棟患者延べ数（人）</t>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</si>
  <si>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</si>
  <si>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</si>
  <si>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</si>
  <si>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</si>
  <si>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</si>
  <si>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</si>
  <si>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</si>
  <si>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</si>
  <si>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</si>
  <si>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</si>
  <si>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</si>
  <si>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</si>
  <si>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</si>
  <si>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</si>
  <si>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</si>
  <si>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</si>
  <si>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</si>
  <si>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</si>
  <si>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</si>
  <si>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</si>
  <si>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</si>
  <si>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</si>
  <si>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</si>
  <si>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</si>
  <si>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</si>
  <si>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</si>
  <si>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</si>
  <si>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</si>
  <si>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</si>
  <si>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</si>
  <si>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</si>
  <si>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</si>
  <si>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</si>
  <si>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</si>
  <si>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Ｂ　令和2年4月1日時点</t>
    <rPh sb="2" eb="4">
      <t>レイワ</t>
    </rPh>
    <rPh sb="5" eb="6">
      <t>ネン</t>
    </rPh>
    <rPh sb="7" eb="8">
      <t>ガツ</t>
    </rPh>
    <rPh sb="9" eb="10">
      <t>ニチ</t>
    </rPh>
    <rPh sb="10" eb="12">
      <t>ジテン</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</si>
  <si>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</si>
  <si>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</si>
  <si>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</si>
  <si>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</si>
  <si>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</si>
  <si>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</si>
  <si>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</si>
  <si>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</si>
  <si>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</si>
  <si>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</si>
  <si>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</si>
  <si>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</si>
  <si>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AND</t>
    <phoneticPr fontId="1"/>
  </si>
  <si>
    <t>OR</t>
    <phoneticPr fontId="1"/>
  </si>
  <si>
    <t>未入力</t>
    <rPh sb="0" eb="3">
      <t>ミニュウリョク</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</si>
  <si>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</si>
  <si>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</si>
  <si>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</si>
  <si>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</si>
  <si>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</si>
  <si>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</si>
  <si>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</si>
  <si>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</si>
  <si>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</si>
  <si>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</si>
  <si>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</si>
  <si>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</si>
  <si>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</si>
  <si>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</si>
  <si>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</si>
  <si>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</si>
  <si>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</si>
  <si>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</si>
  <si>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</si>
  <si>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</si>
  <si>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</si>
  <si>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</si>
  <si>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</si>
  <si>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</si>
  <si>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</si>
  <si>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</si>
  <si>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</si>
  <si>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</si>
  <si>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</si>
  <si>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</si>
  <si>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</si>
  <si>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</si>
  <si>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</si>
  <si>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</si>
  <si>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</si>
  <si>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</si>
  <si>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</si>
  <si>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</si>
  <si>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</si>
  <si>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</si>
  <si>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</si>
  <si>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</si>
  <si>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</si>
  <si>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</si>
  <si>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</si>
  <si>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</si>
  <si>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</si>
  <si>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</si>
  <si>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３区分合計が
再編前&gt;再編後</t>
    <rPh sb="1" eb="3">
      <t>クブン</t>
    </rPh>
    <rPh sb="3" eb="5">
      <t>ゴウケイ</t>
    </rPh>
    <rPh sb="7" eb="9">
      <t>サイヘン</t>
    </rPh>
    <rPh sb="9" eb="10">
      <t>マエ</t>
    </rPh>
    <rPh sb="11" eb="13">
      <t>サイヘン</t>
    </rPh>
    <phoneticPr fontId="1"/>
  </si>
  <si>
    <t>病床数増減（再編後－再編前）</t>
    <rPh sb="6" eb="8">
      <t>サイヘン</t>
    </rPh>
    <rPh sb="10" eb="12">
      <t>サイヘン</t>
    </rPh>
    <phoneticPr fontId="1"/>
  </si>
  <si>
    <t>※１</t>
    <phoneticPr fontId="1"/>
  </si>
  <si>
    <t>平成30年度病床機能報告から転記すること。
（病院は、報告様式1　③病棟票　（5）（7）にある「稼働病床数≪自動計算により算出≫」　　注：各病棟の合計を記載すること）
（有床診療所は、報告様式1　（13）（15）にある「稼働病床数≪自動計算により算出≫」）</t>
    <rPh sb="0" eb="2">
      <t>h</t>
    </rPh>
    <rPh sb="4" eb="6">
      <t>ネンド</t>
    </rPh>
    <rPh sb="6" eb="12">
      <t>bh</t>
    </rPh>
    <rPh sb="14" eb="16">
      <t>テンキ</t>
    </rPh>
    <phoneticPr fontId="1"/>
  </si>
  <si>
    <t>①　平成30年度病床機能報告（※１）</t>
    <rPh sb="2" eb="4">
      <t>ヘイセイ</t>
    </rPh>
    <rPh sb="6" eb="8">
      <t>ネンド</t>
    </rPh>
    <rPh sb="8" eb="10">
      <t>ビョウショウ</t>
    </rPh>
    <rPh sb="10" eb="12">
      <t>キノウ</t>
    </rPh>
    <rPh sb="12" eb="14">
      <t>ホウコク</t>
    </rPh>
    <phoneticPr fontId="1"/>
  </si>
  <si>
    <t>②　令和2年4月1日時点（※２）</t>
    <rPh sb="2" eb="4">
      <t>レイワ</t>
    </rPh>
    <rPh sb="5" eb="6">
      <t>ネン</t>
    </rPh>
    <rPh sb="7" eb="8">
      <t>ガツ</t>
    </rPh>
    <rPh sb="9" eb="10">
      <t>ニチ</t>
    </rPh>
    <rPh sb="10" eb="12">
      <t>ジテン</t>
    </rPh>
    <phoneticPr fontId="1"/>
  </si>
  <si>
    <t>※２</t>
    <phoneticPr fontId="1"/>
  </si>
  <si>
    <t>※３</t>
    <phoneticPr fontId="1"/>
  </si>
  <si>
    <t>①又は②の、対象３区分合計のいずれか少ない方を基準とする。</t>
    <phoneticPr fontId="1"/>
  </si>
  <si>
    <t>※４</t>
    <phoneticPr fontId="1"/>
  </si>
  <si>
    <t>対象３区分＝高度急性期、急性期、慢性期（以下同様）</t>
    <rPh sb="22" eb="24">
      <t>ドウヨウ</t>
    </rPh>
    <phoneticPr fontId="1"/>
  </si>
  <si>
    <t>平成30年7月2日から令和2年3月31日までに病床機能・病床数を変更している場合は、令和2年4月1日時点の稼働病床数を記入。変更がない場合は、①と同じ値を記入。</t>
    <phoneticPr fontId="1"/>
  </si>
  <si>
    <t>他の医療機関との病床融通数
（※５）</t>
    <rPh sb="0" eb="1">
      <t>タ</t>
    </rPh>
    <rPh sb="2" eb="4">
      <t>イリョウ</t>
    </rPh>
    <rPh sb="4" eb="6">
      <t>キカン</t>
    </rPh>
    <rPh sb="8" eb="10">
      <t>ビョウショウ</t>
    </rPh>
    <rPh sb="10" eb="12">
      <t>ユウズウ</t>
    </rPh>
    <rPh sb="12" eb="13">
      <t>スウ</t>
    </rPh>
    <phoneticPr fontId="1"/>
  </si>
  <si>
    <t>※５</t>
    <phoneticPr fontId="1"/>
  </si>
  <si>
    <t>病院統合や地域医療連携推進法人の病床融通制度等を活用し、他の医療機関から病床の融通を受けた場合はマイナス表記、病床を融通した場合はプラス表記とすること。また、「(参考)病床融通に関する概要」に関連する医療機関の病床数を記載すること。</t>
    <rPh sb="81" eb="83">
      <t>サンコウ</t>
    </rPh>
    <rPh sb="86" eb="88">
      <t>ユウズウ</t>
    </rPh>
    <rPh sb="89" eb="90">
      <t>カン</t>
    </rPh>
    <rPh sb="92" eb="94">
      <t>ガイヨウ</t>
    </rPh>
    <rPh sb="96" eb="98">
      <t>カンレン</t>
    </rPh>
    <rPh sb="100" eb="102">
      <t>イリョウ</t>
    </rPh>
    <rPh sb="102" eb="104">
      <t>キカン</t>
    </rPh>
    <rPh sb="105" eb="107">
      <t>ビョウショウ</t>
    </rPh>
    <rPh sb="107" eb="108">
      <t>スウ</t>
    </rPh>
    <rPh sb="109" eb="111">
      <t>キサイ</t>
    </rPh>
    <phoneticPr fontId="1"/>
  </si>
  <si>
    <t>①　平成30年度病床機能報告（※６）</t>
    <rPh sb="2" eb="4">
      <t>ヘイセイ</t>
    </rPh>
    <rPh sb="6" eb="8">
      <t>ネンド</t>
    </rPh>
    <rPh sb="8" eb="10">
      <t>ビョウショウ</t>
    </rPh>
    <rPh sb="10" eb="12">
      <t>キノウ</t>
    </rPh>
    <rPh sb="12" eb="14">
      <t>ホウコク</t>
    </rPh>
    <phoneticPr fontId="1"/>
  </si>
  <si>
    <t>※６</t>
    <phoneticPr fontId="1"/>
  </si>
  <si>
    <t>※７</t>
    <phoneticPr fontId="1"/>
  </si>
  <si>
    <t>平成30年度病床機能報告から転記すること。
（病院は、報告様式１　③病棟票　（５）（７）にある「許可病床数」　　注：各病棟の合計を記載すること）
（有床診療所は、報告様式１　（13）（15）にある「許可病床数」）</t>
    <phoneticPr fontId="1"/>
  </si>
  <si>
    <t>平成30年7月2日から令和2年3月31日までに病床機能・病床数を変更している場合は②を記入。変更がない場合は、①と同じ値を記入する。</t>
    <phoneticPr fontId="1"/>
  </si>
  <si>
    <r>
      <t>①　平成30年度病床機能報告</t>
    </r>
    <r>
      <rPr>
        <sz val="9"/>
        <rFont val="メイリオ"/>
        <family val="3"/>
        <charset val="128"/>
      </rPr>
      <t>（※８）</t>
    </r>
    <rPh sb="2" eb="4">
      <t>ヘイセイ</t>
    </rPh>
    <rPh sb="6" eb="8">
      <t>ネンド</t>
    </rPh>
    <rPh sb="8" eb="10">
      <t>ビョウショウ</t>
    </rPh>
    <rPh sb="10" eb="12">
      <t>キノウ</t>
    </rPh>
    <rPh sb="12" eb="14">
      <t>ホウコク</t>
    </rPh>
    <phoneticPr fontId="1"/>
  </si>
  <si>
    <t>②　令和2年4月1日時点（※９）</t>
    <rPh sb="2" eb="4">
      <t>レイワ</t>
    </rPh>
    <rPh sb="5" eb="6">
      <t>ネン</t>
    </rPh>
    <rPh sb="7" eb="8">
      <t>ガツ</t>
    </rPh>
    <rPh sb="9" eb="10">
      <t>ニチ</t>
    </rPh>
    <rPh sb="10" eb="12">
      <t>ジテン</t>
    </rPh>
    <phoneticPr fontId="1"/>
  </si>
  <si>
    <t>※８</t>
    <phoneticPr fontId="1"/>
  </si>
  <si>
    <t>平成30年度病床機能報告から転記すること。
（病院は、報告様式1　③病棟票　（48）在棟患者延べ数　　注：各病棟の合計を記載すること）
（有床診療所は、報告様式1　（81）在院患者延べ数）</t>
    <phoneticPr fontId="1"/>
  </si>
  <si>
    <t>※９</t>
    <phoneticPr fontId="1"/>
  </si>
  <si>
    <t>平成30年度病床機能報告の報告様式1（病棟票）において「過去1年間の間に病棟の再編・見直しあり」と報告した病棟の年間在棟患者延べ数、もしくは、報告様式1において「過去1年間の間に入院部門の再編・見直しあり」と報告した有床診療所の年間在院患者延べ数については、以下の式により補正して計上すること。</t>
    <phoneticPr fontId="1"/>
  </si>
  <si>
    <t>平成30年7月2日から令和2年3月31日までに病床機能・病床数を変更している場合は、②を記入。（変更していなければ記入不要）
過去1年(平成31年4月1日～令和2年3月31日)の間における年間在棟(在院)延べ患者数を計上すること。
ただし、過去1年の間に病床機能・病床数を変更した場合は、変更日以降から令和2年3月31日までの間の在棟（在院）延べ患者数をもとに12ヵ月分の人数を割り戻して計上すること。</t>
    <phoneticPr fontId="1"/>
  </si>
  <si>
    <t>○補正後の年間在棟(在院)患者延べ数 ＝ 年間在棟(在院)患者延べ数((48)or(81)欄に記載された数値) ÷ 報告可能な対象期間(月単位) × 12
　（注）報告可能な対象期間(月単位)は、平成30年度病床機能報告で報告した月数とすること。
　　（例）報告可能な対象期間を「平成29年7月1日～平成30年12月末日」とした場合 ⇒ 報告可能な対象期間(月単位) ＝ 6</t>
    <phoneticPr fontId="1"/>
  </si>
  <si>
    <t>医療機関名：</t>
    <rPh sb="0" eb="2">
      <t>イリョウ</t>
    </rPh>
    <rPh sb="2" eb="4">
      <t>キカン</t>
    </rPh>
    <rPh sb="4" eb="5">
      <t>ナ</t>
    </rPh>
    <phoneticPr fontId="1"/>
  </si>
  <si>
    <t>和歌山県知事　様</t>
    <rPh sb="0" eb="3">
      <t>ワカヤマ</t>
    </rPh>
    <rPh sb="3" eb="6">
      <t>ケンチジ</t>
    </rPh>
    <rPh sb="7" eb="8">
      <t>サマ</t>
    </rPh>
    <phoneticPr fontId="51"/>
  </si>
  <si>
    <t>医療機関の名称</t>
    <rPh sb="0" eb="2">
      <t>イリョウ</t>
    </rPh>
    <rPh sb="2" eb="4">
      <t>キカン</t>
    </rPh>
    <rPh sb="5" eb="7">
      <t>メイショウ</t>
    </rPh>
    <phoneticPr fontId="1"/>
  </si>
  <si>
    <t>議論の状況</t>
    <rPh sb="0" eb="2">
      <t>ギロン</t>
    </rPh>
    <rPh sb="3" eb="5">
      <t>ジョウキョウ</t>
    </rPh>
    <phoneticPr fontId="1"/>
  </si>
  <si>
    <t>意見聴取の状況</t>
    <rPh sb="0" eb="2">
      <t>イケン</t>
    </rPh>
    <rPh sb="2" eb="4">
      <t>チョウシュ</t>
    </rPh>
    <rPh sb="5" eb="7">
      <t>ジョウキョウ</t>
    </rPh>
    <phoneticPr fontId="1"/>
  </si>
  <si>
    <r>
      <t xml:space="preserve">口座番号
</t>
    </r>
    <r>
      <rPr>
        <sz val="9"/>
        <rFont val="メイリオ"/>
        <family val="3"/>
        <charset val="128"/>
      </rPr>
      <t>（右詰め）</t>
    </r>
    <rPh sb="0" eb="2">
      <t>コウザ</t>
    </rPh>
    <rPh sb="2" eb="4">
      <t>バンゴウ</t>
    </rPh>
    <rPh sb="6" eb="8">
      <t>ミギヅメ</t>
    </rPh>
    <phoneticPr fontId="1"/>
  </si>
  <si>
    <t>うち対象３区分(※４)の合計</t>
    <rPh sb="2" eb="4">
      <t>タイショウ</t>
    </rPh>
    <rPh sb="5" eb="7">
      <t>クブン</t>
    </rPh>
    <rPh sb="12" eb="14">
      <t>ゴウケイ</t>
    </rPh>
    <phoneticPr fontId="1"/>
  </si>
  <si>
    <t>過去に
本給付金又は病床削減支援給付金
で支給済の病床数</t>
    <rPh sb="0" eb="2">
      <t>カコ</t>
    </rPh>
    <rPh sb="4" eb="5">
      <t>ホン</t>
    </rPh>
    <rPh sb="5" eb="8">
      <t>キュウフキン</t>
    </rPh>
    <rPh sb="8" eb="9">
      <t>マタ</t>
    </rPh>
    <rPh sb="10" eb="12">
      <t>b</t>
    </rPh>
    <rPh sb="12" eb="14">
      <t>サクゲン</t>
    </rPh>
    <rPh sb="14" eb="16">
      <t>シエン</t>
    </rPh>
    <rPh sb="16" eb="19">
      <t>キュウフキン</t>
    </rPh>
    <rPh sb="21" eb="23">
      <t>シキュウ</t>
    </rPh>
    <rPh sb="23" eb="24">
      <t>スミ</t>
    </rPh>
    <rPh sb="25" eb="28">
      <t>ビョウショウスウ</t>
    </rPh>
    <phoneticPr fontId="1"/>
  </si>
  <si>
    <t>1日平均実働病床数</t>
    <rPh sb="1" eb="2">
      <t>ニチ</t>
    </rPh>
    <rPh sb="2" eb="4">
      <t>ヘイキン</t>
    </rPh>
    <rPh sb="4" eb="6">
      <t>ジツドウ</t>
    </rPh>
    <rPh sb="6" eb="9">
      <t>ビョウショウスウ</t>
    </rPh>
    <phoneticPr fontId="1"/>
  </si>
  <si>
    <t>再編前の対象３区分の稼働病床数から1日平均実働病床数までの減少分に係る支給額</t>
    <rPh sb="0" eb="2">
      <t>サイヘン</t>
    </rPh>
    <rPh sb="4" eb="6">
      <t>タイショウ</t>
    </rPh>
    <rPh sb="7" eb="9">
      <t>クブン</t>
    </rPh>
    <rPh sb="10" eb="12">
      <t>カドウ</t>
    </rPh>
    <rPh sb="12" eb="15">
      <t>ビョウショウスウ</t>
    </rPh>
    <rPh sb="18" eb="19">
      <t>ニチ</t>
    </rPh>
    <rPh sb="19" eb="21">
      <t>ヘイキン</t>
    </rPh>
    <rPh sb="21" eb="23">
      <t>ジツドウ</t>
    </rPh>
    <rPh sb="23" eb="26">
      <t>ビョウショウスウ</t>
    </rPh>
    <rPh sb="33" eb="34">
      <t>カカ</t>
    </rPh>
    <rPh sb="35" eb="37">
      <t>シキュウ</t>
    </rPh>
    <rPh sb="37" eb="38">
      <t>ガク</t>
    </rPh>
    <phoneticPr fontId="1"/>
  </si>
  <si>
    <t>1日平均実働病床数から再編後の対象３区分の許可病床数までの減少分に係る支給額</t>
    <rPh sb="1" eb="2">
      <t>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</si>
  <si>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所在地</t>
    <rPh sb="0" eb="3">
      <t>ショザイチ</t>
    </rPh>
    <phoneticPr fontId="1"/>
  </si>
  <si>
    <t>対象３区分の病床利用率</t>
    <rPh sb="0" eb="2">
      <t>タイショウ</t>
    </rPh>
    <rPh sb="3" eb="5">
      <t>クブン</t>
    </rPh>
    <rPh sb="8" eb="10">
      <t>リヨウ</t>
    </rPh>
    <phoneticPr fontId="1"/>
  </si>
  <si>
    <t>適用する
病床利用率</t>
    <rPh sb="0" eb="2">
      <t>テキヨウ</t>
    </rPh>
    <rPh sb="5" eb="7">
      <t>ビョウショウ</t>
    </rPh>
    <rPh sb="7" eb="10">
      <t>リヨウリツ</t>
    </rPh>
    <phoneticPr fontId="1"/>
  </si>
  <si>
    <t>Ｂ</t>
  </si>
  <si>
    <t>様式第１－３号</t>
    <rPh sb="0" eb="2">
      <t>ヨウシキ</t>
    </rPh>
    <rPh sb="2" eb="3">
      <t>ダイ</t>
    </rPh>
    <rPh sb="6" eb="7">
      <t>ゴウ</t>
    </rPh>
    <phoneticPr fontId="1"/>
  </si>
  <si>
    <t>様式第１号</t>
    <rPh sb="0" eb="2">
      <t>ヨウシキ</t>
    </rPh>
    <rPh sb="2" eb="3">
      <t>ダイ</t>
    </rPh>
    <rPh sb="4" eb="5">
      <t>ゴウ</t>
    </rPh>
    <phoneticPr fontId="51"/>
  </si>
  <si>
    <t>様式第１－２号</t>
    <rPh sb="0" eb="2">
      <t>ヨウシキ</t>
    </rPh>
    <rPh sb="2" eb="3">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</si>
</sst>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2"/>
      <color theme="1"/>
      <name val="メイリオ"/>
      <family val="3"/>
      <charset val="128"/>
    </font>
    <font>
      <b/>
      <sz val="14"/>
      <name val="メイリオ"/>
      <family val="3"/>
      <charset val="128"/>
    </font>
    <font>
      <b/>
      <sz val="14"/>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Down="1">
      <left style="medium">
        <color indexed="64"/>
      </left>
      <right style="thin">
        <color indexed="64"/>
      </right>
      <top style="thin">
        <color indexed="64"/>
      </top>
      <bottom style="thin">
        <color indexed="64"/>
      </bottom>
      <diagonal style="thin">
        <color indexed="64"/>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43">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5" xfId="0" applyFont="1" applyFill="1" applyBorder="1" applyProtection="1">
      <alignment vertical="center"/>
      <protection locked="0"/>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0" borderId="1" xfId="0" applyFont="1" applyFill="1" applyBorder="1" applyProtection="1">
      <alignment vertical="center"/>
    </xf>
    <xf numFmtId="0" fontId="57" fillId="51" borderId="75" xfId="0" applyFont="1" applyFill="1" applyBorder="1" applyProtection="1">
      <alignment vertical="center"/>
      <protection locked="0"/>
    </xf>
    <xf numFmtId="0" fontId="57" fillId="51" borderId="76"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9" xfId="0" applyFont="1" applyFill="1" applyBorder="1" applyProtection="1">
      <alignment vertical="center"/>
      <protection locked="0"/>
    </xf>
    <xf numFmtId="184" fontId="57" fillId="51" borderId="123" xfId="0" applyNumberFormat="1" applyFont="1" applyFill="1" applyBorder="1" applyProtection="1">
      <alignment vertical="center"/>
      <protection locked="0"/>
    </xf>
    <xf numFmtId="184" fontId="57" fillId="51" borderId="121"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136"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7"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02"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0" fontId="57" fillId="51" borderId="158" xfId="0"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0" borderId="162" xfId="0" applyFont="1" applyFill="1" applyBorder="1" applyProtection="1">
      <alignment vertical="center"/>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65" fillId="0" borderId="0" xfId="0" applyFont="1">
      <alignment vertical="center"/>
    </xf>
    <xf numFmtId="0" fontId="66" fillId="49" borderId="5" xfId="0" applyFont="1" applyFill="1" applyBorder="1" applyAlignment="1">
      <alignment horizontal="center" vertical="center" textRotation="255" shrinkToFit="1"/>
    </xf>
    <xf numFmtId="0" fontId="66" fillId="49" borderId="84" xfId="0" applyFont="1" applyFill="1" applyBorder="1" applyAlignment="1">
      <alignment horizontal="center" vertical="center" textRotation="255" shrinkToFit="1"/>
    </xf>
    <xf numFmtId="0" fontId="66" fillId="49" borderId="85" xfId="0" applyFont="1" applyFill="1" applyBorder="1" applyAlignment="1">
      <alignment horizontal="center" vertical="center" textRotation="255" shrinkToFit="1"/>
    </xf>
    <xf numFmtId="0" fontId="66" fillId="49" borderId="86" xfId="0" applyFont="1" applyFill="1" applyBorder="1" applyAlignment="1">
      <alignment horizontal="center" vertical="center" textRotation="255" shrinkToFit="1"/>
    </xf>
    <xf numFmtId="0" fontId="66" fillId="49" borderId="83" xfId="0" applyFont="1" applyFill="1" applyBorder="1" applyAlignment="1">
      <alignment horizontal="center" vertical="center" textRotation="255" shrinkToFit="1"/>
    </xf>
    <xf numFmtId="0" fontId="66" fillId="49" borderId="87" xfId="0" applyFont="1" applyFill="1" applyBorder="1" applyAlignment="1">
      <alignment horizontal="center" vertical="center" textRotation="255" shrinkToFit="1"/>
    </xf>
    <xf numFmtId="0" fontId="65" fillId="0" borderId="2" xfId="0" applyFont="1" applyFill="1" applyBorder="1" applyAlignment="1">
      <alignment horizontal="center" vertical="center"/>
    </xf>
    <xf numFmtId="0" fontId="65" fillId="51" borderId="2" xfId="0" applyFont="1" applyFill="1" applyBorder="1" applyAlignment="1" applyProtection="1">
      <alignment horizontal="center" vertical="center" shrinkToFit="1"/>
      <protection locked="0"/>
    </xf>
    <xf numFmtId="0" fontId="66" fillId="0" borderId="0" xfId="0" applyFont="1" applyFill="1" applyBorder="1" applyAlignment="1">
      <alignment horizontal="left" vertical="top" wrapText="1"/>
    </xf>
    <xf numFmtId="0" fontId="66" fillId="49" borderId="88" xfId="0" applyFont="1" applyFill="1" applyBorder="1" applyAlignment="1">
      <alignment horizontal="center" vertical="center" wrapText="1"/>
    </xf>
    <xf numFmtId="0" fontId="65" fillId="0" borderId="0" xfId="0" applyFont="1" applyFill="1" applyBorder="1" applyAlignment="1">
      <alignment vertical="center"/>
    </xf>
    <xf numFmtId="0" fontId="65" fillId="0" borderId="0" xfId="0" applyFont="1" applyFill="1" applyBorder="1">
      <alignment vertical="center"/>
    </xf>
    <xf numFmtId="0" fontId="65" fillId="0" borderId="0" xfId="0" applyFont="1" applyAlignment="1">
      <alignment vertical="center"/>
    </xf>
    <xf numFmtId="0" fontId="61" fillId="0" borderId="0" xfId="0" applyFont="1">
      <alignment vertical="center"/>
    </xf>
    <xf numFmtId="184" fontId="72" fillId="0" borderId="53" xfId="0" applyNumberFormat="1" applyFont="1" applyFill="1" applyBorder="1" applyAlignment="1">
      <alignment vertical="center" shrinkToFit="1"/>
    </xf>
    <xf numFmtId="184" fontId="72" fillId="0" borderId="84" xfId="0" applyNumberFormat="1" applyFont="1" applyFill="1" applyBorder="1" applyAlignment="1">
      <alignment vertical="center" shrinkToFit="1"/>
    </xf>
    <xf numFmtId="184" fontId="72" fillId="0" borderId="85" xfId="0" applyNumberFormat="1" applyFont="1" applyFill="1" applyBorder="1" applyAlignment="1">
      <alignment vertical="center" shrinkToFit="1"/>
    </xf>
    <xf numFmtId="184" fontId="72" fillId="0" borderId="86" xfId="0" applyNumberFormat="1" applyFont="1" applyFill="1" applyBorder="1" applyAlignment="1">
      <alignment vertical="center" shrinkToFit="1"/>
    </xf>
    <xf numFmtId="184" fontId="72" fillId="0" borderId="2" xfId="0" applyNumberFormat="1" applyFont="1" applyFill="1" applyBorder="1" applyAlignment="1">
      <alignment vertical="center" shrinkToFit="1"/>
    </xf>
    <xf numFmtId="184" fontId="72" fillId="0" borderId="87" xfId="0" applyNumberFormat="1" applyFont="1" applyFill="1" applyBorder="1" applyAlignment="1">
      <alignment vertical="center" shrinkToFit="1"/>
    </xf>
    <xf numFmtId="184" fontId="72" fillId="51" borderId="84" xfId="0" applyNumberFormat="1" applyFont="1" applyFill="1" applyBorder="1" applyAlignment="1" applyProtection="1">
      <alignment vertical="center" shrinkToFit="1"/>
      <protection locked="0"/>
    </xf>
    <xf numFmtId="184" fontId="72" fillId="51" borderId="85" xfId="0" applyNumberFormat="1" applyFont="1" applyFill="1" applyBorder="1" applyAlignment="1" applyProtection="1">
      <alignment vertical="center" shrinkToFit="1"/>
      <protection locked="0"/>
    </xf>
    <xf numFmtId="184" fontId="72" fillId="51" borderId="86" xfId="0" applyNumberFormat="1" applyFont="1" applyFill="1" applyBorder="1" applyAlignment="1" applyProtection="1">
      <alignment vertical="center" shrinkToFit="1"/>
      <protection locked="0"/>
    </xf>
    <xf numFmtId="184" fontId="72" fillId="51" borderId="87" xfId="0" applyNumberFormat="1" applyFont="1" applyFill="1" applyBorder="1" applyAlignment="1" applyProtection="1">
      <alignment vertical="center" shrinkToFit="1"/>
      <protection locked="0"/>
    </xf>
    <xf numFmtId="184" fontId="72" fillId="0" borderId="89" xfId="0" applyNumberFormat="1" applyFont="1" applyFill="1" applyBorder="1" applyAlignment="1">
      <alignment vertical="center" shrinkToFit="1"/>
    </xf>
    <xf numFmtId="184" fontId="72" fillId="0" borderId="90" xfId="0" applyNumberFormat="1" applyFont="1" applyFill="1" applyBorder="1" applyAlignment="1">
      <alignment vertical="center" shrinkToFit="1"/>
    </xf>
    <xf numFmtId="184" fontId="72" fillId="0" borderId="91" xfId="0" applyNumberFormat="1" applyFont="1" applyFill="1" applyBorder="1" applyAlignment="1">
      <alignment vertical="center" shrinkToFit="1"/>
    </xf>
    <xf numFmtId="184" fontId="72" fillId="0" borderId="92" xfId="0" applyNumberFormat="1" applyFont="1" applyFill="1" applyBorder="1" applyAlignment="1">
      <alignment vertical="center" shrinkToFit="1"/>
    </xf>
    <xf numFmtId="184" fontId="72" fillId="0" borderId="88" xfId="0" applyNumberFormat="1" applyFont="1" applyFill="1" applyBorder="1" applyAlignment="1">
      <alignment vertical="center" shrinkToFit="1"/>
    </xf>
    <xf numFmtId="184" fontId="72" fillId="0" borderId="93" xfId="0" applyNumberFormat="1" applyFont="1" applyFill="1" applyBorder="1" applyAlignment="1">
      <alignment vertical="center" shrinkToFit="1"/>
    </xf>
    <xf numFmtId="0" fontId="57" fillId="0" borderId="0" xfId="0" applyFont="1" applyFill="1" applyProtection="1">
      <alignment vertical="center"/>
    </xf>
    <xf numFmtId="0" fontId="57" fillId="49" borderId="69" xfId="0" applyFont="1" applyFill="1" applyBorder="1" applyProtection="1">
      <alignment vertical="center"/>
    </xf>
    <xf numFmtId="0" fontId="59" fillId="49" borderId="77"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xf>
    <xf numFmtId="0" fontId="58" fillId="49" borderId="94" xfId="0" applyFont="1" applyFill="1" applyBorder="1" applyAlignment="1" applyProtection="1">
      <alignment vertical="center" wrapText="1"/>
    </xf>
    <xf numFmtId="0" fontId="57" fillId="0" borderId="94" xfId="0" applyFont="1" applyFill="1" applyBorder="1" applyProtection="1">
      <alignment vertical="center"/>
    </xf>
    <xf numFmtId="0" fontId="57" fillId="0" borderId="98" xfId="0" applyFont="1" applyFill="1" applyBorder="1" applyProtection="1">
      <alignment vertical="center"/>
    </xf>
    <xf numFmtId="0" fontId="58" fillId="49" borderId="157" xfId="0" applyFont="1" applyFill="1" applyBorder="1" applyAlignment="1" applyProtection="1">
      <alignment vertical="center" shrinkToFit="1"/>
    </xf>
    <xf numFmtId="0" fontId="57" fillId="0" borderId="157" xfId="0" applyFont="1" applyFill="1" applyBorder="1" applyProtection="1">
      <alignment vertical="center"/>
    </xf>
    <xf numFmtId="0" fontId="57" fillId="0" borderId="160" xfId="0" applyFont="1" applyFill="1" applyBorder="1" applyProtection="1">
      <alignment vertical="center"/>
    </xf>
    <xf numFmtId="0" fontId="58" fillId="49" borderId="89" xfId="0" applyFont="1" applyFill="1" applyBorder="1" applyAlignment="1" applyProtection="1">
      <alignment vertical="center" wrapText="1"/>
    </xf>
    <xf numFmtId="0" fontId="57" fillId="0" borderId="89" xfId="0" applyFont="1" applyFill="1" applyBorder="1" applyProtection="1">
      <alignment vertical="center"/>
    </xf>
    <xf numFmtId="0" fontId="57" fillId="52" borderId="70" xfId="0" applyFont="1" applyFill="1" applyBorder="1" applyAlignment="1" applyProtection="1">
      <alignment horizontal="center" vertical="center"/>
    </xf>
    <xf numFmtId="0" fontId="57" fillId="0" borderId="126" xfId="0" applyFont="1" applyFill="1" applyBorder="1" applyAlignment="1" applyProtection="1">
      <alignment horizontal="center" vertical="center"/>
    </xf>
    <xf numFmtId="0" fontId="57" fillId="0" borderId="156" xfId="0" applyFont="1" applyFill="1" applyBorder="1" applyAlignment="1" applyProtection="1">
      <alignment horizontal="center" vertical="center"/>
    </xf>
    <xf numFmtId="0" fontId="57" fillId="0" borderId="76" xfId="0" applyFont="1" applyFill="1" applyBorder="1" applyAlignment="1" applyProtection="1">
      <alignment horizontal="center" vertical="center"/>
    </xf>
    <xf numFmtId="0" fontId="57" fillId="0" borderId="69"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4" xfId="0" applyNumberFormat="1" applyFont="1" applyFill="1" applyBorder="1" applyProtection="1">
      <alignment vertical="center"/>
    </xf>
    <xf numFmtId="184" fontId="57" fillId="0" borderId="54" xfId="0" applyNumberFormat="1" applyFont="1" applyFill="1" applyBorder="1" applyProtection="1">
      <alignment vertical="center"/>
    </xf>
    <xf numFmtId="184" fontId="57" fillId="0" borderId="53" xfId="0" applyNumberFormat="1" applyFont="1" applyFill="1" applyBorder="1" applyProtection="1">
      <alignment vertical="center"/>
    </xf>
    <xf numFmtId="0" fontId="57" fillId="0" borderId="53" xfId="0" applyFont="1" applyFill="1" applyBorder="1" applyProtection="1">
      <alignment vertical="center"/>
    </xf>
    <xf numFmtId="0" fontId="57" fillId="0" borderId="80"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0" fillId="0" borderId="0" xfId="0" applyFont="1" applyFill="1" applyBorder="1" applyAlignment="1" applyProtection="1">
      <alignment vertical="center"/>
    </xf>
    <xf numFmtId="184" fontId="57" fillId="0" borderId="123" xfId="0" applyNumberFormat="1" applyFont="1" applyFill="1" applyBorder="1" applyProtection="1">
      <alignment vertical="center"/>
    </xf>
    <xf numFmtId="0" fontId="57" fillId="0" borderId="118" xfId="0" applyFont="1" applyBorder="1" applyAlignment="1" applyProtection="1">
      <alignment horizontal="center" vertical="center"/>
    </xf>
    <xf numFmtId="0" fontId="57" fillId="0" borderId="72"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0" fillId="0" borderId="0" xfId="0" applyNumberFormat="1" applyFont="1" applyFill="1" applyBorder="1" applyProtection="1">
      <alignment vertical="center"/>
    </xf>
    <xf numFmtId="0" fontId="58" fillId="49" borderId="101" xfId="0" applyFont="1" applyFill="1" applyBorder="1" applyAlignment="1" applyProtection="1">
      <alignment horizontal="center" vertical="center" shrinkToFit="1"/>
    </xf>
    <xf numFmtId="185" fontId="57" fillId="0" borderId="100" xfId="0" applyNumberFormat="1" applyFont="1" applyFill="1" applyBorder="1" applyProtection="1">
      <alignment vertical="center"/>
    </xf>
    <xf numFmtId="184" fontId="57" fillId="52" borderId="133" xfId="0" applyNumberFormat="1" applyFont="1" applyFill="1" applyBorder="1" applyAlignment="1" applyProtection="1">
      <alignment horizontal="right" vertical="top"/>
    </xf>
    <xf numFmtId="184" fontId="57" fillId="52" borderId="134" xfId="0" applyNumberFormat="1" applyFont="1" applyFill="1" applyBorder="1" applyAlignment="1" applyProtection="1">
      <alignment horizontal="right" vertical="top"/>
    </xf>
    <xf numFmtId="0" fontId="60" fillId="0" borderId="153"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60" fillId="0" borderId="132" xfId="0" applyFont="1" applyBorder="1" applyAlignment="1" applyProtection="1">
      <alignment horizontal="center" vertical="center"/>
    </xf>
    <xf numFmtId="0" fontId="57" fillId="0" borderId="127" xfId="0" applyFont="1" applyBorder="1" applyProtection="1">
      <alignment vertical="center"/>
    </xf>
    <xf numFmtId="0" fontId="57" fillId="0" borderId="128" xfId="0" applyFont="1" applyBorder="1" applyProtection="1">
      <alignment vertical="center"/>
    </xf>
    <xf numFmtId="0" fontId="58" fillId="49" borderId="2" xfId="0" applyFont="1" applyFill="1" applyBorder="1" applyAlignment="1" applyProtection="1">
      <alignment horizontal="center" vertical="center"/>
    </xf>
    <xf numFmtId="0" fontId="58" fillId="0" borderId="107" xfId="0" applyFont="1" applyBorder="1" applyAlignment="1" applyProtection="1">
      <alignment horizontal="center" vertical="center" wrapText="1"/>
    </xf>
    <xf numFmtId="0" fontId="58" fillId="0" borderId="105"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0" borderId="129" xfId="0" applyFont="1" applyBorder="1" applyAlignment="1" applyProtection="1">
      <alignment horizontal="center" vertical="center"/>
    </xf>
    <xf numFmtId="0" fontId="57" fillId="0" borderId="111" xfId="0" applyFont="1" applyBorder="1" applyAlignment="1" applyProtection="1">
      <alignment horizontal="center" vertical="center"/>
    </xf>
    <xf numFmtId="0" fontId="60" fillId="0" borderId="103" xfId="0" applyFont="1" applyBorder="1" applyAlignment="1" applyProtection="1">
      <alignment horizontal="center" vertical="center" wrapText="1"/>
    </xf>
    <xf numFmtId="0" fontId="60" fillId="0" borderId="106" xfId="0" applyFont="1" applyFill="1" applyBorder="1" applyAlignment="1" applyProtection="1">
      <alignment horizontal="center" vertical="center" wrapText="1"/>
    </xf>
    <xf numFmtId="0" fontId="60" fillId="0" borderId="149" xfId="0" applyFont="1" applyFill="1" applyBorder="1" applyAlignment="1" applyProtection="1">
      <alignment horizontal="center" vertical="center" wrapText="1"/>
    </xf>
    <xf numFmtId="0" fontId="57" fillId="0" borderId="59" xfId="0" applyFont="1" applyFill="1" applyBorder="1" applyAlignment="1" applyProtection="1">
      <alignment vertical="center" shrinkToFit="1"/>
    </xf>
    <xf numFmtId="0" fontId="57" fillId="0" borderId="112" xfId="0" applyFont="1" applyFill="1" applyBorder="1" applyAlignment="1" applyProtection="1">
      <alignment horizontal="center" vertical="center" shrinkToFit="1"/>
    </xf>
    <xf numFmtId="184" fontId="57" fillId="0" borderId="152" xfId="0" applyNumberFormat="1" applyFont="1" applyFill="1" applyBorder="1" applyProtection="1">
      <alignment vertical="center"/>
    </xf>
    <xf numFmtId="184" fontId="57" fillId="0" borderId="147" xfId="0" applyNumberFormat="1" applyFont="1" applyFill="1" applyBorder="1" applyProtection="1">
      <alignment vertical="center"/>
    </xf>
    <xf numFmtId="184" fontId="57" fillId="52" borderId="70" xfId="0" applyNumberFormat="1" applyFont="1" applyFill="1" applyBorder="1" applyProtection="1">
      <alignment vertical="center"/>
    </xf>
    <xf numFmtId="184" fontId="57" fillId="0" borderId="126" xfId="0" applyNumberFormat="1" applyFont="1" applyFill="1" applyBorder="1" applyProtection="1">
      <alignment vertical="center"/>
    </xf>
    <xf numFmtId="184" fontId="57" fillId="0" borderId="114"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9" xfId="0" applyNumberFormat="1" applyFont="1" applyFill="1" applyBorder="1" applyProtection="1">
      <alignment vertical="center"/>
    </xf>
    <xf numFmtId="184" fontId="57" fillId="0" borderId="80"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7"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7" fillId="0" borderId="72" xfId="0" applyFont="1" applyFill="1" applyBorder="1" applyAlignment="1" applyProtection="1">
      <alignment horizontal="center" vertical="center" shrinkToFit="1"/>
    </xf>
    <xf numFmtId="187" fontId="57" fillId="0" borderId="116" xfId="0" applyNumberFormat="1" applyFont="1" applyFill="1" applyBorder="1" applyProtection="1">
      <alignment vertical="center"/>
    </xf>
    <xf numFmtId="187" fontId="57" fillId="0" borderId="113" xfId="0" applyNumberFormat="1" applyFont="1" applyFill="1" applyBorder="1" applyProtection="1">
      <alignment vertical="center"/>
    </xf>
    <xf numFmtId="0" fontId="57" fillId="0" borderId="171" xfId="0" applyFont="1" applyFill="1" applyBorder="1" applyProtection="1">
      <alignment vertical="center"/>
    </xf>
    <xf numFmtId="0" fontId="58" fillId="49" borderId="53"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1" fillId="0" borderId="0" xfId="0" applyFont="1" applyFill="1" applyProtection="1">
      <alignment vertical="center"/>
    </xf>
    <xf numFmtId="184" fontId="57" fillId="0" borderId="150" xfId="0" applyNumberFormat="1" applyFont="1" applyFill="1" applyBorder="1" applyProtection="1">
      <alignment vertical="center"/>
    </xf>
    <xf numFmtId="0" fontId="57" fillId="52" borderId="76"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0"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7" xfId="0" applyFont="1" applyFill="1" applyBorder="1" applyProtection="1">
      <alignment vertical="center"/>
    </xf>
    <xf numFmtId="0" fontId="60" fillId="0" borderId="104" xfId="0" applyFont="1" applyFill="1" applyBorder="1" applyAlignment="1" applyProtection="1">
      <alignment horizontal="center" vertical="center"/>
    </xf>
    <xf numFmtId="0" fontId="60" fillId="0" borderId="155" xfId="0" applyFont="1" applyFill="1" applyBorder="1" applyAlignment="1" applyProtection="1">
      <alignment horizontal="center" vertical="center"/>
    </xf>
    <xf numFmtId="0" fontId="57" fillId="49" borderId="70" xfId="0" applyFont="1" applyFill="1" applyBorder="1" applyAlignment="1" applyProtection="1">
      <alignment horizontal="center" vertical="center"/>
    </xf>
    <xf numFmtId="0" fontId="58" fillId="49" borderId="66" xfId="0" applyFont="1" applyFill="1" applyBorder="1" applyProtection="1">
      <alignment vertical="center"/>
    </xf>
    <xf numFmtId="0" fontId="57" fillId="0" borderId="0" xfId="0" applyFont="1" applyFill="1" applyBorder="1" applyProtection="1">
      <alignment vertical="center"/>
    </xf>
    <xf numFmtId="184" fontId="57" fillId="0" borderId="122" xfId="0" applyNumberFormat="1" applyFont="1" applyFill="1" applyBorder="1" applyProtection="1">
      <alignment vertical="center"/>
    </xf>
    <xf numFmtId="184" fontId="57" fillId="0" borderId="154" xfId="0" applyNumberFormat="1" applyFont="1" applyFill="1" applyBorder="1" applyProtection="1">
      <alignment vertical="center"/>
    </xf>
    <xf numFmtId="184" fontId="57" fillId="0" borderId="156"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2"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3" fillId="0" borderId="0" xfId="212" applyFont="1" applyFill="1" applyBorder="1" applyAlignment="1" applyProtection="1">
      <alignment vertical="center"/>
    </xf>
    <xf numFmtId="0" fontId="63" fillId="0" borderId="0" xfId="214" applyFont="1" applyFill="1" applyBorder="1" applyAlignment="1" applyProtection="1">
      <alignment vertical="center"/>
    </xf>
    <xf numFmtId="0" fontId="57" fillId="0" borderId="0" xfId="76" applyFont="1" applyBorder="1" applyAlignment="1" applyProtection="1">
      <alignment vertical="center"/>
    </xf>
    <xf numFmtId="0" fontId="63" fillId="0" borderId="0" xfId="215" quotePrefix="1" applyFont="1" applyFill="1" applyBorder="1" applyAlignment="1" applyProtection="1">
      <alignment vertical="center"/>
    </xf>
    <xf numFmtId="0" fontId="63" fillId="0" borderId="0" xfId="215" applyFont="1" applyFill="1" applyBorder="1" applyAlignment="1" applyProtection="1">
      <alignment vertical="center"/>
    </xf>
    <xf numFmtId="0" fontId="57" fillId="0" borderId="0" xfId="213" applyFont="1" applyFill="1" applyProtection="1">
      <alignment vertical="center"/>
    </xf>
    <xf numFmtId="0" fontId="64" fillId="0" borderId="0" xfId="213" applyFont="1" applyFill="1" applyAlignment="1" applyProtection="1">
      <alignment horizontal="center" vertical="center"/>
    </xf>
    <xf numFmtId="0" fontId="63" fillId="0" borderId="0" xfId="213" applyFont="1" applyFill="1" applyBorder="1" applyAlignment="1" applyProtection="1">
      <alignment vertical="center"/>
    </xf>
    <xf numFmtId="0" fontId="57" fillId="0" borderId="0" xfId="213" applyFont="1" applyFill="1" applyAlignment="1" applyProtection="1">
      <alignment vertical="center"/>
    </xf>
    <xf numFmtId="0" fontId="66"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0"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68" fillId="0" borderId="0" xfId="213" applyFont="1" applyFill="1" applyBorder="1" applyAlignment="1" applyProtection="1">
      <alignment vertical="center" wrapText="1"/>
    </xf>
    <xf numFmtId="38" fontId="60"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0"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horizontal="center" vertical="center" shrinkToFit="1"/>
    </xf>
    <xf numFmtId="0" fontId="60"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59" fillId="48" borderId="0" xfId="213" applyFont="1" applyFill="1" applyBorder="1" applyAlignment="1" applyProtection="1">
      <alignment vertical="center" shrinkToFit="1"/>
    </xf>
    <xf numFmtId="0" fontId="59"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0" fillId="48" borderId="0" xfId="213" applyFont="1" applyFill="1" applyBorder="1" applyAlignment="1" applyProtection="1">
      <alignment horizontal="right" vertical="center" shrinkToFit="1"/>
    </xf>
    <xf numFmtId="0" fontId="60" fillId="48" borderId="0" xfId="213" applyFont="1" applyFill="1" applyBorder="1" applyAlignment="1" applyProtection="1">
      <alignment horizontal="left" vertical="center" shrinkToFit="1"/>
    </xf>
    <xf numFmtId="0" fontId="60" fillId="48" borderId="0" xfId="187" applyFont="1" applyFill="1" applyBorder="1" applyAlignment="1" applyProtection="1">
      <alignment horizontal="right" vertical="center"/>
    </xf>
    <xf numFmtId="0" fontId="60" fillId="48" borderId="0" xfId="187" applyFont="1" applyFill="1" applyBorder="1" applyAlignment="1" applyProtection="1">
      <alignment horizontal="left" vertical="center"/>
    </xf>
    <xf numFmtId="0" fontId="60"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0" fillId="48" borderId="0" xfId="213" applyFont="1" applyFill="1" applyBorder="1" applyAlignment="1" applyProtection="1">
      <alignment horizontal="center" vertical="center"/>
    </xf>
    <xf numFmtId="0" fontId="60" fillId="48" borderId="0" xfId="69" applyFont="1" applyFill="1" applyBorder="1" applyAlignment="1" applyProtection="1">
      <alignment horizontal="center" vertical="center"/>
    </xf>
    <xf numFmtId="0" fontId="69" fillId="48" borderId="0" xfId="187" applyFont="1" applyFill="1" applyBorder="1" applyAlignment="1" applyProtection="1">
      <alignment vertical="top"/>
    </xf>
    <xf numFmtId="0" fontId="69"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4"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3" xfId="0" applyFont="1" applyFill="1" applyBorder="1" applyAlignment="1" applyProtection="1">
      <alignment horizontal="center"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Protection="1">
      <alignment vertical="center"/>
    </xf>
    <xf numFmtId="0" fontId="57" fillId="0" borderId="177" xfId="0" applyFont="1" applyFill="1" applyBorder="1" applyProtection="1">
      <alignment vertical="center"/>
    </xf>
    <xf numFmtId="184" fontId="57" fillId="0" borderId="148" xfId="0" applyNumberFormat="1" applyFont="1" applyFill="1" applyBorder="1" applyProtection="1">
      <alignment vertical="center"/>
    </xf>
    <xf numFmtId="184" fontId="57" fillId="0" borderId="106" xfId="0" applyNumberFormat="1" applyFont="1" applyFill="1" applyBorder="1" applyProtection="1">
      <alignment vertical="center"/>
    </xf>
    <xf numFmtId="184" fontId="57" fillId="52" borderId="148" xfId="0" applyNumberFormat="1" applyFont="1" applyFill="1" applyBorder="1" applyProtection="1">
      <alignment vertical="center"/>
    </xf>
    <xf numFmtId="184" fontId="57" fillId="52" borderId="96" xfId="0" applyNumberFormat="1" applyFont="1" applyFill="1" applyBorder="1" applyProtection="1">
      <alignment vertical="center"/>
    </xf>
    <xf numFmtId="0" fontId="57" fillId="0" borderId="180" xfId="0" applyFont="1" applyFill="1" applyBorder="1" applyAlignment="1" applyProtection="1">
      <alignment horizontal="center" vertical="center"/>
    </xf>
    <xf numFmtId="184" fontId="57" fillId="52" borderId="178" xfId="0" applyNumberFormat="1" applyFont="1" applyFill="1" applyBorder="1" applyProtection="1">
      <alignment vertical="center"/>
    </xf>
    <xf numFmtId="184" fontId="57" fillId="52" borderId="138" xfId="0" applyNumberFormat="1" applyFont="1" applyFill="1" applyBorder="1" applyProtection="1">
      <alignment vertical="center"/>
    </xf>
    <xf numFmtId="184" fontId="57" fillId="52" borderId="148" xfId="0" applyNumberFormat="1" applyFont="1" applyFill="1" applyBorder="1" applyAlignment="1" applyProtection="1">
      <alignment horizontal="right" vertical="top"/>
    </xf>
    <xf numFmtId="184" fontId="57" fillId="52" borderId="96" xfId="0" applyNumberFormat="1" applyFont="1" applyFill="1" applyBorder="1" applyAlignment="1" applyProtection="1">
      <alignment horizontal="right" vertical="top"/>
    </xf>
    <xf numFmtId="0" fontId="69" fillId="49" borderId="74" xfId="0" applyFont="1" applyFill="1" applyBorder="1" applyAlignment="1" applyProtection="1">
      <alignment horizontal="center" vertical="center" wrapText="1" shrinkToFit="1"/>
    </xf>
    <xf numFmtId="184" fontId="72" fillId="0" borderId="86" xfId="0" applyNumberFormat="1" applyFont="1" applyFill="1" applyBorder="1" applyAlignment="1" applyProtection="1">
      <alignment vertical="center" shrinkToFit="1"/>
    </xf>
    <xf numFmtId="0" fontId="58" fillId="0" borderId="0" xfId="0" applyFont="1" applyFill="1" applyBorder="1" applyAlignment="1" applyProtection="1">
      <alignment vertical="center"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vertical="top" wrapText="1" shrinkToFit="1"/>
    </xf>
    <xf numFmtId="0" fontId="60" fillId="0" borderId="0" xfId="0" applyFont="1" applyFill="1" applyBorder="1" applyAlignment="1" applyProtection="1">
      <alignment vertical="center" wrapText="1"/>
    </xf>
    <xf numFmtId="0" fontId="60" fillId="0" borderId="0" xfId="0" applyFont="1" applyFill="1" applyBorder="1" applyAlignment="1" applyProtection="1">
      <alignment vertical="top" shrinkToFit="1"/>
    </xf>
    <xf numFmtId="0" fontId="60" fillId="0" borderId="0" xfId="0" applyFont="1" applyFill="1" applyBorder="1" applyAlignment="1" applyProtection="1">
      <alignment horizontal="left" vertical="center" shrinkToFit="1"/>
    </xf>
    <xf numFmtId="0" fontId="60" fillId="0" borderId="0" xfId="0" applyFont="1" applyFill="1" applyBorder="1" applyAlignment="1" applyProtection="1">
      <alignment vertical="top" wrapText="1"/>
    </xf>
    <xf numFmtId="0" fontId="60" fillId="0" borderId="0" xfId="0" applyFont="1" applyFill="1" applyBorder="1" applyAlignment="1" applyProtection="1">
      <alignment vertical="top"/>
    </xf>
    <xf numFmtId="0" fontId="57" fillId="0" borderId="0" xfId="0" applyFont="1" applyFill="1" applyAlignment="1" applyProtection="1">
      <alignment horizontal="right" vertical="center"/>
    </xf>
    <xf numFmtId="0" fontId="57" fillId="0" borderId="0" xfId="212" applyFont="1" applyFill="1" applyAlignment="1" applyProtection="1">
      <alignment vertical="center"/>
    </xf>
    <xf numFmtId="0" fontId="58" fillId="0" borderId="0" xfId="212" applyFont="1" applyFill="1" applyAlignment="1" applyProtection="1">
      <alignment vertical="center"/>
    </xf>
    <xf numFmtId="0" fontId="58" fillId="49" borderId="64" xfId="0" applyFont="1" applyFill="1" applyBorder="1" applyAlignment="1" applyProtection="1">
      <alignment vertical="center" wrapText="1"/>
    </xf>
    <xf numFmtId="184" fontId="57" fillId="51" borderId="69" xfId="0" applyNumberFormat="1" applyFont="1" applyFill="1" applyBorder="1" applyProtection="1">
      <alignment vertical="center"/>
      <protection locked="0"/>
    </xf>
    <xf numFmtId="184" fontId="57" fillId="0" borderId="64" xfId="0" applyNumberFormat="1" applyFont="1" applyFill="1" applyBorder="1" applyProtection="1">
      <alignment vertical="center"/>
    </xf>
    <xf numFmtId="184" fontId="57" fillId="0" borderId="136" xfId="0" applyNumberFormat="1" applyFont="1" applyFill="1" applyBorder="1" applyProtection="1">
      <alignment vertical="center"/>
    </xf>
    <xf numFmtId="0" fontId="58" fillId="49" borderId="182" xfId="0" applyFont="1" applyFill="1" applyBorder="1" applyAlignment="1" applyProtection="1">
      <alignment vertical="center" shrinkToFit="1"/>
    </xf>
    <xf numFmtId="184" fontId="57" fillId="51" borderId="137" xfId="0" applyNumberFormat="1" applyFont="1" applyFill="1" applyBorder="1" applyProtection="1">
      <alignment vertical="center"/>
      <protection locked="0"/>
    </xf>
    <xf numFmtId="184" fontId="57" fillId="51" borderId="138" xfId="0" applyNumberFormat="1" applyFont="1" applyFill="1" applyBorder="1" applyProtection="1">
      <alignment vertical="center"/>
      <protection locked="0"/>
    </xf>
    <xf numFmtId="184" fontId="57" fillId="51" borderId="102" xfId="0" applyNumberFormat="1" applyFont="1" applyFill="1" applyBorder="1" applyProtection="1">
      <alignment vertical="center"/>
      <protection locked="0"/>
    </xf>
    <xf numFmtId="184" fontId="57" fillId="51" borderId="139" xfId="0" applyNumberFormat="1" applyFont="1" applyFill="1" applyBorder="1" applyProtection="1">
      <alignment vertical="center"/>
      <protection locked="0"/>
    </xf>
    <xf numFmtId="184" fontId="57" fillId="51" borderId="103" xfId="0" applyNumberFormat="1" applyFont="1" applyFill="1" applyBorder="1" applyProtection="1">
      <alignment vertical="center"/>
      <protection locked="0"/>
    </xf>
    <xf numFmtId="184" fontId="57" fillId="0" borderId="182" xfId="0" applyNumberFormat="1" applyFont="1" applyFill="1" applyBorder="1" applyProtection="1">
      <alignment vertical="center"/>
    </xf>
    <xf numFmtId="184" fontId="57" fillId="0" borderId="139" xfId="0" applyNumberFormat="1" applyFont="1" applyFill="1" applyBorder="1" applyProtection="1">
      <alignment vertical="center"/>
    </xf>
    <xf numFmtId="0" fontId="58" fillId="49" borderId="81" xfId="0" applyFont="1" applyFill="1" applyBorder="1" applyAlignment="1" applyProtection="1">
      <alignment vertical="center" shrinkToFit="1"/>
    </xf>
    <xf numFmtId="184" fontId="57" fillId="51" borderId="81" xfId="349" applyNumberFormat="1" applyFont="1" applyFill="1" applyBorder="1" applyProtection="1">
      <alignment vertical="center"/>
      <protection locked="0"/>
    </xf>
    <xf numFmtId="184" fontId="57" fillId="0" borderId="81" xfId="349" applyNumberFormat="1" applyFont="1" applyFill="1" applyBorder="1" applyProtection="1">
      <alignment vertical="center"/>
    </xf>
    <xf numFmtId="0" fontId="58" fillId="49" borderId="106" xfId="0" applyFont="1" applyFill="1" applyBorder="1" applyAlignment="1" applyProtection="1">
      <alignment vertical="center" shrinkToFit="1"/>
    </xf>
    <xf numFmtId="184" fontId="57" fillId="51" borderId="106" xfId="349" applyNumberFormat="1" applyFont="1" applyFill="1" applyBorder="1" applyProtection="1">
      <alignment vertical="center"/>
      <protection locked="0"/>
    </xf>
    <xf numFmtId="184" fontId="57" fillId="0" borderId="106" xfId="349" applyNumberFormat="1" applyFont="1" applyFill="1" applyBorder="1" applyProtection="1">
      <alignment vertical="center"/>
    </xf>
    <xf numFmtId="38" fontId="57" fillId="0" borderId="70" xfId="0" applyNumberFormat="1" applyFont="1" applyFill="1" applyBorder="1" applyAlignment="1" applyProtection="1">
      <alignment horizontal="center" vertical="center"/>
    </xf>
    <xf numFmtId="0" fontId="73" fillId="0" borderId="0" xfId="0" applyFont="1" applyFill="1" applyProtection="1">
      <alignment vertical="center"/>
    </xf>
    <xf numFmtId="0" fontId="74" fillId="0" borderId="0" xfId="0" applyFont="1">
      <alignment vertical="center"/>
    </xf>
    <xf numFmtId="0" fontId="66" fillId="0" borderId="0" xfId="0" applyFont="1">
      <alignment vertical="center"/>
    </xf>
    <xf numFmtId="0" fontId="57" fillId="0" borderId="0" xfId="212" applyFont="1" applyFill="1" applyAlignment="1" applyProtection="1">
      <alignment vertical="center"/>
    </xf>
    <xf numFmtId="0" fontId="65" fillId="0" borderId="0" xfId="213" applyFont="1" applyBorder="1" applyAlignment="1" applyProtection="1">
      <alignment horizontal="left" vertical="top" wrapText="1"/>
    </xf>
    <xf numFmtId="0" fontId="57" fillId="49" borderId="157" xfId="213" applyFont="1" applyFill="1" applyBorder="1" applyAlignment="1" applyProtection="1">
      <alignment horizontal="center" vertical="center"/>
    </xf>
    <xf numFmtId="0" fontId="57" fillId="49" borderId="159" xfId="213" applyFont="1" applyFill="1" applyBorder="1" applyAlignment="1" applyProtection="1">
      <alignment horizontal="center" vertical="center"/>
    </xf>
    <xf numFmtId="0" fontId="57" fillId="49" borderId="161"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49" borderId="64" xfId="213" applyFont="1" applyFill="1" applyBorder="1" applyAlignment="1" applyProtection="1">
      <alignment horizontal="center" vertical="center"/>
    </xf>
    <xf numFmtId="0" fontId="57" fillId="49" borderId="65" xfId="213" applyFont="1" applyFill="1" applyBorder="1" applyAlignment="1" applyProtection="1">
      <alignment horizontal="center" vertical="center"/>
    </xf>
    <xf numFmtId="0" fontId="57" fillId="49" borderId="183" xfId="213" applyFont="1" applyFill="1" applyBorder="1" applyAlignment="1" applyProtection="1">
      <alignment horizontal="center" vertical="center"/>
    </xf>
    <xf numFmtId="0" fontId="57" fillId="49" borderId="24"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60" fillId="48" borderId="47" xfId="213" applyFont="1" applyFill="1" applyBorder="1" applyAlignment="1" applyProtection="1">
      <alignment horizontal="center" vertical="center" wrapText="1"/>
    </xf>
    <xf numFmtId="0" fontId="60" fillId="48" borderId="0" xfId="213" applyFont="1" applyFill="1" applyBorder="1" applyAlignment="1" applyProtection="1">
      <alignment horizontal="center" vertical="center" wrapText="1"/>
    </xf>
    <xf numFmtId="0" fontId="60"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9" fillId="49" borderId="185" xfId="213" applyFont="1" applyFill="1" applyBorder="1" applyAlignment="1" applyProtection="1">
      <alignment horizontal="center" vertical="center" shrinkToFit="1"/>
    </xf>
    <xf numFmtId="0" fontId="59" fillId="49" borderId="186" xfId="213" applyFont="1" applyFill="1" applyBorder="1" applyAlignment="1" applyProtection="1">
      <alignment horizontal="center" vertical="center" shrinkToFit="1"/>
    </xf>
    <xf numFmtId="0" fontId="59" fillId="49" borderId="107" xfId="213" applyFont="1" applyFill="1" applyBorder="1" applyAlignment="1" applyProtection="1">
      <alignment horizontal="center" vertical="center" shrinkToFit="1"/>
    </xf>
    <xf numFmtId="0" fontId="57" fillId="51" borderId="94" xfId="213" applyFont="1" applyFill="1" applyBorder="1" applyAlignment="1" applyProtection="1">
      <alignment horizontal="center" vertical="center" shrinkToFit="1"/>
      <protection locked="0"/>
    </xf>
    <xf numFmtId="0" fontId="57" fillId="51" borderId="97" xfId="213" applyFont="1" applyFill="1" applyBorder="1" applyAlignment="1" applyProtection="1">
      <alignment horizontal="center" vertical="center" shrinkToFit="1"/>
      <protection locked="0"/>
    </xf>
    <xf numFmtId="0" fontId="57" fillId="51" borderId="99" xfId="213" applyFont="1" applyFill="1" applyBorder="1" applyAlignment="1" applyProtection="1">
      <alignment horizontal="center" vertical="center" shrinkToFit="1"/>
      <protection locked="0"/>
    </xf>
    <xf numFmtId="0" fontId="57" fillId="51" borderId="185" xfId="213" applyFont="1" applyFill="1" applyBorder="1" applyAlignment="1" applyProtection="1">
      <alignment horizontal="center" vertical="center" shrinkToFit="1"/>
      <protection locked="0"/>
    </xf>
    <xf numFmtId="0" fontId="57" fillId="51" borderId="186" xfId="213" applyFont="1" applyFill="1" applyBorder="1" applyAlignment="1" applyProtection="1">
      <alignment horizontal="center" vertical="center" shrinkToFit="1"/>
      <protection locked="0"/>
    </xf>
    <xf numFmtId="0" fontId="57" fillId="51" borderId="107" xfId="213" applyFont="1" applyFill="1" applyBorder="1" applyAlignment="1" applyProtection="1">
      <alignment horizontal="center" vertical="center" shrinkToFit="1"/>
      <protection locked="0"/>
    </xf>
    <xf numFmtId="0" fontId="57" fillId="49" borderId="3"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51" borderId="157" xfId="213" applyFont="1" applyFill="1" applyBorder="1" applyAlignment="1" applyProtection="1">
      <alignment horizontal="center" vertical="center" wrapText="1" shrinkToFit="1"/>
      <protection locked="0"/>
    </xf>
    <xf numFmtId="0" fontId="57" fillId="51" borderId="159" xfId="213" applyFont="1" applyFill="1" applyBorder="1" applyAlignment="1" applyProtection="1">
      <alignment horizontal="center" vertical="center" wrapText="1" shrinkToFit="1"/>
      <protection locked="0"/>
    </xf>
    <xf numFmtId="0" fontId="57" fillId="51" borderId="161"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64" xfId="213" applyFont="1" applyFill="1" applyBorder="1" applyAlignment="1" applyProtection="1">
      <alignment horizontal="center" vertical="center" shrinkToFit="1"/>
      <protection locked="0"/>
    </xf>
    <xf numFmtId="0" fontId="57" fillId="51" borderId="65" xfId="213" applyFont="1" applyFill="1" applyBorder="1" applyAlignment="1" applyProtection="1">
      <alignment horizontal="center" vertical="center" shrinkToFit="1"/>
      <protection locked="0"/>
    </xf>
    <xf numFmtId="0" fontId="57" fillId="51" borderId="69" xfId="213" applyFont="1" applyFill="1" applyBorder="1" applyAlignment="1" applyProtection="1">
      <alignment horizontal="center" vertical="center" shrinkToFit="1"/>
      <protection locked="0"/>
    </xf>
    <xf numFmtId="0" fontId="57" fillId="51" borderId="183" xfId="213" applyFont="1" applyFill="1" applyBorder="1" applyAlignment="1" applyProtection="1">
      <alignment horizontal="center" vertical="center" shrinkToFit="1"/>
      <protection locked="0"/>
    </xf>
    <xf numFmtId="0" fontId="57" fillId="51" borderId="24" xfId="213" applyFont="1" applyFill="1" applyBorder="1" applyAlignment="1" applyProtection="1">
      <alignment horizontal="center" vertical="center" shrinkToFit="1"/>
      <protection locked="0"/>
    </xf>
    <xf numFmtId="0" fontId="57" fillId="51" borderId="18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0" fillId="49" borderId="94" xfId="213" applyFont="1" applyFill="1" applyBorder="1" applyAlignment="1" applyProtection="1">
      <alignment horizontal="center" vertical="center" shrinkToFit="1"/>
    </xf>
    <xf numFmtId="0" fontId="60" fillId="49" borderId="97" xfId="213" applyFont="1" applyFill="1" applyBorder="1" applyAlignment="1" applyProtection="1">
      <alignment horizontal="center" vertical="center" shrinkToFit="1"/>
    </xf>
    <xf numFmtId="0" fontId="60" fillId="49" borderId="99" xfId="213" applyFont="1" applyFill="1" applyBorder="1" applyAlignment="1" applyProtection="1">
      <alignment horizontal="center" vertical="center" shrinkToFit="1"/>
    </xf>
    <xf numFmtId="0" fontId="60" fillId="49" borderId="185" xfId="213" applyFont="1" applyFill="1" applyBorder="1" applyAlignment="1" applyProtection="1">
      <alignment horizontal="center" vertical="center" shrinkToFit="1"/>
    </xf>
    <xf numFmtId="0" fontId="60" fillId="49" borderId="186" xfId="213" applyFont="1" applyFill="1" applyBorder="1" applyAlignment="1" applyProtection="1">
      <alignment horizontal="center" vertical="center" shrinkToFit="1"/>
    </xf>
    <xf numFmtId="0" fontId="60" fillId="49" borderId="107" xfId="213" applyFont="1" applyFill="1" applyBorder="1" applyAlignment="1" applyProtection="1">
      <alignment horizontal="center" vertical="center" shrinkToFit="1"/>
    </xf>
    <xf numFmtId="0" fontId="59" fillId="49" borderId="105" xfId="213" applyFont="1" applyFill="1" applyBorder="1" applyAlignment="1" applyProtection="1">
      <alignment horizontal="center" vertical="center" shrinkToFit="1"/>
    </xf>
    <xf numFmtId="0" fontId="59" fillId="49" borderId="106" xfId="213" applyFont="1" applyFill="1" applyBorder="1" applyAlignment="1" applyProtection="1">
      <alignment horizontal="center" vertical="center" shrinkToFi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68"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38" fontId="60" fillId="49" borderId="51" xfId="130" applyFont="1" applyFill="1" applyBorder="1" applyAlignment="1" applyProtection="1">
      <alignment horizontal="center" vertical="center" wrapText="1"/>
    </xf>
    <xf numFmtId="38" fontId="60" fillId="49" borderId="50" xfId="130" applyFont="1" applyFill="1" applyBorder="1" applyAlignment="1" applyProtection="1">
      <alignment horizontal="center" vertical="center" wrapText="1"/>
    </xf>
    <xf numFmtId="38" fontId="60" fillId="49" borderId="52" xfId="130" applyFont="1" applyFill="1" applyBorder="1" applyAlignment="1" applyProtection="1">
      <alignment horizontal="center" vertical="center" wrapText="1"/>
    </xf>
    <xf numFmtId="38" fontId="60" fillId="49" borderId="3" xfId="130" applyFont="1" applyFill="1" applyBorder="1" applyAlignment="1" applyProtection="1">
      <alignment horizontal="center" vertical="center" wrapText="1"/>
    </xf>
    <xf numFmtId="38" fontId="60" fillId="49" borderId="0" xfId="130" applyFont="1" applyFill="1" applyBorder="1" applyAlignment="1" applyProtection="1">
      <alignment horizontal="center" vertical="center" wrapText="1"/>
    </xf>
    <xf numFmtId="38" fontId="60" fillId="49" borderId="4" xfId="130" applyFont="1" applyFill="1" applyBorder="1" applyAlignment="1" applyProtection="1">
      <alignment horizontal="center" vertical="center" wrapText="1"/>
    </xf>
    <xf numFmtId="38" fontId="60" fillId="49" borderId="5" xfId="130" applyFont="1" applyFill="1" applyBorder="1" applyAlignment="1" applyProtection="1">
      <alignment horizontal="center" vertical="center" wrapText="1"/>
    </xf>
    <xf numFmtId="38" fontId="60" fillId="49" borderId="6" xfId="130" applyFont="1" applyFill="1" applyBorder="1" applyAlignment="1" applyProtection="1">
      <alignment horizontal="center" vertical="center" wrapText="1"/>
    </xf>
    <xf numFmtId="38" fontId="60" fillId="49" borderId="7" xfId="130" applyFont="1" applyFill="1" applyBorder="1" applyAlignment="1" applyProtection="1">
      <alignment horizontal="center" vertical="center" wrapText="1"/>
    </xf>
    <xf numFmtId="0" fontId="60" fillId="51" borderId="51" xfId="130" applyNumberFormat="1" applyFont="1" applyFill="1" applyBorder="1" applyAlignment="1" applyProtection="1">
      <alignment horizontal="center" vertical="center" shrinkToFit="1"/>
      <protection locked="0"/>
    </xf>
    <xf numFmtId="0" fontId="60" fillId="51" borderId="50" xfId="130" applyNumberFormat="1" applyFont="1" applyFill="1" applyBorder="1" applyAlignment="1" applyProtection="1">
      <alignment horizontal="center" vertical="center" shrinkToFit="1"/>
      <protection locked="0"/>
    </xf>
    <xf numFmtId="0" fontId="60" fillId="51" borderId="3" xfId="130" applyNumberFormat="1" applyFont="1" applyFill="1" applyBorder="1" applyAlignment="1" applyProtection="1">
      <alignment horizontal="center" vertical="center" shrinkToFit="1"/>
      <protection locked="0"/>
    </xf>
    <xf numFmtId="0" fontId="60" fillId="51" borderId="0" xfId="130" applyNumberFormat="1" applyFont="1" applyFill="1" applyBorder="1" applyAlignment="1" applyProtection="1">
      <alignment horizontal="center" vertical="center" shrinkToFit="1"/>
      <protection locked="0"/>
    </xf>
    <xf numFmtId="0" fontId="60" fillId="51" borderId="5" xfId="130" applyNumberFormat="1" applyFont="1" applyFill="1" applyBorder="1" applyAlignment="1" applyProtection="1">
      <alignment horizontal="center" vertical="center" shrinkToFit="1"/>
      <protection locked="0"/>
    </xf>
    <xf numFmtId="0" fontId="60"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49" borderId="51" xfId="213" applyFont="1" applyFill="1" applyBorder="1" applyAlignment="1" applyProtection="1">
      <alignment horizontal="center" vertical="center"/>
    </xf>
    <xf numFmtId="0" fontId="57" fillId="49" borderId="50" xfId="213" applyFont="1" applyFill="1" applyBorder="1" applyAlignment="1" applyProtection="1">
      <alignment horizontal="center" vertical="center"/>
    </xf>
    <xf numFmtId="0" fontId="57" fillId="49" borderId="52" xfId="213" applyFont="1" applyFill="1" applyBorder="1" applyAlignment="1" applyProtection="1">
      <alignment horizontal="center" vertical="center"/>
    </xf>
    <xf numFmtId="0" fontId="60" fillId="48" borderId="47" xfId="213" applyFont="1" applyFill="1" applyBorder="1" applyAlignment="1" applyProtection="1">
      <alignment horizontal="center" vertical="center"/>
    </xf>
    <xf numFmtId="0" fontId="60" fillId="48" borderId="48" xfId="213" applyFont="1" applyFill="1" applyBorder="1" applyAlignment="1" applyProtection="1">
      <alignment horizontal="center" vertical="center"/>
    </xf>
    <xf numFmtId="0" fontId="60" fillId="48" borderId="0" xfId="213" applyFont="1" applyFill="1" applyBorder="1" applyAlignment="1" applyProtection="1">
      <alignment horizontal="center" vertical="center"/>
    </xf>
    <xf numFmtId="0" fontId="60" fillId="48" borderId="4" xfId="213" applyFont="1" applyFill="1" applyBorder="1" applyAlignment="1" applyProtection="1">
      <alignment horizontal="center" vertical="center"/>
    </xf>
    <xf numFmtId="0" fontId="60" fillId="48" borderId="6" xfId="213" applyFont="1" applyFill="1" applyBorder="1" applyAlignment="1" applyProtection="1">
      <alignment horizontal="center" vertical="center"/>
    </xf>
    <xf numFmtId="0" fontId="60" fillId="48" borderId="7" xfId="213" applyFont="1" applyFill="1" applyBorder="1" applyAlignment="1" applyProtection="1">
      <alignment horizontal="center" vertical="center"/>
    </xf>
    <xf numFmtId="0" fontId="69" fillId="48" borderId="0" xfId="213" quotePrefix="1" applyFont="1" applyFill="1" applyBorder="1" applyAlignment="1" applyProtection="1">
      <alignment horizontal="center" vertical="center"/>
    </xf>
    <xf numFmtId="0" fontId="69"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1" xfId="213" applyFont="1" applyFill="1" applyBorder="1" applyAlignment="1" applyProtection="1">
      <alignment horizontal="left" vertical="top" wrapText="1"/>
    </xf>
    <xf numFmtId="0" fontId="58" fillId="48" borderId="50" xfId="213" applyFont="1" applyFill="1" applyBorder="1" applyAlignment="1" applyProtection="1">
      <alignment horizontal="left" vertical="top" wrapText="1"/>
    </xf>
    <xf numFmtId="0" fontId="58" fillId="48" borderId="52"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50" xfId="213" applyFont="1" applyFill="1" applyBorder="1" applyAlignment="1" applyProtection="1">
      <alignment horizontal="center" vertical="center"/>
    </xf>
    <xf numFmtId="0" fontId="58" fillId="49" borderId="52"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1" xfId="130" applyFont="1" applyFill="1" applyBorder="1" applyAlignment="1" applyProtection="1">
      <alignment horizontal="center" vertical="center" wrapText="1"/>
    </xf>
    <xf numFmtId="38" fontId="57" fillId="49" borderId="50" xfId="130" applyFont="1" applyFill="1" applyBorder="1" applyAlignment="1" applyProtection="1">
      <alignment horizontal="center" vertical="center" wrapText="1"/>
    </xf>
    <xf numFmtId="38" fontId="57" fillId="49" borderId="52"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0" fillId="51" borderId="51" xfId="130" applyFont="1" applyFill="1" applyBorder="1" applyAlignment="1" applyProtection="1">
      <alignment horizontal="center" vertical="center" shrinkToFit="1"/>
      <protection locked="0"/>
    </xf>
    <xf numFmtId="38" fontId="60" fillId="51" borderId="50" xfId="130" applyFont="1" applyFill="1" applyBorder="1" applyAlignment="1" applyProtection="1">
      <alignment horizontal="center" vertical="center" shrinkToFit="1"/>
      <protection locked="0"/>
    </xf>
    <xf numFmtId="38" fontId="60" fillId="51" borderId="52" xfId="130" applyFont="1" applyFill="1" applyBorder="1" applyAlignment="1" applyProtection="1">
      <alignment horizontal="center" vertical="center" shrinkToFit="1"/>
      <protection locked="0"/>
    </xf>
    <xf numFmtId="38" fontId="60" fillId="51" borderId="3" xfId="130" applyFont="1" applyFill="1" applyBorder="1" applyAlignment="1" applyProtection="1">
      <alignment horizontal="center" vertical="center" shrinkToFit="1"/>
      <protection locked="0"/>
    </xf>
    <xf numFmtId="38" fontId="60" fillId="51" borderId="0" xfId="130" applyFont="1" applyFill="1" applyBorder="1" applyAlignment="1" applyProtection="1">
      <alignment horizontal="center" vertical="center" shrinkToFit="1"/>
      <protection locked="0"/>
    </xf>
    <xf numFmtId="38" fontId="60" fillId="51" borderId="4" xfId="130" applyFont="1" applyFill="1" applyBorder="1" applyAlignment="1" applyProtection="1">
      <alignment horizontal="center" vertical="center" shrinkToFit="1"/>
      <protection locked="0"/>
    </xf>
    <xf numFmtId="38" fontId="60" fillId="51" borderId="5" xfId="130" applyFont="1" applyFill="1" applyBorder="1" applyAlignment="1" applyProtection="1">
      <alignment horizontal="center" vertical="center" shrinkToFit="1"/>
      <protection locked="0"/>
    </xf>
    <xf numFmtId="38" fontId="60" fillId="51" borderId="6" xfId="130" applyFont="1" applyFill="1" applyBorder="1" applyAlignment="1" applyProtection="1">
      <alignment horizontal="center" vertical="center" shrinkToFit="1"/>
      <protection locked="0"/>
    </xf>
    <xf numFmtId="38" fontId="60" fillId="51" borderId="7" xfId="130" applyFont="1" applyFill="1" applyBorder="1" applyAlignment="1" applyProtection="1">
      <alignment horizontal="center" vertical="center" shrinkToFit="1"/>
      <protection locked="0"/>
    </xf>
    <xf numFmtId="0" fontId="60" fillId="48" borderId="50" xfId="213" applyFont="1" applyFill="1" applyBorder="1" applyAlignment="1" applyProtection="1">
      <alignment horizontal="left" vertical="top" wrapText="1"/>
    </xf>
    <xf numFmtId="0" fontId="58" fillId="49" borderId="50"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wrapText="1"/>
      <protection locked="0"/>
    </xf>
    <xf numFmtId="0" fontId="57" fillId="51" borderId="50" xfId="213" applyFont="1" applyFill="1" applyBorder="1" applyAlignment="1" applyProtection="1">
      <alignment horizontal="center" vertical="center" wrapText="1"/>
      <protection locked="0"/>
    </xf>
    <xf numFmtId="0" fontId="57" fillId="51" borderId="52"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94" xfId="213" applyFont="1" applyFill="1" applyBorder="1" applyAlignment="1" applyProtection="1">
      <alignment horizontal="center" vertical="center" wrapText="1"/>
    </xf>
    <xf numFmtId="0" fontId="57" fillId="49" borderId="97" xfId="213" applyFont="1" applyFill="1" applyBorder="1" applyAlignment="1" applyProtection="1">
      <alignment horizontal="center" vertical="center" wrapText="1"/>
    </xf>
    <xf numFmtId="0" fontId="57" fillId="49" borderId="99" xfId="213" applyFont="1" applyFill="1" applyBorder="1" applyAlignment="1" applyProtection="1">
      <alignment horizontal="center" vertical="center" wrapText="1"/>
    </xf>
    <xf numFmtId="38" fontId="57" fillId="48" borderId="67" xfId="213" applyNumberFormat="1" applyFont="1" applyFill="1" applyBorder="1" applyAlignment="1" applyProtection="1">
      <alignment horizontal="center" vertical="center"/>
    </xf>
    <xf numFmtId="0" fontId="57" fillId="48" borderId="67" xfId="213"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49" fontId="69" fillId="48" borderId="0" xfId="213" quotePrefix="1" applyNumberFormat="1" applyFont="1" applyFill="1" applyBorder="1" applyAlignment="1" applyProtection="1">
      <alignment horizontal="center" vertical="center"/>
    </xf>
    <xf numFmtId="49" fontId="69" fillId="48" borderId="0" xfId="213" quotePrefix="1" applyNumberFormat="1" applyFont="1" applyFill="1" applyBorder="1" applyAlignment="1" applyProtection="1">
      <alignment horizontal="right" vertical="center"/>
    </xf>
    <xf numFmtId="0" fontId="57" fillId="49" borderId="66"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1" xfId="213" applyFont="1" applyFill="1" applyBorder="1" applyAlignment="1" applyProtection="1">
      <alignment horizontal="center" vertical="center" shrinkToFit="1"/>
      <protection locked="0"/>
    </xf>
    <xf numFmtId="0" fontId="58" fillId="51" borderId="50" xfId="213" applyFont="1" applyFill="1" applyBorder="1" applyAlignment="1" applyProtection="1">
      <alignment horizontal="center" vertical="center" shrinkToFit="1"/>
      <protection locked="0"/>
    </xf>
    <xf numFmtId="0" fontId="58" fillId="51" borderId="57"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7" fillId="48" borderId="0" xfId="213" applyFont="1" applyFill="1" applyBorder="1" applyAlignment="1" applyProtection="1">
      <alignment vertical="center" shrinkToFit="1"/>
    </xf>
    <xf numFmtId="0" fontId="57" fillId="49" borderId="51" xfId="213" applyFont="1" applyFill="1" applyBorder="1" applyAlignment="1" applyProtection="1">
      <alignment horizontal="center" vertical="center" wrapText="1"/>
    </xf>
    <xf numFmtId="0" fontId="57" fillId="49" borderId="50" xfId="213" applyFont="1" applyFill="1" applyBorder="1" applyAlignment="1" applyProtection="1">
      <alignment horizontal="center" vertical="center" wrapText="1"/>
    </xf>
    <xf numFmtId="0" fontId="57" fillId="49" borderId="52"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5"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49" borderId="185" xfId="213" applyFont="1" applyFill="1" applyBorder="1" applyAlignment="1" applyProtection="1">
      <alignment horizontal="center" vertical="center" wrapText="1"/>
    </xf>
    <xf numFmtId="0" fontId="57" fillId="49" borderId="186" xfId="213" applyFont="1" applyFill="1" applyBorder="1" applyAlignment="1" applyProtection="1">
      <alignment horizontal="center" vertical="center" wrapText="1"/>
    </xf>
    <xf numFmtId="0" fontId="57" fillId="49" borderId="107" xfId="213" applyFont="1" applyFill="1" applyBorder="1" applyAlignment="1" applyProtection="1">
      <alignment horizontal="center" vertical="center" wrapText="1"/>
    </xf>
    <xf numFmtId="0" fontId="57" fillId="49" borderId="182" xfId="213" applyFont="1" applyFill="1" applyBorder="1" applyAlignment="1" applyProtection="1">
      <alignment horizontal="center" vertical="center" wrapText="1"/>
    </xf>
    <xf numFmtId="0" fontId="57" fillId="49" borderId="102" xfId="213" applyFont="1" applyFill="1" applyBorder="1" applyAlignment="1" applyProtection="1">
      <alignment horizontal="center" vertical="center" wrapText="1"/>
    </xf>
    <xf numFmtId="0" fontId="57" fillId="49" borderId="103" xfId="213" applyFont="1" applyFill="1" applyBorder="1" applyAlignment="1" applyProtection="1">
      <alignment horizontal="center" vertical="center" wrapText="1"/>
    </xf>
    <xf numFmtId="0" fontId="57" fillId="51" borderId="182" xfId="213" applyFont="1" applyFill="1" applyBorder="1" applyAlignment="1" applyProtection="1">
      <alignment horizontal="center" vertical="center" shrinkToFit="1"/>
      <protection locked="0"/>
    </xf>
    <xf numFmtId="0" fontId="57" fillId="51" borderId="102" xfId="213" applyFont="1" applyFill="1" applyBorder="1" applyAlignment="1" applyProtection="1">
      <alignment horizontal="center" vertical="center" shrinkToFit="1"/>
      <protection locked="0"/>
    </xf>
    <xf numFmtId="0" fontId="57" fillId="51" borderId="103" xfId="213" applyFont="1" applyFill="1" applyBorder="1" applyAlignment="1" applyProtection="1">
      <alignment horizontal="center" vertical="center" shrinkToFit="1"/>
      <protection locked="0"/>
    </xf>
    <xf numFmtId="0" fontId="58" fillId="51" borderId="55"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52"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0" fillId="48" borderId="50" xfId="130" applyFont="1" applyFill="1" applyBorder="1" applyAlignment="1" applyProtection="1">
      <alignment horizontal="center" vertical="center" wrapText="1"/>
    </xf>
    <xf numFmtId="38" fontId="60" fillId="48" borderId="52" xfId="130" applyFont="1" applyFill="1" applyBorder="1" applyAlignment="1" applyProtection="1">
      <alignment horizontal="center" vertical="center" wrapText="1"/>
    </xf>
    <xf numFmtId="38" fontId="60" fillId="48" borderId="0" xfId="130" applyFont="1" applyFill="1" applyBorder="1" applyAlignment="1" applyProtection="1">
      <alignment horizontal="center" vertical="center" wrapText="1"/>
    </xf>
    <xf numFmtId="38" fontId="60" fillId="48" borderId="4" xfId="130" applyFont="1" applyFill="1" applyBorder="1" applyAlignment="1" applyProtection="1">
      <alignment horizontal="center" vertical="center" wrapText="1"/>
    </xf>
    <xf numFmtId="38" fontId="60" fillId="48" borderId="6" xfId="130" applyFont="1" applyFill="1" applyBorder="1" applyAlignment="1" applyProtection="1">
      <alignment horizontal="center" vertical="center" wrapText="1"/>
    </xf>
    <xf numFmtId="38" fontId="60" fillId="48" borderId="7" xfId="130" applyFont="1" applyFill="1" applyBorder="1" applyAlignment="1" applyProtection="1">
      <alignment horizontal="center" vertical="center" wrapText="1"/>
    </xf>
    <xf numFmtId="0" fontId="64" fillId="0" borderId="0" xfId="212" applyFont="1" applyFill="1" applyAlignment="1" applyProtection="1">
      <alignment horizontal="center" vertical="center" shrinkToFit="1"/>
    </xf>
    <xf numFmtId="38" fontId="57" fillId="51" borderId="64" xfId="130" applyFont="1" applyFill="1" applyBorder="1" applyAlignment="1" applyProtection="1">
      <alignment horizontal="center" vertical="center" shrinkToFit="1"/>
      <protection locked="0"/>
    </xf>
    <xf numFmtId="38" fontId="57" fillId="51" borderId="65" xfId="130" applyFont="1" applyFill="1" applyBorder="1" applyAlignment="1" applyProtection="1">
      <alignment horizontal="center" vertical="center" shrinkToFit="1"/>
      <protection locked="0"/>
    </xf>
    <xf numFmtId="38" fontId="57" fillId="51" borderId="69"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105" xfId="213" applyFont="1" applyFill="1" applyBorder="1" applyAlignment="1" applyProtection="1">
      <alignment horizontal="center" vertical="center" shrinkToFit="1"/>
      <protection locked="0"/>
    </xf>
    <xf numFmtId="0" fontId="57" fillId="51" borderId="106"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5" xfId="0" applyNumberFormat="1" applyFont="1" applyFill="1" applyBorder="1" applyAlignment="1" applyProtection="1">
      <alignment horizontal="center" vertical="center"/>
    </xf>
    <xf numFmtId="186" fontId="57" fillId="0" borderId="150" xfId="0" applyNumberFormat="1" applyFont="1" applyFill="1" applyBorder="1" applyAlignment="1" applyProtection="1">
      <alignment horizontal="center" vertical="center"/>
    </xf>
    <xf numFmtId="0" fontId="60" fillId="0" borderId="71"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73" xfId="0" applyFont="1" applyFill="1" applyBorder="1" applyAlignment="1" applyProtection="1">
      <alignment horizontal="center" vertical="center" shrinkToFit="1"/>
    </xf>
    <xf numFmtId="0" fontId="60" fillId="0" borderId="2" xfId="0" applyFont="1" applyFill="1" applyBorder="1" applyAlignment="1" applyProtection="1">
      <alignment horizontal="center" vertical="center" shrinkToFit="1"/>
    </xf>
    <xf numFmtId="0" fontId="60" fillId="0" borderId="118" xfId="0" applyFont="1" applyFill="1" applyBorder="1" applyAlignment="1" applyProtection="1">
      <alignment horizontal="center" vertical="center" wrapText="1" shrinkToFit="1"/>
    </xf>
    <xf numFmtId="0" fontId="57" fillId="0" borderId="72" xfId="0" applyFont="1" applyFill="1" applyBorder="1" applyAlignment="1" applyProtection="1">
      <alignment horizontal="center" vertical="center" wrapText="1" shrinkToFit="1"/>
    </xf>
    <xf numFmtId="0" fontId="57" fillId="0" borderId="74" xfId="0" applyFont="1" applyFill="1" applyBorder="1" applyAlignment="1" applyProtection="1">
      <alignment horizontal="center" vertical="center" shrinkToFit="1"/>
    </xf>
    <xf numFmtId="0" fontId="57" fillId="0" borderId="181"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shrinkToFit="1"/>
    </xf>
    <xf numFmtId="0" fontId="58" fillId="49" borderId="121" xfId="0" applyFont="1" applyFill="1" applyBorder="1" applyAlignment="1" applyProtection="1">
      <alignment horizontal="center" vertical="center" wrapText="1"/>
    </xf>
    <xf numFmtId="0" fontId="58" fillId="49" borderId="140" xfId="0" applyFont="1" applyFill="1" applyBorder="1" applyAlignment="1" applyProtection="1">
      <alignment horizontal="center" vertical="center" wrapText="1"/>
    </xf>
    <xf numFmtId="0" fontId="60" fillId="49" borderId="64" xfId="0" applyFont="1" applyFill="1" applyBorder="1" applyAlignment="1" applyProtection="1">
      <alignment horizontal="center" vertical="center" wrapText="1"/>
    </xf>
    <xf numFmtId="0" fontId="60"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7"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24"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1" xfId="0" applyFont="1" applyFill="1" applyBorder="1" applyAlignment="1" applyProtection="1">
      <alignment horizontal="center" vertical="center"/>
    </xf>
    <xf numFmtId="0" fontId="57" fillId="49" borderId="123" xfId="0" applyFont="1" applyFill="1" applyBorder="1" applyAlignment="1" applyProtection="1">
      <alignment horizontal="center" vertical="center" shrinkToFit="1"/>
    </xf>
    <xf numFmtId="0" fontId="57" fillId="49" borderId="124"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0" fontId="58" fillId="49" borderId="64"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1"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3" xfId="0" applyFont="1" applyFill="1" applyBorder="1" applyAlignment="1" applyProtection="1">
      <alignment horizontal="center" vertical="center" wrapText="1"/>
    </xf>
    <xf numFmtId="0" fontId="58" fillId="49" borderId="64"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60" fillId="0" borderId="0" xfId="0" applyFont="1" applyFill="1" applyBorder="1" applyAlignment="1" applyProtection="1">
      <alignment horizontal="left" vertical="top" wrapText="1"/>
    </xf>
    <xf numFmtId="0" fontId="57" fillId="0" borderId="172" xfId="0" applyFont="1" applyFill="1" applyBorder="1" applyAlignment="1" applyProtection="1">
      <alignment horizontal="center" vertical="center"/>
    </xf>
    <xf numFmtId="0" fontId="57" fillId="0" borderId="179"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60" fillId="0" borderId="74" xfId="0" applyFont="1" applyFill="1" applyBorder="1" applyAlignment="1" applyProtection="1">
      <alignment horizontal="center" vertical="center" wrapText="1"/>
    </xf>
    <xf numFmtId="0" fontId="58" fillId="0" borderId="123" xfId="0" applyFont="1" applyFill="1" applyBorder="1" applyAlignment="1" applyProtection="1">
      <alignment horizontal="center" vertical="center"/>
    </xf>
    <xf numFmtId="0" fontId="58" fillId="0" borderId="124" xfId="0" applyFont="1" applyFill="1" applyBorder="1" applyAlignment="1" applyProtection="1">
      <alignment horizontal="center" vertical="center"/>
    </xf>
    <xf numFmtId="0" fontId="58" fillId="0" borderId="72" xfId="0" applyFont="1" applyFill="1" applyBorder="1" applyAlignment="1" applyProtection="1">
      <alignment horizontal="center" vertical="center"/>
    </xf>
    <xf numFmtId="0" fontId="58" fillId="0" borderId="74" xfId="0" applyFont="1" applyFill="1" applyBorder="1" applyAlignment="1" applyProtection="1">
      <alignment horizontal="center" vertical="center"/>
    </xf>
    <xf numFmtId="0" fontId="58" fillId="0" borderId="118"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69"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3" xfId="0" applyFont="1" applyFill="1" applyBorder="1" applyAlignment="1" applyProtection="1">
      <alignment horizontal="center" vertical="center"/>
    </xf>
    <xf numFmtId="0" fontId="60" fillId="0" borderId="108" xfId="0" applyFont="1" applyBorder="1" applyAlignment="1" applyProtection="1">
      <alignment horizontal="center" vertical="center" wrapText="1"/>
    </xf>
    <xf numFmtId="0" fontId="60" fillId="0" borderId="117" xfId="0" applyFont="1" applyBorder="1" applyAlignment="1" applyProtection="1">
      <alignment horizontal="center" vertical="center" wrapText="1"/>
    </xf>
    <xf numFmtId="0" fontId="60" fillId="0" borderId="110"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51" xfId="0" applyFont="1" applyBorder="1" applyAlignment="1" applyProtection="1">
      <alignment horizontal="center" vertical="center" wrapText="1"/>
    </xf>
    <xf numFmtId="0" fontId="60" fillId="0" borderId="152" xfId="0" applyFont="1" applyBorder="1" applyAlignment="1" applyProtection="1">
      <alignment horizontal="center" vertical="center" wrapText="1"/>
    </xf>
    <xf numFmtId="0" fontId="58" fillId="0" borderId="64" xfId="0" applyFont="1" applyFill="1" applyBorder="1" applyAlignment="1" applyProtection="1">
      <alignment horizontal="center" vertical="center" wrapText="1"/>
    </xf>
    <xf numFmtId="0" fontId="58" fillId="0" borderId="69"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1" xfId="0" applyFont="1" applyFill="1" applyBorder="1" applyAlignment="1" applyProtection="1">
      <alignment horizontal="center" vertical="center" shrinkToFit="1"/>
    </xf>
    <xf numFmtId="0" fontId="57" fillId="0" borderId="152" xfId="0" applyFont="1" applyFill="1" applyBorder="1" applyAlignment="1" applyProtection="1">
      <alignment horizontal="center" vertical="center" shrinkToFit="1"/>
    </xf>
    <xf numFmtId="0" fontId="57" fillId="0" borderId="71" xfId="0" applyFont="1" applyBorder="1" applyAlignment="1" applyProtection="1">
      <alignment horizontal="center" vertical="center" shrinkToFit="1"/>
    </xf>
    <xf numFmtId="0" fontId="57" fillId="0" borderId="118" xfId="0" applyFont="1" applyBorder="1" applyAlignment="1" applyProtection="1">
      <alignment horizontal="center" vertical="center" shrinkToFit="1"/>
    </xf>
    <xf numFmtId="184" fontId="57" fillId="52" borderId="66" xfId="0" applyNumberFormat="1" applyFont="1" applyFill="1" applyBorder="1" applyAlignment="1" applyProtection="1">
      <alignment horizontal="center" vertical="center"/>
    </xf>
    <xf numFmtId="0" fontId="57" fillId="52" borderId="130" xfId="0" applyFont="1" applyFill="1" applyBorder="1" applyAlignment="1" applyProtection="1">
      <alignment horizontal="center" vertical="center"/>
    </xf>
    <xf numFmtId="0" fontId="60" fillId="0" borderId="84" xfId="0" applyFont="1" applyFill="1" applyBorder="1" applyAlignment="1" applyProtection="1">
      <alignment horizontal="center" vertical="center" wrapText="1"/>
    </xf>
    <xf numFmtId="0" fontId="60" fillId="0" borderId="87" xfId="0" applyFont="1" applyFill="1" applyBorder="1" applyAlignment="1" applyProtection="1">
      <alignment horizontal="center" vertical="center" wrapText="1"/>
    </xf>
    <xf numFmtId="0" fontId="60" fillId="0" borderId="115" xfId="0" applyFont="1" applyFill="1" applyBorder="1" applyAlignment="1" applyProtection="1">
      <alignment horizontal="center" vertical="center" wrapText="1"/>
    </xf>
    <xf numFmtId="0" fontId="60" fillId="0" borderId="116" xfId="0" applyFont="1" applyFill="1" applyBorder="1" applyAlignment="1" applyProtection="1">
      <alignment horizontal="center" vertical="center" wrapText="1"/>
    </xf>
    <xf numFmtId="0" fontId="60" fillId="0" borderId="125"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wrapText="1"/>
    </xf>
    <xf numFmtId="0" fontId="58" fillId="0" borderId="117"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35" xfId="0" applyFont="1" applyFill="1" applyBorder="1" applyAlignment="1" applyProtection="1">
      <alignment horizontal="center" vertical="center"/>
    </xf>
    <xf numFmtId="0" fontId="58" fillId="0" borderId="108" xfId="0" applyFont="1" applyFill="1" applyBorder="1" applyAlignment="1" applyProtection="1">
      <alignment horizontal="center" vertical="center" wrapText="1" shrinkToFit="1"/>
    </xf>
    <xf numFmtId="0" fontId="58" fillId="0" borderId="128"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shrinkToFit="1"/>
    </xf>
    <xf numFmtId="0" fontId="58" fillId="0" borderId="146" xfId="0" applyFont="1" applyFill="1" applyBorder="1" applyAlignment="1" applyProtection="1">
      <alignment horizontal="center" vertical="center" shrinkToFit="1"/>
    </xf>
    <xf numFmtId="0" fontId="57" fillId="52" borderId="122" xfId="0" applyFont="1" applyFill="1" applyBorder="1" applyAlignment="1" applyProtection="1">
      <alignment horizontal="center" vertical="center"/>
    </xf>
    <xf numFmtId="0" fontId="60" fillId="0" borderId="167" xfId="0" applyFont="1" applyFill="1" applyBorder="1" applyAlignment="1" applyProtection="1">
      <alignment horizontal="center" vertical="center" wrapText="1" shrinkToFit="1"/>
    </xf>
    <xf numFmtId="0" fontId="60" fillId="0" borderId="169" xfId="0" applyFont="1" applyFill="1" applyBorder="1" applyAlignment="1" applyProtection="1">
      <alignment horizontal="center" vertical="center" wrapText="1" shrinkToFit="1"/>
    </xf>
    <xf numFmtId="0" fontId="60" fillId="0" borderId="53" xfId="0" applyFont="1" applyFill="1" applyBorder="1" applyAlignment="1" applyProtection="1">
      <alignment horizontal="center" vertical="center" wrapText="1" shrinkToFit="1"/>
    </xf>
    <xf numFmtId="0" fontId="60" fillId="0" borderId="170" xfId="0" applyFont="1" applyFill="1" applyBorder="1" applyAlignment="1" applyProtection="1">
      <alignment horizontal="center" vertical="center" wrapText="1" shrinkToFit="1"/>
    </xf>
    <xf numFmtId="0" fontId="57" fillId="0" borderId="115" xfId="0" applyFont="1" applyFill="1" applyBorder="1" applyAlignment="1" applyProtection="1">
      <alignment horizontal="center" vertical="center" shrinkToFit="1"/>
    </xf>
    <xf numFmtId="0" fontId="57" fillId="0" borderId="168" xfId="0" applyFont="1" applyFill="1" applyBorder="1" applyAlignment="1" applyProtection="1">
      <alignment horizontal="center" vertical="center" shrinkToFit="1"/>
    </xf>
    <xf numFmtId="0" fontId="60" fillId="0" borderId="53" xfId="0" applyFont="1" applyFill="1" applyBorder="1" applyAlignment="1" applyProtection="1">
      <alignment horizontal="center" vertical="center" shrinkToFit="1"/>
    </xf>
    <xf numFmtId="0" fontId="57" fillId="0" borderId="108" xfId="0" applyFont="1" applyFill="1" applyBorder="1" applyAlignment="1" applyProtection="1">
      <alignment horizontal="center" vertical="center" wrapText="1" shrinkToFit="1"/>
    </xf>
    <xf numFmtId="0" fontId="57" fillId="0" borderId="127"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1" fillId="49" borderId="2" xfId="0" applyFont="1" applyFill="1" applyBorder="1" applyAlignment="1" applyProtection="1">
      <alignment horizontal="left" vertical="center" wrapText="1"/>
    </xf>
    <xf numFmtId="0" fontId="57" fillId="49" borderId="81"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51" borderId="6" xfId="0"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left" vertical="top"/>
    </xf>
    <xf numFmtId="0" fontId="60" fillId="0" borderId="0" xfId="0" applyFont="1" applyFill="1" applyBorder="1" applyAlignment="1" applyProtection="1">
      <alignment horizontal="left" vertical="top" wrapText="1" shrinkToFit="1"/>
    </xf>
    <xf numFmtId="0" fontId="60" fillId="0" borderId="0" xfId="0" applyFont="1" applyFill="1" applyBorder="1" applyAlignment="1" applyProtection="1">
      <alignment horizontal="left" vertical="center" shrinkToFit="1"/>
    </xf>
    <xf numFmtId="0" fontId="58" fillId="49" borderId="54" xfId="0" applyFont="1" applyFill="1" applyBorder="1" applyAlignment="1" applyProtection="1">
      <alignment horizontal="center" vertical="center" wrapText="1"/>
    </xf>
    <xf numFmtId="0" fontId="65" fillId="0" borderId="2" xfId="0" applyFont="1" applyFill="1" applyBorder="1" applyAlignment="1">
      <alignment vertical="center" shrinkToFit="1"/>
    </xf>
    <xf numFmtId="0" fontId="65" fillId="51" borderId="2" xfId="0" applyFont="1" applyFill="1" applyBorder="1" applyAlignment="1" applyProtection="1">
      <alignment vertical="center" shrinkToFit="1"/>
      <protection locked="0"/>
    </xf>
    <xf numFmtId="0" fontId="65" fillId="49" borderId="81" xfId="0" applyFont="1" applyFill="1" applyBorder="1" applyAlignment="1">
      <alignment horizontal="center" vertical="center" shrinkToFit="1"/>
    </xf>
    <xf numFmtId="0" fontId="65" fillId="49" borderId="2" xfId="0" applyFont="1" applyFill="1" applyBorder="1" applyAlignment="1">
      <alignment horizontal="center" vertical="center" shrinkToFit="1"/>
    </xf>
    <xf numFmtId="0" fontId="66" fillId="49" borderId="2" xfId="0" applyFont="1" applyFill="1" applyBorder="1" applyAlignment="1">
      <alignment horizontal="center" vertical="center" wrapText="1"/>
    </xf>
    <xf numFmtId="0" fontId="65" fillId="49" borderId="2" xfId="0" applyFont="1" applyFill="1" applyBorder="1" applyAlignment="1">
      <alignment horizontal="center" vertical="center" wrapText="1"/>
    </xf>
    <xf numFmtId="0" fontId="65" fillId="49" borderId="81" xfId="0" applyFont="1" applyFill="1" applyBorder="1" applyAlignment="1">
      <alignment horizontal="center" vertical="center" wrapText="1" shrinkToFit="1"/>
    </xf>
    <xf numFmtId="0" fontId="65" fillId="49" borderId="83" xfId="0" applyFont="1" applyFill="1" applyBorder="1" applyAlignment="1">
      <alignment horizontal="center" vertical="center" shrinkToFit="1"/>
    </xf>
    <xf numFmtId="0" fontId="65" fillId="49" borderId="81" xfId="0" applyFont="1" applyFill="1" applyBorder="1" applyAlignment="1">
      <alignment horizontal="center" vertical="center"/>
    </xf>
    <xf numFmtId="0" fontId="65" fillId="49" borderId="2" xfId="0" applyFont="1" applyFill="1" applyBorder="1" applyAlignment="1">
      <alignment horizontal="center" vertical="center"/>
    </xf>
    <xf numFmtId="0" fontId="57" fillId="0" borderId="187" xfId="0" applyFont="1" applyFill="1" applyBorder="1" applyProtection="1">
      <alignment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showZeros="0" tabSelected="1" view="pageBreakPreview" zoomScaleNormal="100" zoomScaleSheetLayoutView="100" workbookViewId="0">
      <selection activeCell="AZ16" sqref="AZ16:BG18"/>
    </sheetView>
  </sheetViews>
  <sheetFormatPr defaultColWidth="1.25" defaultRowHeight="6.75" customHeight="1"/>
  <cols>
    <col min="1" max="61" width="1.25" style="181"/>
    <col min="62" max="62" width="1.25" style="181" customWidth="1"/>
    <col min="63" max="65" width="1.25" style="181"/>
    <col min="66" max="66" width="1.25" style="181" customWidth="1"/>
    <col min="67" max="16384" width="1.25" style="181"/>
  </cols>
  <sheetData>
    <row r="1" spans="1:77" ht="24.75">
      <c r="A1" s="257" t="s">
        <v>183</v>
      </c>
      <c r="B1" s="256"/>
      <c r="C1" s="256"/>
      <c r="D1" s="256"/>
      <c r="E1" s="256"/>
      <c r="F1" s="256"/>
      <c r="G1" s="171"/>
      <c r="H1" s="171"/>
      <c r="I1" s="171"/>
      <c r="J1" s="172"/>
      <c r="K1" s="172"/>
      <c r="L1" s="172"/>
      <c r="M1" s="172"/>
      <c r="N1" s="172"/>
      <c r="O1" s="172"/>
      <c r="P1" s="172"/>
      <c r="Q1" s="172"/>
      <c r="R1" s="173"/>
      <c r="S1" s="173"/>
      <c r="T1" s="173"/>
      <c r="U1" s="173"/>
      <c r="V1" s="174"/>
      <c r="W1" s="174"/>
      <c r="X1" s="174"/>
      <c r="Y1" s="174"/>
      <c r="Z1" s="174"/>
      <c r="AA1" s="174"/>
      <c r="AB1" s="174"/>
      <c r="AC1" s="174"/>
      <c r="AD1" s="174"/>
      <c r="AE1" s="174"/>
      <c r="AF1" s="174"/>
      <c r="AG1" s="174"/>
      <c r="AH1" s="174"/>
      <c r="AI1" s="174"/>
      <c r="AJ1" s="174"/>
      <c r="AK1" s="174"/>
      <c r="AL1" s="174"/>
      <c r="AM1" s="174"/>
      <c r="AN1" s="174"/>
      <c r="AO1" s="175"/>
      <c r="AP1" s="175"/>
      <c r="AQ1" s="175"/>
      <c r="AR1" s="175"/>
      <c r="AS1" s="175"/>
      <c r="AT1" s="175"/>
      <c r="AU1" s="175"/>
      <c r="AV1" s="175"/>
      <c r="AW1" s="175"/>
      <c r="AX1" s="174"/>
      <c r="AY1" s="174"/>
      <c r="AZ1" s="174"/>
      <c r="BA1" s="174"/>
      <c r="BB1" s="174"/>
      <c r="BC1" s="174"/>
      <c r="BD1" s="174"/>
      <c r="BE1" s="174"/>
      <c r="BF1" s="174"/>
      <c r="BG1" s="174"/>
      <c r="BH1" s="174"/>
      <c r="BI1" s="174"/>
      <c r="BJ1" s="176"/>
      <c r="BK1" s="177"/>
      <c r="BL1" s="178"/>
      <c r="BM1" s="178"/>
      <c r="BN1" s="178"/>
      <c r="BO1" s="178"/>
      <c r="BP1" s="178"/>
      <c r="BQ1" s="179"/>
      <c r="BR1" s="179"/>
      <c r="BS1" s="180"/>
      <c r="BT1" s="180"/>
      <c r="BU1" s="180"/>
      <c r="BV1" s="180"/>
      <c r="BW1" s="180"/>
      <c r="BX1" s="180"/>
      <c r="BY1" s="180"/>
    </row>
    <row r="2" spans="1:77" ht="6.75" customHeight="1">
      <c r="A2" s="256"/>
      <c r="B2" s="256"/>
      <c r="C2" s="256"/>
      <c r="D2" s="256"/>
      <c r="E2" s="256"/>
      <c r="F2" s="256"/>
      <c r="G2" s="502" t="s">
        <v>96</v>
      </c>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180"/>
      <c r="BX2" s="180"/>
      <c r="BY2" s="180"/>
    </row>
    <row r="3" spans="1:77" ht="6.75" customHeight="1">
      <c r="A3" s="256"/>
      <c r="B3" s="256"/>
      <c r="C3" s="256"/>
      <c r="D3" s="256"/>
      <c r="E3" s="256"/>
      <c r="F3" s="256"/>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180"/>
      <c r="BX3" s="180"/>
      <c r="BY3" s="180"/>
    </row>
    <row r="4" spans="1:77" ht="6.75" customHeight="1">
      <c r="A4" s="174"/>
      <c r="B4" s="174"/>
      <c r="C4" s="174"/>
      <c r="D4" s="174"/>
      <c r="E4" s="174"/>
      <c r="F4" s="174"/>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180"/>
      <c r="BX4" s="180"/>
      <c r="BY4" s="180"/>
    </row>
    <row r="5" spans="1:77" ht="6.75" customHeight="1">
      <c r="A5" s="174"/>
      <c r="B5" s="174"/>
      <c r="C5" s="174"/>
      <c r="D5" s="174"/>
      <c r="E5" s="174"/>
      <c r="F5" s="174"/>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182"/>
      <c r="BX5" s="182"/>
      <c r="BY5" s="182"/>
    </row>
    <row r="6" spans="1:77" ht="6.75" customHeight="1">
      <c r="A6" s="174"/>
      <c r="B6" s="280" t="s">
        <v>168</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182"/>
      <c r="BO6" s="182"/>
      <c r="BP6" s="182"/>
      <c r="BQ6" s="182"/>
      <c r="BR6" s="182"/>
      <c r="BS6" s="182"/>
      <c r="BT6" s="182"/>
      <c r="BU6" s="182"/>
      <c r="BV6" s="182"/>
      <c r="BW6" s="182"/>
      <c r="BX6" s="182"/>
      <c r="BY6" s="182"/>
    </row>
    <row r="7" spans="1:77" ht="6.75" customHeight="1">
      <c r="A7" s="174"/>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183"/>
      <c r="BO7" s="183"/>
      <c r="BP7" s="183"/>
      <c r="BQ7" s="183"/>
      <c r="BR7" s="183"/>
      <c r="BS7" s="183"/>
      <c r="BT7" s="183"/>
      <c r="BU7" s="183"/>
      <c r="BV7" s="183"/>
      <c r="BW7" s="183"/>
      <c r="BX7" s="183"/>
      <c r="BY7" s="183"/>
    </row>
    <row r="8" spans="1:77" ht="6.75" customHeight="1">
      <c r="A8" s="174"/>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183"/>
      <c r="BO8" s="183"/>
      <c r="BP8" s="183"/>
      <c r="BQ8" s="183"/>
      <c r="BR8" s="183"/>
      <c r="BS8" s="183"/>
      <c r="BT8" s="183"/>
      <c r="BU8" s="183"/>
      <c r="BV8" s="183"/>
      <c r="BW8" s="183"/>
      <c r="BX8" s="183"/>
      <c r="BY8" s="183"/>
    </row>
    <row r="9" spans="1:77" ht="6.75" customHeight="1">
      <c r="A9" s="184"/>
      <c r="B9" s="281" t="s">
        <v>83</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row>
    <row r="10" spans="1:77" ht="6.75" customHeight="1">
      <c r="A10" s="184"/>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row>
    <row r="11" spans="1:77" ht="6.75" customHeight="1">
      <c r="A11" s="182"/>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row>
    <row r="12" spans="1:77" ht="6.75" customHeight="1">
      <c r="A12" s="182"/>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row>
    <row r="13" spans="1:77" ht="6.75" customHeight="1">
      <c r="A13" s="184"/>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row>
    <row r="14" spans="1:77" ht="6.75" customHeight="1">
      <c r="A14" s="182"/>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row>
    <row r="15" spans="1:77" ht="6.75" customHeight="1">
      <c r="A15" s="182"/>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6"/>
      <c r="BO15" s="186"/>
      <c r="BP15" s="186"/>
      <c r="BQ15" s="186"/>
      <c r="BR15" s="186"/>
      <c r="BS15" s="186"/>
      <c r="BT15" s="186"/>
      <c r="BU15" s="186"/>
      <c r="BV15" s="186"/>
      <c r="BW15" s="186"/>
      <c r="BX15" s="186"/>
      <c r="BY15" s="184"/>
    </row>
    <row r="16" spans="1:77" ht="6.75" customHeight="1">
      <c r="A16" s="512" t="s">
        <v>1</v>
      </c>
      <c r="B16" s="512"/>
      <c r="C16" s="512"/>
      <c r="D16" s="512"/>
      <c r="E16" s="512"/>
      <c r="F16" s="512"/>
      <c r="G16" s="512"/>
      <c r="H16" s="512"/>
      <c r="I16" s="512"/>
      <c r="J16" s="512"/>
      <c r="K16" s="512"/>
      <c r="L16" s="512"/>
      <c r="M16" s="512"/>
      <c r="N16" s="512"/>
      <c r="O16" s="512"/>
      <c r="P16" s="512"/>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337" t="s">
        <v>0</v>
      </c>
      <c r="AO16" s="338"/>
      <c r="AP16" s="338"/>
      <c r="AQ16" s="338"/>
      <c r="AR16" s="338"/>
      <c r="AS16" s="338"/>
      <c r="AT16" s="338"/>
      <c r="AU16" s="338"/>
      <c r="AV16" s="338"/>
      <c r="AW16" s="338"/>
      <c r="AX16" s="338"/>
      <c r="AY16" s="339"/>
      <c r="AZ16" s="301"/>
      <c r="BA16" s="302"/>
      <c r="BB16" s="302"/>
      <c r="BC16" s="302"/>
      <c r="BD16" s="302"/>
      <c r="BE16" s="302"/>
      <c r="BF16" s="302"/>
      <c r="BG16" s="302"/>
      <c r="BH16" s="298" t="s">
        <v>11</v>
      </c>
      <c r="BI16" s="298"/>
      <c r="BJ16" s="295"/>
      <c r="BK16" s="295"/>
      <c r="BL16" s="295"/>
      <c r="BM16" s="295"/>
      <c r="BN16" s="295"/>
      <c r="BO16" s="295"/>
      <c r="BP16" s="393" t="s">
        <v>10</v>
      </c>
      <c r="BQ16" s="393"/>
      <c r="BR16" s="302"/>
      <c r="BS16" s="302"/>
      <c r="BT16" s="302"/>
      <c r="BU16" s="302"/>
      <c r="BV16" s="302"/>
      <c r="BW16" s="302"/>
      <c r="BX16" s="393" t="s">
        <v>9</v>
      </c>
      <c r="BY16" s="394"/>
    </row>
    <row r="17" spans="1:78" ht="6.75" customHeight="1">
      <c r="A17" s="512"/>
      <c r="B17" s="512"/>
      <c r="C17" s="512"/>
      <c r="D17" s="512"/>
      <c r="E17" s="512"/>
      <c r="F17" s="512"/>
      <c r="G17" s="512"/>
      <c r="H17" s="512"/>
      <c r="I17" s="512"/>
      <c r="J17" s="512"/>
      <c r="K17" s="512"/>
      <c r="L17" s="512"/>
      <c r="M17" s="512"/>
      <c r="N17" s="512"/>
      <c r="O17" s="512"/>
      <c r="P17" s="512"/>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340"/>
      <c r="AO17" s="341"/>
      <c r="AP17" s="341"/>
      <c r="AQ17" s="341"/>
      <c r="AR17" s="341"/>
      <c r="AS17" s="341"/>
      <c r="AT17" s="341"/>
      <c r="AU17" s="341"/>
      <c r="AV17" s="341"/>
      <c r="AW17" s="341"/>
      <c r="AX17" s="341"/>
      <c r="AY17" s="342"/>
      <c r="AZ17" s="303"/>
      <c r="BA17" s="304"/>
      <c r="BB17" s="304"/>
      <c r="BC17" s="304"/>
      <c r="BD17" s="304"/>
      <c r="BE17" s="304"/>
      <c r="BF17" s="304"/>
      <c r="BG17" s="304"/>
      <c r="BH17" s="299"/>
      <c r="BI17" s="299"/>
      <c r="BJ17" s="296"/>
      <c r="BK17" s="296"/>
      <c r="BL17" s="296"/>
      <c r="BM17" s="296"/>
      <c r="BN17" s="296"/>
      <c r="BO17" s="296"/>
      <c r="BP17" s="395"/>
      <c r="BQ17" s="395"/>
      <c r="BR17" s="304"/>
      <c r="BS17" s="304"/>
      <c r="BT17" s="304"/>
      <c r="BU17" s="304"/>
      <c r="BV17" s="304"/>
      <c r="BW17" s="304"/>
      <c r="BX17" s="395"/>
      <c r="BY17" s="396"/>
    </row>
    <row r="18" spans="1:78" ht="6.75" customHeight="1">
      <c r="A18" s="513"/>
      <c r="B18" s="513"/>
      <c r="C18" s="513"/>
      <c r="D18" s="513"/>
      <c r="E18" s="513"/>
      <c r="F18" s="513"/>
      <c r="G18" s="513"/>
      <c r="H18" s="513"/>
      <c r="I18" s="513"/>
      <c r="J18" s="513"/>
      <c r="K18" s="513"/>
      <c r="L18" s="513"/>
      <c r="M18" s="513"/>
      <c r="N18" s="513"/>
      <c r="O18" s="513"/>
      <c r="P18" s="513"/>
      <c r="Q18" s="188"/>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343"/>
      <c r="AO18" s="344"/>
      <c r="AP18" s="344"/>
      <c r="AQ18" s="344"/>
      <c r="AR18" s="344"/>
      <c r="AS18" s="344"/>
      <c r="AT18" s="344"/>
      <c r="AU18" s="344"/>
      <c r="AV18" s="344"/>
      <c r="AW18" s="344"/>
      <c r="AX18" s="344"/>
      <c r="AY18" s="345"/>
      <c r="AZ18" s="305"/>
      <c r="BA18" s="306"/>
      <c r="BB18" s="306"/>
      <c r="BC18" s="306"/>
      <c r="BD18" s="306"/>
      <c r="BE18" s="306"/>
      <c r="BF18" s="306"/>
      <c r="BG18" s="306"/>
      <c r="BH18" s="300"/>
      <c r="BI18" s="300"/>
      <c r="BJ18" s="297"/>
      <c r="BK18" s="297"/>
      <c r="BL18" s="297"/>
      <c r="BM18" s="297"/>
      <c r="BN18" s="297"/>
      <c r="BO18" s="297"/>
      <c r="BP18" s="397"/>
      <c r="BQ18" s="397"/>
      <c r="BR18" s="306"/>
      <c r="BS18" s="306"/>
      <c r="BT18" s="306"/>
      <c r="BU18" s="306"/>
      <c r="BV18" s="306"/>
      <c r="BW18" s="306"/>
      <c r="BX18" s="397"/>
      <c r="BY18" s="398"/>
    </row>
    <row r="19" spans="1:78" ht="9.9499999999999993" customHeight="1">
      <c r="A19" s="360" t="s">
        <v>2</v>
      </c>
      <c r="B19" s="361"/>
      <c r="C19" s="361"/>
      <c r="D19" s="361"/>
      <c r="E19" s="361"/>
      <c r="F19" s="361"/>
      <c r="G19" s="361"/>
      <c r="H19" s="361"/>
      <c r="I19" s="361"/>
      <c r="J19" s="361"/>
      <c r="K19" s="361"/>
      <c r="L19" s="361"/>
      <c r="M19" s="362"/>
      <c r="N19" s="317"/>
      <c r="O19" s="295"/>
      <c r="P19" s="295"/>
      <c r="Q19" s="318"/>
      <c r="R19" s="295"/>
      <c r="S19" s="295"/>
      <c r="T19" s="295"/>
      <c r="U19" s="295"/>
      <c r="V19" s="295"/>
      <c r="W19" s="295"/>
      <c r="X19" s="295"/>
      <c r="Y19" s="295"/>
      <c r="Z19" s="295"/>
      <c r="AA19" s="295"/>
      <c r="AB19" s="295"/>
      <c r="AC19" s="295"/>
      <c r="AD19" s="295"/>
      <c r="AE19" s="295"/>
      <c r="AF19" s="295"/>
      <c r="AG19" s="295"/>
      <c r="AH19" s="295"/>
      <c r="AI19" s="295"/>
      <c r="AJ19" s="295"/>
      <c r="AK19" s="295"/>
      <c r="AL19" s="295"/>
      <c r="AM19" s="319"/>
      <c r="AN19" s="285" t="s">
        <v>178</v>
      </c>
      <c r="AO19" s="286"/>
      <c r="AP19" s="286"/>
      <c r="AQ19" s="286"/>
      <c r="AR19" s="286"/>
      <c r="AS19" s="286"/>
      <c r="AT19" s="286"/>
      <c r="AU19" s="286"/>
      <c r="AV19" s="286"/>
      <c r="AW19" s="286"/>
      <c r="AX19" s="286"/>
      <c r="AY19" s="287"/>
      <c r="AZ19" s="518" t="s">
        <v>4</v>
      </c>
      <c r="BA19" s="519"/>
      <c r="BB19" s="296"/>
      <c r="BC19" s="296"/>
      <c r="BD19" s="296"/>
      <c r="BE19" s="296"/>
      <c r="BF19" s="296"/>
      <c r="BG19" s="383" t="s">
        <v>5</v>
      </c>
      <c r="BH19" s="383"/>
      <c r="BI19" s="296"/>
      <c r="BJ19" s="296"/>
      <c r="BK19" s="296"/>
      <c r="BL19" s="296"/>
      <c r="BM19" s="296"/>
      <c r="BN19" s="296"/>
      <c r="BO19" s="296"/>
      <c r="BP19" s="296"/>
      <c r="BQ19" s="296"/>
      <c r="BR19" s="296"/>
      <c r="BS19" s="189"/>
      <c r="BT19" s="189"/>
      <c r="BU19" s="189"/>
      <c r="BV19" s="189"/>
      <c r="BW19" s="189"/>
      <c r="BX19" s="189"/>
      <c r="BY19" s="190"/>
      <c r="BZ19" s="191"/>
    </row>
    <row r="20" spans="1:78" ht="9.9499999999999993" customHeight="1">
      <c r="A20" s="285"/>
      <c r="B20" s="286"/>
      <c r="C20" s="286"/>
      <c r="D20" s="286"/>
      <c r="E20" s="286"/>
      <c r="F20" s="286"/>
      <c r="G20" s="286"/>
      <c r="H20" s="286"/>
      <c r="I20" s="286"/>
      <c r="J20" s="286"/>
      <c r="K20" s="286"/>
      <c r="L20" s="286"/>
      <c r="M20" s="287"/>
      <c r="N20" s="320"/>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321"/>
      <c r="AN20" s="285"/>
      <c r="AO20" s="286"/>
      <c r="AP20" s="286"/>
      <c r="AQ20" s="286"/>
      <c r="AR20" s="286"/>
      <c r="AS20" s="286"/>
      <c r="AT20" s="286"/>
      <c r="AU20" s="286"/>
      <c r="AV20" s="286"/>
      <c r="AW20" s="286"/>
      <c r="AX20" s="286"/>
      <c r="AY20" s="287"/>
      <c r="AZ20" s="518"/>
      <c r="BA20" s="519"/>
      <c r="BB20" s="296"/>
      <c r="BC20" s="296"/>
      <c r="BD20" s="296"/>
      <c r="BE20" s="296"/>
      <c r="BF20" s="296"/>
      <c r="BG20" s="383"/>
      <c r="BH20" s="383"/>
      <c r="BI20" s="296"/>
      <c r="BJ20" s="296"/>
      <c r="BK20" s="296"/>
      <c r="BL20" s="296"/>
      <c r="BM20" s="296"/>
      <c r="BN20" s="296"/>
      <c r="BO20" s="296"/>
      <c r="BP20" s="296"/>
      <c r="BQ20" s="296"/>
      <c r="BR20" s="296"/>
      <c r="BS20" s="189"/>
      <c r="BT20" s="189"/>
      <c r="BU20" s="189"/>
      <c r="BV20" s="189"/>
      <c r="BW20" s="189"/>
      <c r="BX20" s="189"/>
      <c r="BY20" s="190"/>
      <c r="BZ20" s="191"/>
    </row>
    <row r="21" spans="1:78" ht="6.75" customHeight="1">
      <c r="A21" s="282" t="s">
        <v>169</v>
      </c>
      <c r="B21" s="283"/>
      <c r="C21" s="283"/>
      <c r="D21" s="283"/>
      <c r="E21" s="283"/>
      <c r="F21" s="283"/>
      <c r="G21" s="283"/>
      <c r="H21" s="283"/>
      <c r="I21" s="283"/>
      <c r="J21" s="283"/>
      <c r="K21" s="283"/>
      <c r="L21" s="283"/>
      <c r="M21" s="284"/>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4"/>
      <c r="AN21" s="285"/>
      <c r="AO21" s="286"/>
      <c r="AP21" s="286"/>
      <c r="AQ21" s="286"/>
      <c r="AR21" s="286"/>
      <c r="AS21" s="286"/>
      <c r="AT21" s="286"/>
      <c r="AU21" s="286"/>
      <c r="AV21" s="286"/>
      <c r="AW21" s="286"/>
      <c r="AX21" s="286"/>
      <c r="AY21" s="287"/>
      <c r="AZ21" s="346"/>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8"/>
      <c r="BZ21" s="191"/>
    </row>
    <row r="22" spans="1:78" ht="6.75" customHeight="1">
      <c r="A22" s="285"/>
      <c r="B22" s="286"/>
      <c r="C22" s="286"/>
      <c r="D22" s="286"/>
      <c r="E22" s="286"/>
      <c r="F22" s="286"/>
      <c r="G22" s="286"/>
      <c r="H22" s="286"/>
      <c r="I22" s="286"/>
      <c r="J22" s="286"/>
      <c r="K22" s="286"/>
      <c r="L22" s="286"/>
      <c r="M22" s="287"/>
      <c r="N22" s="325"/>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7"/>
      <c r="AN22" s="285"/>
      <c r="AO22" s="286"/>
      <c r="AP22" s="286"/>
      <c r="AQ22" s="286"/>
      <c r="AR22" s="286"/>
      <c r="AS22" s="286"/>
      <c r="AT22" s="286"/>
      <c r="AU22" s="286"/>
      <c r="AV22" s="286"/>
      <c r="AW22" s="286"/>
      <c r="AX22" s="286"/>
      <c r="AY22" s="287"/>
      <c r="AZ22" s="346"/>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8"/>
    </row>
    <row r="23" spans="1:78" ht="6.75" customHeight="1">
      <c r="A23" s="285"/>
      <c r="B23" s="286"/>
      <c r="C23" s="286"/>
      <c r="D23" s="286"/>
      <c r="E23" s="286"/>
      <c r="F23" s="286"/>
      <c r="G23" s="286"/>
      <c r="H23" s="286"/>
      <c r="I23" s="286"/>
      <c r="J23" s="286"/>
      <c r="K23" s="286"/>
      <c r="L23" s="286"/>
      <c r="M23" s="287"/>
      <c r="N23" s="325"/>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7"/>
      <c r="AN23" s="285"/>
      <c r="AO23" s="286"/>
      <c r="AP23" s="286"/>
      <c r="AQ23" s="286"/>
      <c r="AR23" s="286"/>
      <c r="AS23" s="286"/>
      <c r="AT23" s="286"/>
      <c r="AU23" s="286"/>
      <c r="AV23" s="286"/>
      <c r="AW23" s="286"/>
      <c r="AX23" s="286"/>
      <c r="AY23" s="287"/>
      <c r="AZ23" s="346"/>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8"/>
    </row>
    <row r="24" spans="1:78" ht="6.75" customHeight="1">
      <c r="A24" s="285"/>
      <c r="B24" s="286"/>
      <c r="C24" s="286"/>
      <c r="D24" s="286"/>
      <c r="E24" s="286"/>
      <c r="F24" s="286"/>
      <c r="G24" s="286"/>
      <c r="H24" s="286"/>
      <c r="I24" s="286"/>
      <c r="J24" s="286"/>
      <c r="K24" s="286"/>
      <c r="L24" s="286"/>
      <c r="M24" s="287"/>
      <c r="N24" s="325"/>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7"/>
      <c r="AN24" s="285"/>
      <c r="AO24" s="286"/>
      <c r="AP24" s="286"/>
      <c r="AQ24" s="286"/>
      <c r="AR24" s="286"/>
      <c r="AS24" s="286"/>
      <c r="AT24" s="286"/>
      <c r="AU24" s="286"/>
      <c r="AV24" s="286"/>
      <c r="AW24" s="286"/>
      <c r="AX24" s="286"/>
      <c r="AY24" s="287"/>
      <c r="AZ24" s="346"/>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8"/>
    </row>
    <row r="25" spans="1:78" ht="6.75" customHeight="1">
      <c r="A25" s="285"/>
      <c r="B25" s="286"/>
      <c r="C25" s="286"/>
      <c r="D25" s="286"/>
      <c r="E25" s="286"/>
      <c r="F25" s="286"/>
      <c r="G25" s="286"/>
      <c r="H25" s="286"/>
      <c r="I25" s="286"/>
      <c r="J25" s="286"/>
      <c r="K25" s="286"/>
      <c r="L25" s="286"/>
      <c r="M25" s="287"/>
      <c r="N25" s="325"/>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7"/>
      <c r="AN25" s="285"/>
      <c r="AO25" s="286"/>
      <c r="AP25" s="286"/>
      <c r="AQ25" s="286"/>
      <c r="AR25" s="286"/>
      <c r="AS25" s="286"/>
      <c r="AT25" s="286"/>
      <c r="AU25" s="286"/>
      <c r="AV25" s="286"/>
      <c r="AW25" s="286"/>
      <c r="AX25" s="286"/>
      <c r="AY25" s="287"/>
      <c r="AZ25" s="346"/>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8"/>
    </row>
    <row r="26" spans="1:78" ht="6.75" customHeight="1">
      <c r="A26" s="288"/>
      <c r="B26" s="289"/>
      <c r="C26" s="289"/>
      <c r="D26" s="289"/>
      <c r="E26" s="289"/>
      <c r="F26" s="289"/>
      <c r="G26" s="289"/>
      <c r="H26" s="289"/>
      <c r="I26" s="289"/>
      <c r="J26" s="289"/>
      <c r="K26" s="289"/>
      <c r="L26" s="289"/>
      <c r="M26" s="290"/>
      <c r="N26" s="328"/>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30"/>
      <c r="AN26" s="288"/>
      <c r="AO26" s="289"/>
      <c r="AP26" s="289"/>
      <c r="AQ26" s="289"/>
      <c r="AR26" s="289"/>
      <c r="AS26" s="289"/>
      <c r="AT26" s="289"/>
      <c r="AU26" s="289"/>
      <c r="AV26" s="289"/>
      <c r="AW26" s="289"/>
      <c r="AX26" s="289"/>
      <c r="AY26" s="290"/>
      <c r="AZ26" s="349"/>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1"/>
    </row>
    <row r="27" spans="1:78" ht="9.9499999999999993" customHeight="1">
      <c r="A27" s="291" t="s">
        <v>2</v>
      </c>
      <c r="B27" s="292"/>
      <c r="C27" s="292"/>
      <c r="D27" s="292"/>
      <c r="E27" s="292"/>
      <c r="F27" s="292"/>
      <c r="G27" s="292"/>
      <c r="H27" s="292"/>
      <c r="I27" s="292"/>
      <c r="J27" s="292"/>
      <c r="K27" s="292"/>
      <c r="L27" s="292"/>
      <c r="M27" s="292"/>
      <c r="N27" s="331"/>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3"/>
      <c r="AN27" s="360" t="s">
        <v>3</v>
      </c>
      <c r="AO27" s="361"/>
      <c r="AP27" s="361"/>
      <c r="AQ27" s="361"/>
      <c r="AR27" s="361"/>
      <c r="AS27" s="361"/>
      <c r="AT27" s="361"/>
      <c r="AU27" s="361"/>
      <c r="AV27" s="361"/>
      <c r="AW27" s="361"/>
      <c r="AX27" s="361"/>
      <c r="AY27" s="362"/>
      <c r="AZ27" s="352" t="s">
        <v>6</v>
      </c>
      <c r="BA27" s="353"/>
      <c r="BB27" s="353"/>
      <c r="BC27" s="353"/>
      <c r="BD27" s="353"/>
      <c r="BE27" s="354"/>
      <c r="BF27" s="310"/>
      <c r="BG27" s="311"/>
      <c r="BH27" s="311"/>
      <c r="BI27" s="311"/>
      <c r="BJ27" s="311"/>
      <c r="BK27" s="311"/>
      <c r="BL27" s="311"/>
      <c r="BM27" s="311"/>
      <c r="BN27" s="311"/>
      <c r="BO27" s="311"/>
      <c r="BP27" s="311"/>
      <c r="BQ27" s="311"/>
      <c r="BR27" s="311"/>
      <c r="BS27" s="311"/>
      <c r="BT27" s="311"/>
      <c r="BU27" s="311"/>
      <c r="BV27" s="311"/>
      <c r="BW27" s="311"/>
      <c r="BX27" s="311"/>
      <c r="BY27" s="312"/>
    </row>
    <row r="28" spans="1:78" ht="9.9499999999999993" customHeight="1">
      <c r="A28" s="293"/>
      <c r="B28" s="294"/>
      <c r="C28" s="294"/>
      <c r="D28" s="294"/>
      <c r="E28" s="294"/>
      <c r="F28" s="294"/>
      <c r="G28" s="294"/>
      <c r="H28" s="294"/>
      <c r="I28" s="294"/>
      <c r="J28" s="294"/>
      <c r="K28" s="294"/>
      <c r="L28" s="294"/>
      <c r="M28" s="294"/>
      <c r="N28" s="334"/>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6"/>
      <c r="AN28" s="285"/>
      <c r="AO28" s="286"/>
      <c r="AP28" s="286"/>
      <c r="AQ28" s="286"/>
      <c r="AR28" s="286"/>
      <c r="AS28" s="286"/>
      <c r="AT28" s="286"/>
      <c r="AU28" s="286"/>
      <c r="AV28" s="286"/>
      <c r="AW28" s="286"/>
      <c r="AX28" s="286"/>
      <c r="AY28" s="287"/>
      <c r="AZ28" s="355"/>
      <c r="BA28" s="356"/>
      <c r="BB28" s="356"/>
      <c r="BC28" s="356"/>
      <c r="BD28" s="356"/>
      <c r="BE28" s="357"/>
      <c r="BF28" s="313"/>
      <c r="BG28" s="314"/>
      <c r="BH28" s="314"/>
      <c r="BI28" s="314"/>
      <c r="BJ28" s="314"/>
      <c r="BK28" s="314"/>
      <c r="BL28" s="314"/>
      <c r="BM28" s="314"/>
      <c r="BN28" s="314"/>
      <c r="BO28" s="314"/>
      <c r="BP28" s="314"/>
      <c r="BQ28" s="314"/>
      <c r="BR28" s="314"/>
      <c r="BS28" s="314"/>
      <c r="BT28" s="314"/>
      <c r="BU28" s="314"/>
      <c r="BV28" s="314"/>
      <c r="BW28" s="314"/>
      <c r="BX28" s="314"/>
      <c r="BY28" s="315"/>
    </row>
    <row r="29" spans="1:78" ht="9.9499999999999993" customHeight="1">
      <c r="A29" s="316" t="s">
        <v>80</v>
      </c>
      <c r="B29" s="286"/>
      <c r="C29" s="286"/>
      <c r="D29" s="286"/>
      <c r="E29" s="286"/>
      <c r="F29" s="286"/>
      <c r="G29" s="286"/>
      <c r="H29" s="286"/>
      <c r="I29" s="286"/>
      <c r="J29" s="286"/>
      <c r="K29" s="286"/>
      <c r="L29" s="286"/>
      <c r="M29" s="287"/>
      <c r="N29" s="320"/>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321"/>
      <c r="AN29" s="285"/>
      <c r="AO29" s="286"/>
      <c r="AP29" s="286"/>
      <c r="AQ29" s="286"/>
      <c r="AR29" s="286"/>
      <c r="AS29" s="286"/>
      <c r="AT29" s="286"/>
      <c r="AU29" s="286"/>
      <c r="AV29" s="286"/>
      <c r="AW29" s="286"/>
      <c r="AX29" s="286"/>
      <c r="AY29" s="287"/>
      <c r="AZ29" s="307" t="s">
        <v>7</v>
      </c>
      <c r="BA29" s="308"/>
      <c r="BB29" s="308"/>
      <c r="BC29" s="308"/>
      <c r="BD29" s="308"/>
      <c r="BE29" s="309"/>
      <c r="BF29" s="313"/>
      <c r="BG29" s="314"/>
      <c r="BH29" s="314"/>
      <c r="BI29" s="314"/>
      <c r="BJ29" s="314"/>
      <c r="BK29" s="314"/>
      <c r="BL29" s="314"/>
      <c r="BM29" s="314"/>
      <c r="BN29" s="314"/>
      <c r="BO29" s="314"/>
      <c r="BP29" s="314"/>
      <c r="BQ29" s="314"/>
      <c r="BR29" s="314"/>
      <c r="BS29" s="314"/>
      <c r="BT29" s="314"/>
      <c r="BU29" s="314"/>
      <c r="BV29" s="314"/>
      <c r="BW29" s="314"/>
      <c r="BX29" s="314"/>
      <c r="BY29" s="315"/>
    </row>
    <row r="30" spans="1:78" ht="9.9499999999999993" customHeight="1">
      <c r="A30" s="285"/>
      <c r="B30" s="286"/>
      <c r="C30" s="286"/>
      <c r="D30" s="286"/>
      <c r="E30" s="286"/>
      <c r="F30" s="286"/>
      <c r="G30" s="286"/>
      <c r="H30" s="286"/>
      <c r="I30" s="286"/>
      <c r="J30" s="286"/>
      <c r="K30" s="286"/>
      <c r="L30" s="286"/>
      <c r="M30" s="287"/>
      <c r="N30" s="320"/>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321"/>
      <c r="AN30" s="285"/>
      <c r="AO30" s="286"/>
      <c r="AP30" s="286"/>
      <c r="AQ30" s="286"/>
      <c r="AR30" s="286"/>
      <c r="AS30" s="286"/>
      <c r="AT30" s="286"/>
      <c r="AU30" s="286"/>
      <c r="AV30" s="286"/>
      <c r="AW30" s="286"/>
      <c r="AX30" s="286"/>
      <c r="AY30" s="287"/>
      <c r="AZ30" s="307"/>
      <c r="BA30" s="308"/>
      <c r="BB30" s="308"/>
      <c r="BC30" s="308"/>
      <c r="BD30" s="308"/>
      <c r="BE30" s="309"/>
      <c r="BF30" s="313"/>
      <c r="BG30" s="314"/>
      <c r="BH30" s="314"/>
      <c r="BI30" s="314"/>
      <c r="BJ30" s="314"/>
      <c r="BK30" s="314"/>
      <c r="BL30" s="314"/>
      <c r="BM30" s="314"/>
      <c r="BN30" s="314"/>
      <c r="BO30" s="314"/>
      <c r="BP30" s="314"/>
      <c r="BQ30" s="314"/>
      <c r="BR30" s="314"/>
      <c r="BS30" s="314"/>
      <c r="BT30" s="314"/>
      <c r="BU30" s="314"/>
      <c r="BV30" s="314"/>
      <c r="BW30" s="314"/>
      <c r="BX30" s="314"/>
      <c r="BY30" s="315"/>
    </row>
    <row r="31" spans="1:78" ht="9.9499999999999993" customHeight="1">
      <c r="A31" s="285"/>
      <c r="B31" s="286"/>
      <c r="C31" s="286"/>
      <c r="D31" s="286"/>
      <c r="E31" s="286"/>
      <c r="F31" s="286"/>
      <c r="G31" s="286"/>
      <c r="H31" s="286"/>
      <c r="I31" s="286"/>
      <c r="J31" s="286"/>
      <c r="K31" s="286"/>
      <c r="L31" s="286"/>
      <c r="M31" s="287"/>
      <c r="N31" s="320"/>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321"/>
      <c r="AN31" s="285"/>
      <c r="AO31" s="286"/>
      <c r="AP31" s="286"/>
      <c r="AQ31" s="286"/>
      <c r="AR31" s="286"/>
      <c r="AS31" s="286"/>
      <c r="AT31" s="286"/>
      <c r="AU31" s="286"/>
      <c r="AV31" s="286"/>
      <c r="AW31" s="286"/>
      <c r="AX31" s="286"/>
      <c r="AY31" s="287"/>
      <c r="AZ31" s="358" t="s">
        <v>12</v>
      </c>
      <c r="BA31" s="358"/>
      <c r="BB31" s="358"/>
      <c r="BC31" s="358"/>
      <c r="BD31" s="358"/>
      <c r="BE31" s="358"/>
      <c r="BF31" s="516"/>
      <c r="BG31" s="516"/>
      <c r="BH31" s="516"/>
      <c r="BI31" s="516"/>
      <c r="BJ31" s="516"/>
      <c r="BK31" s="516"/>
      <c r="BL31" s="516"/>
      <c r="BM31" s="516"/>
      <c r="BN31" s="516"/>
      <c r="BO31" s="516"/>
      <c r="BP31" s="516"/>
      <c r="BQ31" s="516"/>
      <c r="BR31" s="516"/>
      <c r="BS31" s="516"/>
      <c r="BT31" s="516"/>
      <c r="BU31" s="516"/>
      <c r="BV31" s="516"/>
      <c r="BW31" s="516"/>
      <c r="BX31" s="516"/>
      <c r="BY31" s="516"/>
    </row>
    <row r="32" spans="1:78" ht="9.9499999999999993" customHeight="1">
      <c r="A32" s="285"/>
      <c r="B32" s="286"/>
      <c r="C32" s="286"/>
      <c r="D32" s="286"/>
      <c r="E32" s="286"/>
      <c r="F32" s="286"/>
      <c r="G32" s="286"/>
      <c r="H32" s="286"/>
      <c r="I32" s="286"/>
      <c r="J32" s="286"/>
      <c r="K32" s="286"/>
      <c r="L32" s="286"/>
      <c r="M32" s="287"/>
      <c r="N32" s="320"/>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321"/>
      <c r="AN32" s="285"/>
      <c r="AO32" s="286"/>
      <c r="AP32" s="286"/>
      <c r="AQ32" s="286"/>
      <c r="AR32" s="286"/>
      <c r="AS32" s="286"/>
      <c r="AT32" s="286"/>
      <c r="AU32" s="286"/>
      <c r="AV32" s="286"/>
      <c r="AW32" s="286"/>
      <c r="AX32" s="286"/>
      <c r="AY32" s="287"/>
      <c r="AZ32" s="358"/>
      <c r="BA32" s="358"/>
      <c r="BB32" s="358"/>
      <c r="BC32" s="358"/>
      <c r="BD32" s="358"/>
      <c r="BE32" s="358"/>
      <c r="BF32" s="516"/>
      <c r="BG32" s="516"/>
      <c r="BH32" s="516"/>
      <c r="BI32" s="516"/>
      <c r="BJ32" s="516"/>
      <c r="BK32" s="516"/>
      <c r="BL32" s="516"/>
      <c r="BM32" s="516"/>
      <c r="BN32" s="516"/>
      <c r="BO32" s="516"/>
      <c r="BP32" s="516"/>
      <c r="BQ32" s="516"/>
      <c r="BR32" s="516"/>
      <c r="BS32" s="516"/>
      <c r="BT32" s="516"/>
      <c r="BU32" s="516"/>
      <c r="BV32" s="516"/>
      <c r="BW32" s="516"/>
      <c r="BX32" s="516"/>
      <c r="BY32" s="516"/>
    </row>
    <row r="33" spans="1:79" ht="9.9499999999999993" customHeight="1">
      <c r="A33" s="285"/>
      <c r="B33" s="286"/>
      <c r="C33" s="286"/>
      <c r="D33" s="286"/>
      <c r="E33" s="286"/>
      <c r="F33" s="286"/>
      <c r="G33" s="286"/>
      <c r="H33" s="286"/>
      <c r="I33" s="286"/>
      <c r="J33" s="286"/>
      <c r="K33" s="286"/>
      <c r="L33" s="286"/>
      <c r="M33" s="287"/>
      <c r="N33" s="320"/>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321"/>
      <c r="AN33" s="285"/>
      <c r="AO33" s="286"/>
      <c r="AP33" s="286"/>
      <c r="AQ33" s="286"/>
      <c r="AR33" s="286"/>
      <c r="AS33" s="286"/>
      <c r="AT33" s="286"/>
      <c r="AU33" s="286"/>
      <c r="AV33" s="286"/>
      <c r="AW33" s="286"/>
      <c r="AX33" s="286"/>
      <c r="AY33" s="287"/>
      <c r="AZ33" s="358" t="s">
        <v>8</v>
      </c>
      <c r="BA33" s="358"/>
      <c r="BB33" s="358"/>
      <c r="BC33" s="358"/>
      <c r="BD33" s="358"/>
      <c r="BE33" s="358"/>
      <c r="BF33" s="516"/>
      <c r="BG33" s="516"/>
      <c r="BH33" s="516"/>
      <c r="BI33" s="516"/>
      <c r="BJ33" s="516"/>
      <c r="BK33" s="516"/>
      <c r="BL33" s="516"/>
      <c r="BM33" s="516"/>
      <c r="BN33" s="516"/>
      <c r="BO33" s="516"/>
      <c r="BP33" s="516"/>
      <c r="BQ33" s="516"/>
      <c r="BR33" s="516"/>
      <c r="BS33" s="516"/>
      <c r="BT33" s="516"/>
      <c r="BU33" s="516"/>
      <c r="BV33" s="516"/>
      <c r="BW33" s="516"/>
      <c r="BX33" s="516"/>
      <c r="BY33" s="516"/>
    </row>
    <row r="34" spans="1:79" ht="9.9499999999999993" customHeight="1">
      <c r="A34" s="285"/>
      <c r="B34" s="286"/>
      <c r="C34" s="286"/>
      <c r="D34" s="286"/>
      <c r="E34" s="286"/>
      <c r="F34" s="286"/>
      <c r="G34" s="286"/>
      <c r="H34" s="286"/>
      <c r="I34" s="286"/>
      <c r="J34" s="286"/>
      <c r="K34" s="286"/>
      <c r="L34" s="286"/>
      <c r="M34" s="287"/>
      <c r="N34" s="320"/>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321"/>
      <c r="AN34" s="285"/>
      <c r="AO34" s="286"/>
      <c r="AP34" s="286"/>
      <c r="AQ34" s="286"/>
      <c r="AR34" s="286"/>
      <c r="AS34" s="286"/>
      <c r="AT34" s="286"/>
      <c r="AU34" s="286"/>
      <c r="AV34" s="286"/>
      <c r="AW34" s="286"/>
      <c r="AX34" s="286"/>
      <c r="AY34" s="287"/>
      <c r="AZ34" s="359"/>
      <c r="BA34" s="359"/>
      <c r="BB34" s="359"/>
      <c r="BC34" s="359"/>
      <c r="BD34" s="359"/>
      <c r="BE34" s="359"/>
      <c r="BF34" s="517"/>
      <c r="BG34" s="517"/>
      <c r="BH34" s="517"/>
      <c r="BI34" s="517"/>
      <c r="BJ34" s="517"/>
      <c r="BK34" s="517"/>
      <c r="BL34" s="517"/>
      <c r="BM34" s="517"/>
      <c r="BN34" s="517"/>
      <c r="BO34" s="517"/>
      <c r="BP34" s="517"/>
      <c r="BQ34" s="517"/>
      <c r="BR34" s="517"/>
      <c r="BS34" s="517"/>
      <c r="BT34" s="517"/>
      <c r="BU34" s="517"/>
      <c r="BV34" s="517"/>
      <c r="BW34" s="517"/>
      <c r="BX34" s="517"/>
      <c r="BY34" s="517"/>
      <c r="BZ34" s="192"/>
    </row>
    <row r="35" spans="1:79" ht="6.7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2"/>
    </row>
    <row r="36" spans="1:79" ht="8.2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92"/>
    </row>
    <row r="37" spans="1:79" ht="7.5" customHeight="1">
      <c r="A37" s="514" t="s">
        <v>27</v>
      </c>
      <c r="B37" s="514"/>
      <c r="C37" s="514"/>
      <c r="D37" s="514"/>
      <c r="E37" s="514"/>
      <c r="F37" s="514"/>
      <c r="G37" s="514"/>
      <c r="H37" s="514"/>
      <c r="I37" s="514"/>
      <c r="J37" s="514"/>
      <c r="K37" s="514"/>
      <c r="L37" s="514"/>
      <c r="M37" s="514"/>
      <c r="N37" s="514"/>
      <c r="O37" s="514"/>
      <c r="P37" s="514"/>
      <c r="Q37" s="194"/>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95"/>
    </row>
    <row r="38" spans="1:79" ht="6.75" customHeight="1">
      <c r="A38" s="514"/>
      <c r="B38" s="514"/>
      <c r="C38" s="514"/>
      <c r="D38" s="514"/>
      <c r="E38" s="514"/>
      <c r="F38" s="514"/>
      <c r="G38" s="514"/>
      <c r="H38" s="514"/>
      <c r="I38" s="514"/>
      <c r="J38" s="514"/>
      <c r="K38" s="514"/>
      <c r="L38" s="514"/>
      <c r="M38" s="514"/>
      <c r="N38" s="514"/>
      <c r="O38" s="514"/>
      <c r="P38" s="514"/>
      <c r="Q38" s="194"/>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95"/>
    </row>
    <row r="39" spans="1:79" ht="6.75" customHeight="1" thickBot="1">
      <c r="A39" s="515"/>
      <c r="B39" s="515"/>
      <c r="C39" s="515"/>
      <c r="D39" s="515"/>
      <c r="E39" s="515"/>
      <c r="F39" s="515"/>
      <c r="G39" s="515"/>
      <c r="H39" s="515"/>
      <c r="I39" s="515"/>
      <c r="J39" s="515"/>
      <c r="K39" s="515"/>
      <c r="L39" s="515"/>
      <c r="M39" s="515"/>
      <c r="N39" s="515"/>
      <c r="O39" s="515"/>
      <c r="P39" s="515"/>
      <c r="Q39" s="194"/>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95"/>
    </row>
    <row r="40" spans="1:79" ht="30.75" customHeight="1" thickBot="1">
      <c r="A40" s="462" t="s">
        <v>35</v>
      </c>
      <c r="B40" s="463"/>
      <c r="C40" s="463"/>
      <c r="D40" s="463"/>
      <c r="E40" s="463"/>
      <c r="F40" s="463"/>
      <c r="G40" s="463"/>
      <c r="H40" s="463"/>
      <c r="I40" s="463"/>
      <c r="J40" s="463"/>
      <c r="K40" s="463"/>
      <c r="L40" s="463"/>
      <c r="M40" s="463"/>
      <c r="N40" s="457">
        <f>'（1-2）支給申請額算定シート '!C61</f>
        <v>0</v>
      </c>
      <c r="O40" s="458"/>
      <c r="P40" s="458"/>
      <c r="Q40" s="458"/>
      <c r="R40" s="458"/>
      <c r="S40" s="458"/>
      <c r="T40" s="458"/>
      <c r="U40" s="458"/>
      <c r="V40" s="458"/>
      <c r="W40" s="459"/>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row>
    <row r="41" spans="1:79" ht="6.75" customHeight="1">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7"/>
    </row>
    <row r="42" spans="1:79" ht="6.75" customHeight="1">
      <c r="A42" s="469" t="s">
        <v>97</v>
      </c>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t="s">
        <v>98</v>
      </c>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row>
    <row r="43" spans="1:79" ht="6.75" customHeight="1">
      <c r="A43" s="469"/>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row>
    <row r="44" spans="1:79" ht="6.75" customHeight="1">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469"/>
      <c r="BR44" s="469"/>
      <c r="BS44" s="469"/>
      <c r="BT44" s="469"/>
      <c r="BU44" s="469"/>
      <c r="BV44" s="469"/>
      <c r="BW44" s="469"/>
      <c r="BX44" s="469"/>
      <c r="BY44" s="469"/>
      <c r="BZ44" s="469"/>
      <c r="CA44" s="469"/>
    </row>
    <row r="45" spans="1:79" ht="9" customHeight="1">
      <c r="A45" s="421" t="s">
        <v>18</v>
      </c>
      <c r="B45" s="422"/>
      <c r="C45" s="422"/>
      <c r="D45" s="422"/>
      <c r="E45" s="422"/>
      <c r="F45" s="422"/>
      <c r="G45" s="422"/>
      <c r="H45" s="422"/>
      <c r="I45" s="422"/>
      <c r="J45" s="422"/>
      <c r="K45" s="422"/>
      <c r="L45" s="422"/>
      <c r="M45" s="423"/>
      <c r="N45" s="430"/>
      <c r="O45" s="431"/>
      <c r="P45" s="431"/>
      <c r="Q45" s="431"/>
      <c r="R45" s="431"/>
      <c r="S45" s="431"/>
      <c r="T45" s="431"/>
      <c r="U45" s="431"/>
      <c r="V45" s="431"/>
      <c r="W45" s="431"/>
      <c r="X45" s="431"/>
      <c r="Y45" s="431"/>
      <c r="Z45" s="431"/>
      <c r="AA45" s="431"/>
      <c r="AB45" s="431"/>
      <c r="AC45" s="431"/>
      <c r="AD45" s="431"/>
      <c r="AE45" s="432"/>
      <c r="AF45" s="198"/>
      <c r="AG45" s="198"/>
      <c r="AH45" s="198"/>
      <c r="AI45" s="198"/>
      <c r="AJ45" s="198"/>
      <c r="AK45" s="198"/>
      <c r="AL45" s="198"/>
      <c r="AM45" s="198"/>
      <c r="AN45" s="198"/>
      <c r="AO45" s="368" t="s">
        <v>171</v>
      </c>
      <c r="AP45" s="369"/>
      <c r="AQ45" s="369"/>
      <c r="AR45" s="369"/>
      <c r="AS45" s="369"/>
      <c r="AT45" s="369"/>
      <c r="AU45" s="369"/>
      <c r="AV45" s="369"/>
      <c r="AW45" s="369"/>
      <c r="AX45" s="369"/>
      <c r="AY45" s="369"/>
      <c r="AZ45" s="369"/>
      <c r="BA45" s="370"/>
      <c r="BB45" s="503"/>
      <c r="BC45" s="504"/>
      <c r="BD45" s="504"/>
      <c r="BE45" s="504"/>
      <c r="BF45" s="504"/>
      <c r="BG45" s="504"/>
      <c r="BH45" s="504"/>
      <c r="BI45" s="504"/>
      <c r="BJ45" s="504"/>
      <c r="BK45" s="504"/>
      <c r="BL45" s="504"/>
      <c r="BM45" s="504"/>
      <c r="BN45" s="504"/>
      <c r="BO45" s="504"/>
      <c r="BP45" s="504"/>
      <c r="BQ45" s="504"/>
      <c r="BR45" s="504"/>
      <c r="BS45" s="505"/>
      <c r="BT45" s="198"/>
      <c r="BU45" s="198"/>
      <c r="BV45" s="198"/>
      <c r="BW45" s="198"/>
      <c r="BX45" s="198"/>
      <c r="BY45" s="198"/>
      <c r="BZ45" s="198"/>
    </row>
    <row r="46" spans="1:79" ht="9" customHeight="1">
      <c r="A46" s="424"/>
      <c r="B46" s="425"/>
      <c r="C46" s="425"/>
      <c r="D46" s="425"/>
      <c r="E46" s="425"/>
      <c r="F46" s="425"/>
      <c r="G46" s="425"/>
      <c r="H46" s="425"/>
      <c r="I46" s="425"/>
      <c r="J46" s="425"/>
      <c r="K46" s="425"/>
      <c r="L46" s="425"/>
      <c r="M46" s="426"/>
      <c r="N46" s="433"/>
      <c r="O46" s="434"/>
      <c r="P46" s="434"/>
      <c r="Q46" s="434"/>
      <c r="R46" s="434"/>
      <c r="S46" s="434"/>
      <c r="T46" s="434"/>
      <c r="U46" s="434"/>
      <c r="V46" s="434"/>
      <c r="W46" s="434"/>
      <c r="X46" s="434"/>
      <c r="Y46" s="434"/>
      <c r="Z46" s="434"/>
      <c r="AA46" s="434"/>
      <c r="AB46" s="434"/>
      <c r="AC46" s="434"/>
      <c r="AD46" s="434"/>
      <c r="AE46" s="435"/>
      <c r="AF46" s="198"/>
      <c r="AG46" s="198"/>
      <c r="AH46" s="198"/>
      <c r="AI46" s="198"/>
      <c r="AJ46" s="198"/>
      <c r="AK46" s="198"/>
      <c r="AL46" s="198"/>
      <c r="AM46" s="198"/>
      <c r="AN46" s="198"/>
      <c r="AO46" s="371"/>
      <c r="AP46" s="372"/>
      <c r="AQ46" s="372"/>
      <c r="AR46" s="372"/>
      <c r="AS46" s="372"/>
      <c r="AT46" s="372"/>
      <c r="AU46" s="372"/>
      <c r="AV46" s="372"/>
      <c r="AW46" s="372"/>
      <c r="AX46" s="372"/>
      <c r="AY46" s="372"/>
      <c r="AZ46" s="372"/>
      <c r="BA46" s="373"/>
      <c r="BB46" s="506"/>
      <c r="BC46" s="507"/>
      <c r="BD46" s="507"/>
      <c r="BE46" s="507"/>
      <c r="BF46" s="507"/>
      <c r="BG46" s="507"/>
      <c r="BH46" s="507"/>
      <c r="BI46" s="507"/>
      <c r="BJ46" s="507"/>
      <c r="BK46" s="507"/>
      <c r="BL46" s="507"/>
      <c r="BM46" s="507"/>
      <c r="BN46" s="507"/>
      <c r="BO46" s="507"/>
      <c r="BP46" s="507"/>
      <c r="BQ46" s="507"/>
      <c r="BR46" s="507"/>
      <c r="BS46" s="508"/>
      <c r="BT46" s="198"/>
      <c r="BU46" s="198"/>
      <c r="BV46" s="198"/>
      <c r="BW46" s="198"/>
      <c r="BX46" s="198"/>
      <c r="BY46" s="198"/>
      <c r="BZ46" s="198"/>
    </row>
    <row r="47" spans="1:79" ht="9" customHeight="1">
      <c r="A47" s="427"/>
      <c r="B47" s="428"/>
      <c r="C47" s="428"/>
      <c r="D47" s="428"/>
      <c r="E47" s="428"/>
      <c r="F47" s="428"/>
      <c r="G47" s="428"/>
      <c r="H47" s="428"/>
      <c r="I47" s="428"/>
      <c r="J47" s="428"/>
      <c r="K47" s="428"/>
      <c r="L47" s="428"/>
      <c r="M47" s="429"/>
      <c r="N47" s="436"/>
      <c r="O47" s="437"/>
      <c r="P47" s="437"/>
      <c r="Q47" s="437"/>
      <c r="R47" s="437"/>
      <c r="S47" s="437"/>
      <c r="T47" s="437"/>
      <c r="U47" s="437"/>
      <c r="V47" s="437"/>
      <c r="W47" s="437"/>
      <c r="X47" s="437"/>
      <c r="Y47" s="437"/>
      <c r="Z47" s="437"/>
      <c r="AA47" s="437"/>
      <c r="AB47" s="437"/>
      <c r="AC47" s="437"/>
      <c r="AD47" s="437"/>
      <c r="AE47" s="438"/>
      <c r="AF47" s="196"/>
      <c r="AG47" s="196"/>
      <c r="AH47" s="196"/>
      <c r="AI47" s="196"/>
      <c r="AJ47" s="196"/>
      <c r="AK47" s="196"/>
      <c r="AL47" s="196"/>
      <c r="AM47" s="196"/>
      <c r="AN47" s="196"/>
      <c r="AO47" s="374"/>
      <c r="AP47" s="375"/>
      <c r="AQ47" s="375"/>
      <c r="AR47" s="375"/>
      <c r="AS47" s="375"/>
      <c r="AT47" s="375"/>
      <c r="AU47" s="375"/>
      <c r="AV47" s="375"/>
      <c r="AW47" s="375"/>
      <c r="AX47" s="375"/>
      <c r="AY47" s="375"/>
      <c r="AZ47" s="375"/>
      <c r="BA47" s="376"/>
      <c r="BB47" s="509"/>
      <c r="BC47" s="510"/>
      <c r="BD47" s="510"/>
      <c r="BE47" s="510"/>
      <c r="BF47" s="510"/>
      <c r="BG47" s="510"/>
      <c r="BH47" s="510"/>
      <c r="BI47" s="510"/>
      <c r="BJ47" s="510"/>
      <c r="BK47" s="510"/>
      <c r="BL47" s="510"/>
      <c r="BM47" s="510"/>
      <c r="BN47" s="510"/>
      <c r="BO47" s="510"/>
      <c r="BP47" s="510"/>
      <c r="BQ47" s="510"/>
      <c r="BR47" s="510"/>
      <c r="BS47" s="511"/>
      <c r="BT47" s="196"/>
      <c r="BU47" s="196"/>
      <c r="BV47" s="196"/>
      <c r="BW47" s="196"/>
      <c r="BX47" s="196"/>
      <c r="BY47" s="196"/>
      <c r="BZ47" s="196"/>
    </row>
    <row r="48" spans="1:79" ht="9" customHeight="1">
      <c r="A48" s="368" t="s">
        <v>170</v>
      </c>
      <c r="B48" s="369"/>
      <c r="C48" s="369"/>
      <c r="D48" s="369"/>
      <c r="E48" s="369"/>
      <c r="F48" s="369"/>
      <c r="G48" s="369"/>
      <c r="H48" s="369"/>
      <c r="I48" s="369"/>
      <c r="J48" s="369"/>
      <c r="K48" s="369"/>
      <c r="L48" s="369"/>
      <c r="M48" s="370"/>
      <c r="N48" s="503"/>
      <c r="O48" s="504"/>
      <c r="P48" s="504"/>
      <c r="Q48" s="504"/>
      <c r="R48" s="504"/>
      <c r="S48" s="504"/>
      <c r="T48" s="504"/>
      <c r="U48" s="504"/>
      <c r="V48" s="504"/>
      <c r="W48" s="504"/>
      <c r="X48" s="504"/>
      <c r="Y48" s="504"/>
      <c r="Z48" s="504"/>
      <c r="AA48" s="504"/>
      <c r="AB48" s="504"/>
      <c r="AC48" s="504"/>
      <c r="AD48" s="504"/>
      <c r="AE48" s="505"/>
      <c r="AF48" s="196"/>
      <c r="AG48" s="196"/>
      <c r="AH48" s="196"/>
      <c r="AI48" s="196"/>
      <c r="AJ48" s="196"/>
      <c r="AK48" s="196"/>
      <c r="AL48" s="196"/>
      <c r="AM48" s="196"/>
      <c r="AN48" s="196"/>
      <c r="AO48" s="368" t="s">
        <v>81</v>
      </c>
      <c r="AP48" s="369"/>
      <c r="AQ48" s="369"/>
      <c r="AR48" s="369"/>
      <c r="AS48" s="369"/>
      <c r="AT48" s="369"/>
      <c r="AU48" s="369"/>
      <c r="AV48" s="369"/>
      <c r="AW48" s="369"/>
      <c r="AX48" s="369"/>
      <c r="AY48" s="369"/>
      <c r="AZ48" s="369"/>
      <c r="BA48" s="370"/>
      <c r="BB48" s="377"/>
      <c r="BC48" s="378"/>
      <c r="BD48" s="378"/>
      <c r="BE48" s="378"/>
      <c r="BF48" s="496" t="s">
        <v>11</v>
      </c>
      <c r="BG48" s="496"/>
      <c r="BH48" s="378"/>
      <c r="BI48" s="378"/>
      <c r="BJ48" s="378"/>
      <c r="BK48" s="378"/>
      <c r="BL48" s="496" t="s">
        <v>19</v>
      </c>
      <c r="BM48" s="496"/>
      <c r="BN48" s="378"/>
      <c r="BO48" s="378"/>
      <c r="BP48" s="378"/>
      <c r="BQ48" s="378"/>
      <c r="BR48" s="496" t="s">
        <v>9</v>
      </c>
      <c r="BS48" s="497"/>
      <c r="BT48" s="196"/>
      <c r="BU48" s="196"/>
      <c r="BV48" s="196"/>
      <c r="BW48" s="196"/>
      <c r="BX48" s="196"/>
      <c r="BY48" s="196"/>
      <c r="BZ48" s="196"/>
    </row>
    <row r="49" spans="1:78" ht="9" customHeight="1">
      <c r="A49" s="371"/>
      <c r="B49" s="372"/>
      <c r="C49" s="372"/>
      <c r="D49" s="372"/>
      <c r="E49" s="372"/>
      <c r="F49" s="372"/>
      <c r="G49" s="372"/>
      <c r="H49" s="372"/>
      <c r="I49" s="372"/>
      <c r="J49" s="372"/>
      <c r="K49" s="372"/>
      <c r="L49" s="372"/>
      <c r="M49" s="373"/>
      <c r="N49" s="506"/>
      <c r="O49" s="507"/>
      <c r="P49" s="507"/>
      <c r="Q49" s="507"/>
      <c r="R49" s="507"/>
      <c r="S49" s="507"/>
      <c r="T49" s="507"/>
      <c r="U49" s="507"/>
      <c r="V49" s="507"/>
      <c r="W49" s="507"/>
      <c r="X49" s="507"/>
      <c r="Y49" s="507"/>
      <c r="Z49" s="507"/>
      <c r="AA49" s="507"/>
      <c r="AB49" s="507"/>
      <c r="AC49" s="507"/>
      <c r="AD49" s="507"/>
      <c r="AE49" s="508"/>
      <c r="AF49" s="196"/>
      <c r="AG49" s="196"/>
      <c r="AH49" s="196"/>
      <c r="AI49" s="196"/>
      <c r="AJ49" s="196"/>
      <c r="AK49" s="196"/>
      <c r="AL49" s="196"/>
      <c r="AM49" s="196"/>
      <c r="AN49" s="196"/>
      <c r="AO49" s="371"/>
      <c r="AP49" s="372"/>
      <c r="AQ49" s="372"/>
      <c r="AR49" s="372"/>
      <c r="AS49" s="372"/>
      <c r="AT49" s="372"/>
      <c r="AU49" s="372"/>
      <c r="AV49" s="372"/>
      <c r="AW49" s="372"/>
      <c r="AX49" s="372"/>
      <c r="AY49" s="372"/>
      <c r="AZ49" s="372"/>
      <c r="BA49" s="373"/>
      <c r="BB49" s="379"/>
      <c r="BC49" s="380"/>
      <c r="BD49" s="380"/>
      <c r="BE49" s="380"/>
      <c r="BF49" s="498"/>
      <c r="BG49" s="498"/>
      <c r="BH49" s="380"/>
      <c r="BI49" s="380"/>
      <c r="BJ49" s="380"/>
      <c r="BK49" s="380"/>
      <c r="BL49" s="498"/>
      <c r="BM49" s="498"/>
      <c r="BN49" s="380"/>
      <c r="BO49" s="380"/>
      <c r="BP49" s="380"/>
      <c r="BQ49" s="380"/>
      <c r="BR49" s="498"/>
      <c r="BS49" s="499"/>
      <c r="BT49" s="196"/>
      <c r="BU49" s="196"/>
      <c r="BV49" s="196"/>
      <c r="BW49" s="196"/>
      <c r="BX49" s="196"/>
      <c r="BY49" s="196"/>
      <c r="BZ49" s="196"/>
    </row>
    <row r="50" spans="1:78" ht="9" customHeight="1">
      <c r="A50" s="374"/>
      <c r="B50" s="375"/>
      <c r="C50" s="375"/>
      <c r="D50" s="375"/>
      <c r="E50" s="375"/>
      <c r="F50" s="375"/>
      <c r="G50" s="375"/>
      <c r="H50" s="375"/>
      <c r="I50" s="375"/>
      <c r="J50" s="375"/>
      <c r="K50" s="375"/>
      <c r="L50" s="375"/>
      <c r="M50" s="376"/>
      <c r="N50" s="509"/>
      <c r="O50" s="510"/>
      <c r="P50" s="510"/>
      <c r="Q50" s="510"/>
      <c r="R50" s="510"/>
      <c r="S50" s="510"/>
      <c r="T50" s="510"/>
      <c r="U50" s="510"/>
      <c r="V50" s="510"/>
      <c r="W50" s="510"/>
      <c r="X50" s="510"/>
      <c r="Y50" s="510"/>
      <c r="Z50" s="510"/>
      <c r="AA50" s="510"/>
      <c r="AB50" s="510"/>
      <c r="AC50" s="510"/>
      <c r="AD50" s="510"/>
      <c r="AE50" s="511"/>
      <c r="AF50" s="196"/>
      <c r="AG50" s="199"/>
      <c r="AH50" s="199"/>
      <c r="AI50" s="199"/>
      <c r="AJ50" s="199"/>
      <c r="AK50" s="199"/>
      <c r="AL50" s="199"/>
      <c r="AM50" s="199"/>
      <c r="AN50" s="199"/>
      <c r="AO50" s="374"/>
      <c r="AP50" s="375"/>
      <c r="AQ50" s="375"/>
      <c r="AR50" s="375"/>
      <c r="AS50" s="375"/>
      <c r="AT50" s="375"/>
      <c r="AU50" s="375"/>
      <c r="AV50" s="375"/>
      <c r="AW50" s="375"/>
      <c r="AX50" s="375"/>
      <c r="AY50" s="375"/>
      <c r="AZ50" s="375"/>
      <c r="BA50" s="376"/>
      <c r="BB50" s="381"/>
      <c r="BC50" s="382"/>
      <c r="BD50" s="382"/>
      <c r="BE50" s="382"/>
      <c r="BF50" s="500"/>
      <c r="BG50" s="500"/>
      <c r="BH50" s="382"/>
      <c r="BI50" s="382"/>
      <c r="BJ50" s="382"/>
      <c r="BK50" s="382"/>
      <c r="BL50" s="500"/>
      <c r="BM50" s="500"/>
      <c r="BN50" s="382"/>
      <c r="BO50" s="382"/>
      <c r="BP50" s="382"/>
      <c r="BQ50" s="382"/>
      <c r="BR50" s="500"/>
      <c r="BS50" s="501"/>
      <c r="BT50" s="196"/>
      <c r="BU50" s="199"/>
      <c r="BV50" s="199"/>
      <c r="BW50" s="199"/>
      <c r="BX50" s="199"/>
      <c r="BY50" s="199"/>
      <c r="BZ50" s="199"/>
    </row>
    <row r="51" spans="1:78" ht="9" customHeight="1">
      <c r="A51" s="368" t="s">
        <v>82</v>
      </c>
      <c r="B51" s="369"/>
      <c r="C51" s="369"/>
      <c r="D51" s="369"/>
      <c r="E51" s="369"/>
      <c r="F51" s="369"/>
      <c r="G51" s="369"/>
      <c r="H51" s="369"/>
      <c r="I51" s="369"/>
      <c r="J51" s="369"/>
      <c r="K51" s="369"/>
      <c r="L51" s="369"/>
      <c r="M51" s="370"/>
      <c r="N51" s="377"/>
      <c r="O51" s="378"/>
      <c r="P51" s="378"/>
      <c r="Q51" s="378"/>
      <c r="R51" s="496" t="s">
        <v>11</v>
      </c>
      <c r="S51" s="496"/>
      <c r="T51" s="378"/>
      <c r="U51" s="378"/>
      <c r="V51" s="378"/>
      <c r="W51" s="378"/>
      <c r="X51" s="496" t="s">
        <v>19</v>
      </c>
      <c r="Y51" s="496"/>
      <c r="Z51" s="378"/>
      <c r="AA51" s="378"/>
      <c r="AB51" s="378"/>
      <c r="AC51" s="378"/>
      <c r="AD51" s="496" t="s">
        <v>9</v>
      </c>
      <c r="AE51" s="497"/>
      <c r="AF51" s="196"/>
      <c r="AG51" s="196"/>
      <c r="AH51" s="196"/>
      <c r="AI51" s="196"/>
      <c r="AJ51" s="196"/>
      <c r="AK51" s="196"/>
      <c r="AL51" s="196"/>
      <c r="AM51" s="196"/>
      <c r="AN51" s="196"/>
      <c r="AO51" s="196"/>
      <c r="AP51" s="196"/>
      <c r="AQ51" s="196"/>
      <c r="AR51" s="196"/>
      <c r="AS51" s="196"/>
      <c r="AT51" s="196"/>
      <c r="AU51" s="196"/>
    </row>
    <row r="52" spans="1:78" ht="9" customHeight="1">
      <c r="A52" s="371"/>
      <c r="B52" s="372"/>
      <c r="C52" s="372"/>
      <c r="D52" s="372"/>
      <c r="E52" s="372"/>
      <c r="F52" s="372"/>
      <c r="G52" s="372"/>
      <c r="H52" s="372"/>
      <c r="I52" s="372"/>
      <c r="J52" s="372"/>
      <c r="K52" s="372"/>
      <c r="L52" s="372"/>
      <c r="M52" s="373"/>
      <c r="N52" s="379"/>
      <c r="O52" s="380"/>
      <c r="P52" s="380"/>
      <c r="Q52" s="380"/>
      <c r="R52" s="498"/>
      <c r="S52" s="498"/>
      <c r="T52" s="380"/>
      <c r="U52" s="380"/>
      <c r="V52" s="380"/>
      <c r="W52" s="380"/>
      <c r="X52" s="498"/>
      <c r="Y52" s="498"/>
      <c r="Z52" s="380"/>
      <c r="AA52" s="380"/>
      <c r="AB52" s="380"/>
      <c r="AC52" s="380"/>
      <c r="AD52" s="498"/>
      <c r="AE52" s="499"/>
      <c r="AF52" s="196"/>
      <c r="AG52" s="196"/>
      <c r="AH52" s="196"/>
      <c r="AI52" s="196"/>
      <c r="AJ52" s="196"/>
      <c r="AK52" s="196"/>
      <c r="AL52" s="196"/>
      <c r="AM52" s="196"/>
      <c r="AN52" s="196"/>
      <c r="AO52" s="196"/>
      <c r="AP52" s="196"/>
      <c r="AQ52" s="196"/>
      <c r="AR52" s="196"/>
      <c r="AS52" s="196"/>
      <c r="AT52" s="196"/>
      <c r="AU52" s="196"/>
    </row>
    <row r="53" spans="1:78" ht="9" customHeight="1">
      <c r="A53" s="374"/>
      <c r="B53" s="375"/>
      <c r="C53" s="375"/>
      <c r="D53" s="375"/>
      <c r="E53" s="375"/>
      <c r="F53" s="375"/>
      <c r="G53" s="375"/>
      <c r="H53" s="375"/>
      <c r="I53" s="375"/>
      <c r="J53" s="375"/>
      <c r="K53" s="375"/>
      <c r="L53" s="375"/>
      <c r="M53" s="376"/>
      <c r="N53" s="381"/>
      <c r="O53" s="382"/>
      <c r="P53" s="382"/>
      <c r="Q53" s="382"/>
      <c r="R53" s="500"/>
      <c r="S53" s="500"/>
      <c r="T53" s="382"/>
      <c r="U53" s="382"/>
      <c r="V53" s="382"/>
      <c r="W53" s="382"/>
      <c r="X53" s="500"/>
      <c r="Y53" s="500"/>
      <c r="Z53" s="382"/>
      <c r="AA53" s="382"/>
      <c r="AB53" s="382"/>
      <c r="AC53" s="382"/>
      <c r="AD53" s="500"/>
      <c r="AE53" s="501"/>
      <c r="AF53" s="196"/>
      <c r="AG53" s="199"/>
      <c r="AH53" s="199"/>
      <c r="AI53" s="199"/>
      <c r="AJ53" s="199"/>
      <c r="AK53" s="199"/>
      <c r="AL53" s="199"/>
      <c r="AM53" s="199"/>
      <c r="AN53" s="199"/>
      <c r="AO53" s="196"/>
      <c r="AP53" s="199"/>
      <c r="AQ53" s="199"/>
      <c r="AR53" s="199"/>
      <c r="AS53" s="199"/>
      <c r="AT53" s="199"/>
      <c r="AU53" s="199"/>
    </row>
    <row r="54" spans="1:78" ht="8.25" customHeight="1">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196"/>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6"/>
      <c r="BJ54" s="200"/>
      <c r="BK54" s="200"/>
      <c r="BL54" s="200"/>
      <c r="BM54" s="200"/>
      <c r="BN54" s="200"/>
      <c r="BO54" s="200"/>
      <c r="BP54" s="200"/>
      <c r="BQ54" s="200"/>
      <c r="BR54" s="200"/>
      <c r="BS54" s="200"/>
      <c r="BT54" s="200"/>
      <c r="BU54" s="200"/>
      <c r="BV54" s="200"/>
      <c r="BW54" s="200"/>
      <c r="BX54" s="200"/>
      <c r="BY54" s="200"/>
      <c r="BZ54" s="184"/>
    </row>
    <row r="55" spans="1:78" ht="8.25" customHeight="1">
      <c r="A55" s="402" t="s">
        <v>37</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196"/>
      <c r="AG55" s="200"/>
      <c r="AH55" s="200"/>
      <c r="AI55" s="200"/>
      <c r="AJ55" s="200"/>
      <c r="AK55" s="200"/>
      <c r="AL55" s="200"/>
      <c r="AM55" s="200"/>
      <c r="AN55" s="200"/>
      <c r="AO55" s="200"/>
      <c r="AP55" s="200"/>
      <c r="AQ55" s="200"/>
      <c r="AR55" s="200"/>
      <c r="AS55" s="200"/>
      <c r="AT55" s="200"/>
      <c r="AU55" s="200"/>
      <c r="AV55" s="200"/>
      <c r="AW55" s="200"/>
      <c r="AX55" s="200"/>
      <c r="AY55" s="201"/>
      <c r="AZ55" s="201"/>
      <c r="BA55" s="201"/>
      <c r="BB55" s="201"/>
      <c r="BC55" s="201"/>
      <c r="BD55" s="201"/>
      <c r="BE55" s="201"/>
      <c r="BF55" s="201"/>
      <c r="BG55" s="201"/>
      <c r="BH55" s="201"/>
      <c r="BI55" s="196"/>
      <c r="BJ55" s="200"/>
      <c r="BK55" s="200"/>
      <c r="BL55" s="200"/>
      <c r="BM55" s="200"/>
      <c r="BN55" s="200"/>
      <c r="BO55" s="200"/>
      <c r="BP55" s="200"/>
      <c r="BQ55" s="200"/>
      <c r="BR55" s="200"/>
      <c r="BS55" s="200"/>
      <c r="BT55" s="200"/>
      <c r="BU55" s="200"/>
      <c r="BV55" s="200"/>
      <c r="BW55" s="200"/>
      <c r="BX55" s="200"/>
      <c r="BY55" s="200"/>
      <c r="BZ55" s="184"/>
    </row>
    <row r="56" spans="1:78" ht="8.25" customHeight="1">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196"/>
      <c r="AG56" s="200"/>
      <c r="AH56" s="200"/>
      <c r="AI56" s="200"/>
      <c r="AJ56" s="200"/>
      <c r="AK56" s="200"/>
      <c r="AL56" s="200"/>
      <c r="AM56" s="200"/>
      <c r="AN56" s="200"/>
      <c r="AO56" s="200"/>
      <c r="AP56" s="200"/>
      <c r="AQ56" s="200"/>
      <c r="AR56" s="200"/>
      <c r="AS56" s="200"/>
      <c r="AT56" s="200"/>
      <c r="AU56" s="200"/>
      <c r="AV56" s="200"/>
      <c r="AW56" s="200"/>
      <c r="AX56" s="200"/>
      <c r="AY56" s="201"/>
      <c r="AZ56" s="201"/>
      <c r="BA56" s="201"/>
      <c r="BB56" s="201"/>
      <c r="BC56" s="201"/>
      <c r="BD56" s="201"/>
      <c r="BE56" s="201"/>
      <c r="BF56" s="201"/>
      <c r="BG56" s="201"/>
      <c r="BH56" s="201"/>
      <c r="BI56" s="196"/>
      <c r="BJ56" s="200"/>
      <c r="BK56" s="200"/>
      <c r="BL56" s="200"/>
      <c r="BM56" s="200"/>
      <c r="BN56" s="200"/>
      <c r="BO56" s="200"/>
      <c r="BP56" s="200"/>
      <c r="BQ56" s="200"/>
      <c r="BR56" s="200"/>
      <c r="BS56" s="200"/>
      <c r="BT56" s="200"/>
      <c r="BU56" s="200"/>
      <c r="BV56" s="200"/>
      <c r="BW56" s="200"/>
      <c r="BX56" s="200"/>
      <c r="BY56" s="200"/>
      <c r="BZ56" s="184"/>
    </row>
    <row r="57" spans="1:78" ht="8.25" customHeight="1">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196"/>
      <c r="AG57" s="200"/>
      <c r="AH57" s="200"/>
      <c r="AI57" s="200"/>
      <c r="AJ57" s="200"/>
      <c r="AK57" s="200"/>
      <c r="AL57" s="200"/>
      <c r="AM57" s="200"/>
      <c r="AN57" s="200"/>
      <c r="AO57" s="200"/>
      <c r="AP57" s="200"/>
      <c r="AQ57" s="200"/>
      <c r="AR57" s="200"/>
      <c r="AS57" s="200"/>
      <c r="AT57" s="200"/>
      <c r="AU57" s="200"/>
      <c r="AV57" s="200"/>
      <c r="AW57" s="200"/>
      <c r="AX57" s="200"/>
      <c r="AY57" s="201"/>
      <c r="AZ57" s="201"/>
      <c r="BA57" s="201"/>
      <c r="BB57" s="201"/>
      <c r="BC57" s="201"/>
      <c r="BD57" s="201"/>
      <c r="BE57" s="201"/>
      <c r="BF57" s="201"/>
      <c r="BG57" s="201"/>
      <c r="BH57" s="201"/>
      <c r="BI57" s="196"/>
      <c r="BJ57" s="200"/>
      <c r="BK57" s="200"/>
      <c r="BL57" s="200"/>
      <c r="BM57" s="200"/>
      <c r="BN57" s="200"/>
      <c r="BO57" s="200"/>
      <c r="BP57" s="200"/>
      <c r="BQ57" s="200"/>
      <c r="BR57" s="200"/>
      <c r="BS57" s="200"/>
      <c r="BT57" s="200"/>
      <c r="BU57" s="200"/>
      <c r="BV57" s="200"/>
      <c r="BW57" s="200"/>
      <c r="BX57" s="200"/>
      <c r="BY57" s="200"/>
      <c r="BZ57" s="184"/>
    </row>
    <row r="58" spans="1:78" ht="12.75" customHeight="1">
      <c r="A58" s="390" t="s">
        <v>20</v>
      </c>
      <c r="B58" s="391"/>
      <c r="C58" s="391"/>
      <c r="D58" s="391"/>
      <c r="E58" s="391"/>
      <c r="F58" s="391"/>
      <c r="G58" s="391"/>
      <c r="H58" s="391"/>
      <c r="I58" s="391"/>
      <c r="J58" s="391"/>
      <c r="K58" s="391"/>
      <c r="L58" s="391"/>
      <c r="M58" s="392"/>
      <c r="N58" s="464"/>
      <c r="O58" s="465"/>
      <c r="P58" s="465"/>
      <c r="Q58" s="465"/>
      <c r="R58" s="465"/>
      <c r="S58" s="465"/>
      <c r="T58" s="465"/>
      <c r="U58" s="465"/>
      <c r="V58" s="465"/>
      <c r="W58" s="465"/>
      <c r="X58" s="465"/>
      <c r="Y58" s="465"/>
      <c r="Z58" s="465"/>
      <c r="AA58" s="465"/>
      <c r="AB58" s="412" t="s">
        <v>23</v>
      </c>
      <c r="AC58" s="413"/>
      <c r="AD58" s="413"/>
      <c r="AE58" s="413"/>
      <c r="AF58" s="413"/>
      <c r="AG58" s="413"/>
      <c r="AH58" s="414"/>
      <c r="AI58" s="490"/>
      <c r="AJ58" s="365"/>
      <c r="AK58" s="365"/>
      <c r="AL58" s="365"/>
      <c r="AM58" s="365"/>
      <c r="AN58" s="365"/>
      <c r="AO58" s="365"/>
      <c r="AP58" s="466"/>
      <c r="AQ58" s="390" t="s">
        <v>21</v>
      </c>
      <c r="AR58" s="391"/>
      <c r="AS58" s="391"/>
      <c r="AT58" s="391"/>
      <c r="AU58" s="391"/>
      <c r="AV58" s="391"/>
      <c r="AW58" s="391"/>
      <c r="AX58" s="391"/>
      <c r="AY58" s="391"/>
      <c r="AZ58" s="391"/>
      <c r="BA58" s="392"/>
      <c r="BB58" s="464"/>
      <c r="BC58" s="465"/>
      <c r="BD58" s="465"/>
      <c r="BE58" s="465"/>
      <c r="BF58" s="465"/>
      <c r="BG58" s="465"/>
      <c r="BH58" s="465"/>
      <c r="BI58" s="465"/>
      <c r="BJ58" s="465"/>
      <c r="BK58" s="465"/>
      <c r="BL58" s="465"/>
      <c r="BM58" s="493"/>
      <c r="BN58" s="412" t="s">
        <v>22</v>
      </c>
      <c r="BO58" s="413"/>
      <c r="BP58" s="413"/>
      <c r="BQ58" s="413"/>
      <c r="BR58" s="413"/>
      <c r="BS58" s="414"/>
      <c r="BT58" s="490"/>
      <c r="BU58" s="365"/>
      <c r="BV58" s="365"/>
      <c r="BW58" s="365"/>
      <c r="BX58" s="365"/>
      <c r="BY58" s="466"/>
      <c r="BZ58" s="184"/>
    </row>
    <row r="59" spans="1:78" ht="12.75" customHeight="1">
      <c r="A59" s="285"/>
      <c r="B59" s="286"/>
      <c r="C59" s="286"/>
      <c r="D59" s="286"/>
      <c r="E59" s="286"/>
      <c r="F59" s="286"/>
      <c r="G59" s="286"/>
      <c r="H59" s="286"/>
      <c r="I59" s="286"/>
      <c r="J59" s="286"/>
      <c r="K59" s="286"/>
      <c r="L59" s="286"/>
      <c r="M59" s="287"/>
      <c r="N59" s="303"/>
      <c r="O59" s="304"/>
      <c r="P59" s="304"/>
      <c r="Q59" s="304"/>
      <c r="R59" s="304"/>
      <c r="S59" s="304"/>
      <c r="T59" s="304"/>
      <c r="U59" s="304"/>
      <c r="V59" s="304"/>
      <c r="W59" s="304"/>
      <c r="X59" s="304"/>
      <c r="Y59" s="304"/>
      <c r="Z59" s="304"/>
      <c r="AA59" s="304"/>
      <c r="AB59" s="415"/>
      <c r="AC59" s="416"/>
      <c r="AD59" s="416"/>
      <c r="AE59" s="416"/>
      <c r="AF59" s="416"/>
      <c r="AG59" s="416"/>
      <c r="AH59" s="417"/>
      <c r="AI59" s="491"/>
      <c r="AJ59" s="366"/>
      <c r="AK59" s="366"/>
      <c r="AL59" s="366"/>
      <c r="AM59" s="366"/>
      <c r="AN59" s="366"/>
      <c r="AO59" s="366"/>
      <c r="AP59" s="467"/>
      <c r="AQ59" s="285"/>
      <c r="AR59" s="286"/>
      <c r="AS59" s="286"/>
      <c r="AT59" s="286"/>
      <c r="AU59" s="286"/>
      <c r="AV59" s="286"/>
      <c r="AW59" s="286"/>
      <c r="AX59" s="286"/>
      <c r="AY59" s="286"/>
      <c r="AZ59" s="286"/>
      <c r="BA59" s="287"/>
      <c r="BB59" s="303"/>
      <c r="BC59" s="304"/>
      <c r="BD59" s="304"/>
      <c r="BE59" s="304"/>
      <c r="BF59" s="304"/>
      <c r="BG59" s="304"/>
      <c r="BH59" s="304"/>
      <c r="BI59" s="304"/>
      <c r="BJ59" s="304"/>
      <c r="BK59" s="304"/>
      <c r="BL59" s="304"/>
      <c r="BM59" s="494"/>
      <c r="BN59" s="415"/>
      <c r="BO59" s="416"/>
      <c r="BP59" s="416"/>
      <c r="BQ59" s="416"/>
      <c r="BR59" s="416"/>
      <c r="BS59" s="417"/>
      <c r="BT59" s="491"/>
      <c r="BU59" s="366"/>
      <c r="BV59" s="366"/>
      <c r="BW59" s="366"/>
      <c r="BX59" s="366"/>
      <c r="BY59" s="467"/>
      <c r="BZ59" s="184"/>
    </row>
    <row r="60" spans="1:78" ht="12.75" customHeight="1">
      <c r="A60" s="288"/>
      <c r="B60" s="289"/>
      <c r="C60" s="289"/>
      <c r="D60" s="289"/>
      <c r="E60" s="289"/>
      <c r="F60" s="289"/>
      <c r="G60" s="289"/>
      <c r="H60" s="289"/>
      <c r="I60" s="289"/>
      <c r="J60" s="289"/>
      <c r="K60" s="289"/>
      <c r="L60" s="289"/>
      <c r="M60" s="290"/>
      <c r="N60" s="305"/>
      <c r="O60" s="306"/>
      <c r="P60" s="306"/>
      <c r="Q60" s="306"/>
      <c r="R60" s="306"/>
      <c r="S60" s="306"/>
      <c r="T60" s="306"/>
      <c r="U60" s="306"/>
      <c r="V60" s="306"/>
      <c r="W60" s="306"/>
      <c r="X60" s="306"/>
      <c r="Y60" s="306"/>
      <c r="Z60" s="306"/>
      <c r="AA60" s="306"/>
      <c r="AB60" s="418"/>
      <c r="AC60" s="419"/>
      <c r="AD60" s="419"/>
      <c r="AE60" s="419"/>
      <c r="AF60" s="419"/>
      <c r="AG60" s="419"/>
      <c r="AH60" s="420"/>
      <c r="AI60" s="492"/>
      <c r="AJ60" s="367"/>
      <c r="AK60" s="367"/>
      <c r="AL60" s="367"/>
      <c r="AM60" s="367"/>
      <c r="AN60" s="367"/>
      <c r="AO60" s="367"/>
      <c r="AP60" s="468"/>
      <c r="AQ60" s="288"/>
      <c r="AR60" s="289"/>
      <c r="AS60" s="289"/>
      <c r="AT60" s="289"/>
      <c r="AU60" s="289"/>
      <c r="AV60" s="289"/>
      <c r="AW60" s="289"/>
      <c r="AX60" s="289"/>
      <c r="AY60" s="289"/>
      <c r="AZ60" s="289"/>
      <c r="BA60" s="290"/>
      <c r="BB60" s="305"/>
      <c r="BC60" s="306"/>
      <c r="BD60" s="306"/>
      <c r="BE60" s="306"/>
      <c r="BF60" s="306"/>
      <c r="BG60" s="306"/>
      <c r="BH60" s="306"/>
      <c r="BI60" s="306"/>
      <c r="BJ60" s="306"/>
      <c r="BK60" s="306"/>
      <c r="BL60" s="306"/>
      <c r="BM60" s="495"/>
      <c r="BN60" s="418"/>
      <c r="BO60" s="419"/>
      <c r="BP60" s="419"/>
      <c r="BQ60" s="419"/>
      <c r="BR60" s="419"/>
      <c r="BS60" s="420"/>
      <c r="BT60" s="492"/>
      <c r="BU60" s="367"/>
      <c r="BV60" s="367"/>
      <c r="BW60" s="367"/>
      <c r="BX60" s="367"/>
      <c r="BY60" s="468"/>
      <c r="BZ60" s="184"/>
    </row>
    <row r="61" spans="1:78" ht="20.100000000000001" customHeight="1">
      <c r="A61" s="470" t="s">
        <v>172</v>
      </c>
      <c r="B61" s="471"/>
      <c r="C61" s="471"/>
      <c r="D61" s="471"/>
      <c r="E61" s="471"/>
      <c r="F61" s="471"/>
      <c r="G61" s="471"/>
      <c r="H61" s="471"/>
      <c r="I61" s="471"/>
      <c r="J61" s="471"/>
      <c r="K61" s="471"/>
      <c r="L61" s="471"/>
      <c r="M61" s="472"/>
      <c r="N61" s="478"/>
      <c r="O61" s="384"/>
      <c r="P61" s="384"/>
      <c r="Q61" s="384"/>
      <c r="R61" s="384"/>
      <c r="S61" s="384"/>
      <c r="T61" s="384"/>
      <c r="U61" s="384"/>
      <c r="V61" s="384"/>
      <c r="W61" s="384"/>
      <c r="X61" s="384"/>
      <c r="Y61" s="384"/>
      <c r="Z61" s="384"/>
      <c r="AA61" s="385"/>
      <c r="AB61" s="412" t="s">
        <v>25</v>
      </c>
      <c r="AC61" s="440"/>
      <c r="AD61" s="440"/>
      <c r="AE61" s="440"/>
      <c r="AF61" s="440"/>
      <c r="AG61" s="440"/>
      <c r="AH61" s="440"/>
      <c r="AI61" s="445"/>
      <c r="AJ61" s="446"/>
      <c r="AK61" s="446"/>
      <c r="AL61" s="446"/>
      <c r="AM61" s="446"/>
      <c r="AN61" s="446"/>
      <c r="AO61" s="446"/>
      <c r="AP61" s="447"/>
      <c r="AQ61" s="454" t="s">
        <v>2</v>
      </c>
      <c r="AR61" s="455"/>
      <c r="AS61" s="455"/>
      <c r="AT61" s="455"/>
      <c r="AU61" s="455"/>
      <c r="AV61" s="455"/>
      <c r="AW61" s="455"/>
      <c r="AX61" s="455"/>
      <c r="AY61" s="455"/>
      <c r="AZ61" s="455"/>
      <c r="BA61" s="456"/>
      <c r="BB61" s="310"/>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2"/>
      <c r="BZ61" s="184"/>
    </row>
    <row r="62" spans="1:78" ht="12.75" customHeight="1">
      <c r="A62" s="316"/>
      <c r="B62" s="473"/>
      <c r="C62" s="473"/>
      <c r="D62" s="473"/>
      <c r="E62" s="473"/>
      <c r="F62" s="473"/>
      <c r="G62" s="473"/>
      <c r="H62" s="473"/>
      <c r="I62" s="473"/>
      <c r="J62" s="473"/>
      <c r="K62" s="473"/>
      <c r="L62" s="473"/>
      <c r="M62" s="474"/>
      <c r="N62" s="479"/>
      <c r="O62" s="386"/>
      <c r="P62" s="386"/>
      <c r="Q62" s="386"/>
      <c r="R62" s="386"/>
      <c r="S62" s="386"/>
      <c r="T62" s="386"/>
      <c r="U62" s="386"/>
      <c r="V62" s="386"/>
      <c r="W62" s="386"/>
      <c r="X62" s="386"/>
      <c r="Y62" s="386"/>
      <c r="Z62" s="386"/>
      <c r="AA62" s="387"/>
      <c r="AB62" s="441"/>
      <c r="AC62" s="442"/>
      <c r="AD62" s="442"/>
      <c r="AE62" s="442"/>
      <c r="AF62" s="442"/>
      <c r="AG62" s="442"/>
      <c r="AH62" s="442"/>
      <c r="AI62" s="448"/>
      <c r="AJ62" s="449"/>
      <c r="AK62" s="449"/>
      <c r="AL62" s="449"/>
      <c r="AM62" s="449"/>
      <c r="AN62" s="449"/>
      <c r="AO62" s="449"/>
      <c r="AP62" s="450"/>
      <c r="AQ62" s="481" t="s">
        <v>24</v>
      </c>
      <c r="AR62" s="482"/>
      <c r="AS62" s="482"/>
      <c r="AT62" s="482"/>
      <c r="AU62" s="482"/>
      <c r="AV62" s="482"/>
      <c r="AW62" s="482"/>
      <c r="AX62" s="482"/>
      <c r="AY62" s="482"/>
      <c r="AZ62" s="482"/>
      <c r="BA62" s="483"/>
      <c r="BB62" s="313"/>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5"/>
      <c r="BZ62" s="184"/>
    </row>
    <row r="63" spans="1:78" ht="12.75" customHeight="1">
      <c r="A63" s="475"/>
      <c r="B63" s="476"/>
      <c r="C63" s="476"/>
      <c r="D63" s="476"/>
      <c r="E63" s="476"/>
      <c r="F63" s="476"/>
      <c r="G63" s="476"/>
      <c r="H63" s="476"/>
      <c r="I63" s="476"/>
      <c r="J63" s="476"/>
      <c r="K63" s="476"/>
      <c r="L63" s="476"/>
      <c r="M63" s="477"/>
      <c r="N63" s="480"/>
      <c r="O63" s="388"/>
      <c r="P63" s="388"/>
      <c r="Q63" s="388"/>
      <c r="R63" s="388"/>
      <c r="S63" s="388"/>
      <c r="T63" s="388"/>
      <c r="U63" s="388"/>
      <c r="V63" s="388"/>
      <c r="W63" s="388"/>
      <c r="X63" s="388"/>
      <c r="Y63" s="388"/>
      <c r="Z63" s="388"/>
      <c r="AA63" s="389"/>
      <c r="AB63" s="443"/>
      <c r="AC63" s="444"/>
      <c r="AD63" s="444"/>
      <c r="AE63" s="444"/>
      <c r="AF63" s="444"/>
      <c r="AG63" s="444"/>
      <c r="AH63" s="444"/>
      <c r="AI63" s="451"/>
      <c r="AJ63" s="452"/>
      <c r="AK63" s="452"/>
      <c r="AL63" s="452"/>
      <c r="AM63" s="452"/>
      <c r="AN63" s="452"/>
      <c r="AO63" s="452"/>
      <c r="AP63" s="453"/>
      <c r="AQ63" s="484"/>
      <c r="AR63" s="485"/>
      <c r="AS63" s="485"/>
      <c r="AT63" s="485"/>
      <c r="AU63" s="485"/>
      <c r="AV63" s="485"/>
      <c r="AW63" s="485"/>
      <c r="AX63" s="485"/>
      <c r="AY63" s="485"/>
      <c r="AZ63" s="485"/>
      <c r="BA63" s="486"/>
      <c r="BB63" s="487"/>
      <c r="BC63" s="488"/>
      <c r="BD63" s="488"/>
      <c r="BE63" s="488"/>
      <c r="BF63" s="488"/>
      <c r="BG63" s="488"/>
      <c r="BH63" s="488"/>
      <c r="BI63" s="488"/>
      <c r="BJ63" s="488"/>
      <c r="BK63" s="488"/>
      <c r="BL63" s="488"/>
      <c r="BM63" s="488"/>
      <c r="BN63" s="488"/>
      <c r="BO63" s="488"/>
      <c r="BP63" s="488"/>
      <c r="BQ63" s="488"/>
      <c r="BR63" s="488"/>
      <c r="BS63" s="488"/>
      <c r="BT63" s="488"/>
      <c r="BU63" s="488"/>
      <c r="BV63" s="488"/>
      <c r="BW63" s="488"/>
      <c r="BX63" s="488"/>
      <c r="BY63" s="489"/>
      <c r="BZ63" s="184"/>
    </row>
    <row r="64" spans="1:78" ht="17.25" customHeight="1">
      <c r="A64" s="439" t="s">
        <v>26</v>
      </c>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39"/>
      <c r="BC64" s="439"/>
      <c r="BD64" s="439"/>
      <c r="BE64" s="439"/>
      <c r="BF64" s="439"/>
      <c r="BG64" s="439"/>
      <c r="BH64" s="439"/>
      <c r="BI64" s="439"/>
      <c r="BJ64" s="439"/>
      <c r="BK64" s="439"/>
      <c r="BL64" s="439"/>
      <c r="BM64" s="439"/>
      <c r="BN64" s="439"/>
      <c r="BO64" s="439"/>
      <c r="BP64" s="439"/>
      <c r="BQ64" s="439"/>
      <c r="BR64" s="439"/>
      <c r="BS64" s="439"/>
      <c r="BT64" s="439"/>
      <c r="BU64" s="439"/>
      <c r="BV64" s="439"/>
      <c r="BW64" s="439"/>
      <c r="BX64" s="439"/>
      <c r="BY64" s="439"/>
      <c r="BZ64" s="184"/>
    </row>
    <row r="65" spans="1:78" ht="8.2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184"/>
    </row>
    <row r="66" spans="1:78" ht="8.2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184"/>
    </row>
    <row r="67" spans="1:78" ht="8.25" customHeight="1">
      <c r="A67" s="402" t="s">
        <v>38</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196"/>
      <c r="AG67" s="200"/>
      <c r="AH67" s="200"/>
      <c r="AI67" s="200"/>
      <c r="AJ67" s="200"/>
      <c r="AK67" s="200"/>
      <c r="AL67" s="200"/>
      <c r="AM67" s="200"/>
      <c r="AN67" s="200"/>
      <c r="AO67" s="200"/>
      <c r="AP67" s="200"/>
      <c r="AQ67" s="200"/>
      <c r="AR67" s="200"/>
      <c r="AS67" s="200"/>
      <c r="AT67" s="200"/>
      <c r="AU67" s="200"/>
      <c r="AV67" s="200"/>
      <c r="AW67" s="200"/>
      <c r="AX67" s="200"/>
      <c r="AY67" s="201"/>
      <c r="AZ67" s="201"/>
      <c r="BA67" s="201"/>
      <c r="BB67" s="201"/>
      <c r="BC67" s="201"/>
      <c r="BD67" s="201"/>
      <c r="BE67" s="201"/>
      <c r="BF67" s="201"/>
      <c r="BG67" s="201"/>
      <c r="BH67" s="201"/>
      <c r="BI67" s="196"/>
      <c r="BJ67" s="200"/>
      <c r="BK67" s="200"/>
      <c r="BL67" s="200"/>
      <c r="BM67" s="200"/>
      <c r="BN67" s="200"/>
      <c r="BO67" s="200"/>
      <c r="BP67" s="200"/>
      <c r="BQ67" s="200"/>
      <c r="BR67" s="200"/>
      <c r="BS67" s="200"/>
      <c r="BT67" s="200"/>
      <c r="BU67" s="200"/>
      <c r="BV67" s="200"/>
      <c r="BW67" s="200"/>
      <c r="BX67" s="200"/>
      <c r="BY67" s="200"/>
      <c r="BZ67" s="184"/>
    </row>
    <row r="68" spans="1:78" ht="8.25" customHeight="1">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196"/>
      <c r="AG68" s="200"/>
      <c r="AH68" s="200"/>
      <c r="AI68" s="200"/>
      <c r="AJ68" s="200"/>
      <c r="AK68" s="200"/>
      <c r="AL68" s="200"/>
      <c r="AM68" s="200"/>
      <c r="AN68" s="200"/>
      <c r="AO68" s="200"/>
      <c r="AP68" s="200"/>
      <c r="AQ68" s="200"/>
      <c r="AR68" s="200"/>
      <c r="AS68" s="200"/>
      <c r="AT68" s="200"/>
      <c r="AU68" s="200"/>
      <c r="AV68" s="200"/>
      <c r="AW68" s="200"/>
      <c r="AX68" s="200"/>
      <c r="AY68" s="201"/>
      <c r="AZ68" s="201"/>
      <c r="BA68" s="201"/>
      <c r="BB68" s="201"/>
      <c r="BC68" s="201"/>
      <c r="BD68" s="201"/>
      <c r="BE68" s="201"/>
      <c r="BF68" s="201"/>
      <c r="BG68" s="201"/>
      <c r="BH68" s="201"/>
      <c r="BI68" s="196"/>
      <c r="BJ68" s="200"/>
      <c r="BK68" s="200"/>
      <c r="BL68" s="200"/>
      <c r="BM68" s="200"/>
      <c r="BN68" s="200"/>
      <c r="BO68" s="200"/>
      <c r="BP68" s="200"/>
      <c r="BQ68" s="200"/>
      <c r="BR68" s="200"/>
      <c r="BS68" s="200"/>
      <c r="BT68" s="200"/>
      <c r="BU68" s="200"/>
      <c r="BV68" s="200"/>
      <c r="BW68" s="200"/>
      <c r="BX68" s="200"/>
      <c r="BY68" s="200"/>
      <c r="BZ68" s="184"/>
    </row>
    <row r="69" spans="1:78" ht="8.25" customHeight="1">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196"/>
      <c r="AG69" s="200"/>
      <c r="AH69" s="200"/>
      <c r="AI69" s="200"/>
      <c r="AJ69" s="200"/>
      <c r="AK69" s="200"/>
      <c r="AL69" s="200"/>
      <c r="AM69" s="200"/>
      <c r="AN69" s="200"/>
      <c r="AO69" s="200"/>
      <c r="AP69" s="200"/>
      <c r="AQ69" s="200"/>
      <c r="AR69" s="200"/>
      <c r="AS69" s="200"/>
      <c r="AT69" s="200"/>
      <c r="AU69" s="200"/>
      <c r="AV69" s="200"/>
      <c r="AW69" s="200"/>
      <c r="AX69" s="200"/>
      <c r="AY69" s="201"/>
      <c r="AZ69" s="201"/>
      <c r="BA69" s="201"/>
      <c r="BB69" s="201"/>
      <c r="BC69" s="201"/>
      <c r="BD69" s="201"/>
      <c r="BE69" s="201"/>
      <c r="BF69" s="201"/>
      <c r="BG69" s="201"/>
      <c r="BH69" s="201"/>
      <c r="BI69" s="196"/>
      <c r="BJ69" s="200"/>
      <c r="BK69" s="200"/>
      <c r="BL69" s="200"/>
      <c r="BM69" s="200"/>
      <c r="BN69" s="200"/>
      <c r="BO69" s="200"/>
      <c r="BP69" s="200"/>
      <c r="BQ69" s="200"/>
      <c r="BR69" s="200"/>
      <c r="BS69" s="200"/>
      <c r="BT69" s="200"/>
      <c r="BU69" s="200"/>
      <c r="BV69" s="200"/>
      <c r="BW69" s="200"/>
      <c r="BX69" s="200"/>
      <c r="BY69" s="200"/>
      <c r="BZ69" s="184"/>
    </row>
    <row r="70" spans="1:78" ht="8.25" customHeight="1">
      <c r="A70" s="403" t="s">
        <v>138</v>
      </c>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5"/>
      <c r="BZ70" s="184"/>
    </row>
    <row r="71" spans="1:78" ht="8.25" customHeight="1">
      <c r="A71" s="406"/>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8"/>
      <c r="BZ71" s="184"/>
    </row>
    <row r="72" spans="1:78" ht="8.25" customHeight="1">
      <c r="A72" s="406"/>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8"/>
      <c r="BZ72" s="184"/>
    </row>
    <row r="73" spans="1:78" ht="8.25" customHeight="1">
      <c r="A73" s="406"/>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8"/>
      <c r="BZ73" s="184"/>
    </row>
    <row r="74" spans="1:78" ht="8.25" customHeight="1">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c r="BW74" s="407"/>
      <c r="BX74" s="407"/>
      <c r="BY74" s="408"/>
      <c r="BZ74" s="184"/>
    </row>
    <row r="75" spans="1:78" ht="8.25" customHeight="1">
      <c r="A75" s="406"/>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407"/>
      <c r="BY75" s="408"/>
      <c r="BZ75" s="184"/>
    </row>
    <row r="76" spans="1:78" ht="8.25" customHeight="1">
      <c r="A76" s="406"/>
      <c r="B76" s="407"/>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c r="BW76" s="407"/>
      <c r="BX76" s="407"/>
      <c r="BY76" s="408"/>
      <c r="BZ76" s="184"/>
    </row>
    <row r="77" spans="1:78" ht="8.25" customHeight="1">
      <c r="A77" s="406"/>
      <c r="B77" s="407"/>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c r="BW77" s="407"/>
      <c r="BX77" s="407"/>
      <c r="BY77" s="408"/>
      <c r="BZ77" s="184"/>
    </row>
    <row r="78" spans="1:78" ht="8.25" customHeight="1">
      <c r="A78" s="406"/>
      <c r="B78" s="407"/>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c r="BW78" s="407"/>
      <c r="BX78" s="407"/>
      <c r="BY78" s="408"/>
      <c r="BZ78" s="184"/>
    </row>
    <row r="79" spans="1:78" ht="8.25" customHeight="1">
      <c r="A79" s="406"/>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c r="BW79" s="407"/>
      <c r="BX79" s="407"/>
      <c r="BY79" s="408"/>
      <c r="BZ79" s="184"/>
    </row>
    <row r="80" spans="1:78" ht="8.25" customHeight="1">
      <c r="A80" s="406"/>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BK80" s="407"/>
      <c r="BL80" s="407"/>
      <c r="BM80" s="407"/>
      <c r="BN80" s="407"/>
      <c r="BO80" s="407"/>
      <c r="BP80" s="407"/>
      <c r="BQ80" s="407"/>
      <c r="BR80" s="407"/>
      <c r="BS80" s="407"/>
      <c r="BT80" s="407"/>
      <c r="BU80" s="407"/>
      <c r="BV80" s="407"/>
      <c r="BW80" s="407"/>
      <c r="BX80" s="407"/>
      <c r="BY80" s="408"/>
      <c r="BZ80" s="184"/>
    </row>
    <row r="81" spans="1:78" ht="8.25" customHeight="1">
      <c r="A81" s="406"/>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07"/>
      <c r="BT81" s="407"/>
      <c r="BU81" s="407"/>
      <c r="BV81" s="407"/>
      <c r="BW81" s="407"/>
      <c r="BX81" s="407"/>
      <c r="BY81" s="408"/>
      <c r="BZ81" s="184"/>
    </row>
    <row r="82" spans="1:78" ht="8.25" customHeight="1">
      <c r="A82" s="406"/>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BU82" s="407"/>
      <c r="BV82" s="407"/>
      <c r="BW82" s="407"/>
      <c r="BX82" s="407"/>
      <c r="BY82" s="408"/>
      <c r="BZ82" s="184"/>
    </row>
    <row r="83" spans="1:78" ht="8.25" customHeight="1">
      <c r="A83" s="406"/>
      <c r="B83" s="407"/>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8"/>
      <c r="BZ83" s="184"/>
    </row>
    <row r="84" spans="1:78" ht="8.25" customHeight="1">
      <c r="A84" s="406"/>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407"/>
      <c r="AS84" s="407"/>
      <c r="AT84" s="407"/>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7"/>
      <c r="BR84" s="407"/>
      <c r="BS84" s="407"/>
      <c r="BT84" s="407"/>
      <c r="BU84" s="407"/>
      <c r="BV84" s="407"/>
      <c r="BW84" s="407"/>
      <c r="BX84" s="407"/>
      <c r="BY84" s="408"/>
      <c r="BZ84" s="184"/>
    </row>
    <row r="85" spans="1:78" ht="8.25" customHeight="1">
      <c r="A85" s="406"/>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07"/>
      <c r="AZ85" s="407"/>
      <c r="BA85" s="407"/>
      <c r="BB85" s="407"/>
      <c r="BC85" s="407"/>
      <c r="BD85" s="407"/>
      <c r="BE85" s="407"/>
      <c r="BF85" s="407"/>
      <c r="BG85" s="407"/>
      <c r="BH85" s="407"/>
      <c r="BI85" s="407"/>
      <c r="BJ85" s="407"/>
      <c r="BK85" s="407"/>
      <c r="BL85" s="407"/>
      <c r="BM85" s="407"/>
      <c r="BN85" s="407"/>
      <c r="BO85" s="407"/>
      <c r="BP85" s="407"/>
      <c r="BQ85" s="407"/>
      <c r="BR85" s="407"/>
      <c r="BS85" s="407"/>
      <c r="BT85" s="407"/>
      <c r="BU85" s="407"/>
      <c r="BV85" s="407"/>
      <c r="BW85" s="407"/>
      <c r="BX85" s="407"/>
      <c r="BY85" s="408"/>
      <c r="BZ85" s="184"/>
    </row>
    <row r="86" spans="1:78" ht="8.25" customHeight="1">
      <c r="A86" s="406"/>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407"/>
      <c r="AO86" s="407"/>
      <c r="AP86" s="407"/>
      <c r="AQ86" s="407"/>
      <c r="AR86" s="407"/>
      <c r="AS86" s="407"/>
      <c r="AT86" s="407"/>
      <c r="AU86" s="407"/>
      <c r="AV86" s="407"/>
      <c r="AW86" s="407"/>
      <c r="AX86" s="407"/>
      <c r="AY86" s="407"/>
      <c r="AZ86" s="407"/>
      <c r="BA86" s="407"/>
      <c r="BB86" s="407"/>
      <c r="BC86" s="407"/>
      <c r="BD86" s="407"/>
      <c r="BE86" s="407"/>
      <c r="BF86" s="407"/>
      <c r="BG86" s="407"/>
      <c r="BH86" s="407"/>
      <c r="BI86" s="407"/>
      <c r="BJ86" s="407"/>
      <c r="BK86" s="407"/>
      <c r="BL86" s="407"/>
      <c r="BM86" s="407"/>
      <c r="BN86" s="407"/>
      <c r="BO86" s="407"/>
      <c r="BP86" s="407"/>
      <c r="BQ86" s="407"/>
      <c r="BR86" s="407"/>
      <c r="BS86" s="407"/>
      <c r="BT86" s="407"/>
      <c r="BU86" s="407"/>
      <c r="BV86" s="407"/>
      <c r="BW86" s="407"/>
      <c r="BX86" s="407"/>
      <c r="BY86" s="408"/>
      <c r="BZ86" s="184"/>
    </row>
    <row r="87" spans="1:78" ht="8.25" customHeight="1">
      <c r="A87" s="406"/>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c r="AL87" s="407"/>
      <c r="AM87" s="407"/>
      <c r="AN87" s="407"/>
      <c r="AO87" s="407"/>
      <c r="AP87" s="407"/>
      <c r="AQ87" s="407"/>
      <c r="AR87" s="407"/>
      <c r="AS87" s="407"/>
      <c r="AT87" s="407"/>
      <c r="AU87" s="407"/>
      <c r="AV87" s="407"/>
      <c r="AW87" s="407"/>
      <c r="AX87" s="407"/>
      <c r="AY87" s="407"/>
      <c r="AZ87" s="407"/>
      <c r="BA87" s="407"/>
      <c r="BB87" s="407"/>
      <c r="BC87" s="407"/>
      <c r="BD87" s="407"/>
      <c r="BE87" s="407"/>
      <c r="BF87" s="407"/>
      <c r="BG87" s="407"/>
      <c r="BH87" s="407"/>
      <c r="BI87" s="407"/>
      <c r="BJ87" s="407"/>
      <c r="BK87" s="407"/>
      <c r="BL87" s="407"/>
      <c r="BM87" s="407"/>
      <c r="BN87" s="407"/>
      <c r="BO87" s="407"/>
      <c r="BP87" s="407"/>
      <c r="BQ87" s="407"/>
      <c r="BR87" s="407"/>
      <c r="BS87" s="407"/>
      <c r="BT87" s="407"/>
      <c r="BU87" s="407"/>
      <c r="BV87" s="407"/>
      <c r="BW87" s="407"/>
      <c r="BX87" s="407"/>
      <c r="BY87" s="408"/>
      <c r="BZ87" s="184"/>
    </row>
    <row r="88" spans="1:78" ht="8.25" customHeight="1">
      <c r="A88" s="406"/>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07"/>
      <c r="BT88" s="407"/>
      <c r="BU88" s="407"/>
      <c r="BV88" s="407"/>
      <c r="BW88" s="407"/>
      <c r="BX88" s="407"/>
      <c r="BY88" s="408"/>
      <c r="BZ88" s="184"/>
    </row>
    <row r="89" spans="1:78" ht="8.25" customHeight="1">
      <c r="A89" s="406"/>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407"/>
      <c r="AO89" s="407"/>
      <c r="AP89" s="407"/>
      <c r="AQ89" s="407"/>
      <c r="AR89" s="407"/>
      <c r="AS89" s="407"/>
      <c r="AT89" s="407"/>
      <c r="AU89" s="407"/>
      <c r="AV89" s="407"/>
      <c r="AW89" s="407"/>
      <c r="AX89" s="407"/>
      <c r="AY89" s="407"/>
      <c r="AZ89" s="407"/>
      <c r="BA89" s="407"/>
      <c r="BB89" s="407"/>
      <c r="BC89" s="407"/>
      <c r="BD89" s="407"/>
      <c r="BE89" s="407"/>
      <c r="BF89" s="407"/>
      <c r="BG89" s="407"/>
      <c r="BH89" s="407"/>
      <c r="BI89" s="407"/>
      <c r="BJ89" s="407"/>
      <c r="BK89" s="407"/>
      <c r="BL89" s="407"/>
      <c r="BM89" s="407"/>
      <c r="BN89" s="407"/>
      <c r="BO89" s="407"/>
      <c r="BP89" s="407"/>
      <c r="BQ89" s="407"/>
      <c r="BR89" s="407"/>
      <c r="BS89" s="407"/>
      <c r="BT89" s="407"/>
      <c r="BU89" s="407"/>
      <c r="BV89" s="407"/>
      <c r="BW89" s="407"/>
      <c r="BX89" s="407"/>
      <c r="BY89" s="408"/>
      <c r="BZ89" s="184"/>
    </row>
    <row r="90" spans="1:78" ht="5.25" customHeight="1">
      <c r="A90" s="406"/>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c r="AZ90" s="407"/>
      <c r="BA90" s="407"/>
      <c r="BB90" s="407"/>
      <c r="BC90" s="407"/>
      <c r="BD90" s="407"/>
      <c r="BE90" s="407"/>
      <c r="BF90" s="407"/>
      <c r="BG90" s="407"/>
      <c r="BH90" s="407"/>
      <c r="BI90" s="407"/>
      <c r="BJ90" s="407"/>
      <c r="BK90" s="407"/>
      <c r="BL90" s="407"/>
      <c r="BM90" s="407"/>
      <c r="BN90" s="407"/>
      <c r="BO90" s="407"/>
      <c r="BP90" s="407"/>
      <c r="BQ90" s="407"/>
      <c r="BR90" s="407"/>
      <c r="BS90" s="407"/>
      <c r="BT90" s="407"/>
      <c r="BU90" s="407"/>
      <c r="BV90" s="407"/>
      <c r="BW90" s="407"/>
      <c r="BX90" s="407"/>
      <c r="BY90" s="408"/>
      <c r="BZ90" s="184"/>
    </row>
    <row r="91" spans="1:78" ht="5.25" customHeight="1">
      <c r="A91" s="406"/>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7"/>
      <c r="AY91" s="407"/>
      <c r="AZ91" s="407"/>
      <c r="BA91" s="407"/>
      <c r="BB91" s="407"/>
      <c r="BC91" s="407"/>
      <c r="BD91" s="407"/>
      <c r="BE91" s="407"/>
      <c r="BF91" s="407"/>
      <c r="BG91" s="407"/>
      <c r="BH91" s="407"/>
      <c r="BI91" s="407"/>
      <c r="BJ91" s="407"/>
      <c r="BK91" s="407"/>
      <c r="BL91" s="407"/>
      <c r="BM91" s="407"/>
      <c r="BN91" s="407"/>
      <c r="BO91" s="407"/>
      <c r="BP91" s="407"/>
      <c r="BQ91" s="407"/>
      <c r="BR91" s="407"/>
      <c r="BS91" s="407"/>
      <c r="BT91" s="407"/>
      <c r="BU91" s="407"/>
      <c r="BV91" s="407"/>
      <c r="BW91" s="407"/>
      <c r="BX91" s="407"/>
      <c r="BY91" s="408"/>
      <c r="BZ91" s="184"/>
    </row>
    <row r="92" spans="1:78" ht="18.75">
      <c r="A92" s="409"/>
      <c r="B92" s="410"/>
      <c r="C92" s="410"/>
      <c r="D92" s="410"/>
      <c r="E92" s="410"/>
      <c r="F92" s="410"/>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c r="BR92" s="410"/>
      <c r="BS92" s="410"/>
      <c r="BT92" s="410"/>
      <c r="BU92" s="410"/>
      <c r="BV92" s="410"/>
      <c r="BW92" s="410"/>
      <c r="BX92" s="410"/>
      <c r="BY92" s="411"/>
      <c r="BZ92" s="184"/>
    </row>
    <row r="93" spans="1:78" ht="5.25" customHeight="1">
      <c r="A93" s="199"/>
      <c r="B93" s="199"/>
      <c r="C93" s="199"/>
      <c r="D93" s="199"/>
      <c r="E93" s="199"/>
      <c r="F93" s="199"/>
      <c r="G93" s="199"/>
      <c r="H93" s="199"/>
      <c r="I93" s="199"/>
      <c r="J93" s="199"/>
      <c r="K93" s="199"/>
      <c r="L93" s="203"/>
      <c r="M93" s="203"/>
      <c r="N93" s="203"/>
      <c r="O93" s="203"/>
      <c r="P93" s="203"/>
      <c r="Q93" s="204"/>
      <c r="R93" s="203"/>
      <c r="S93" s="203"/>
      <c r="T93" s="203"/>
      <c r="U93" s="203"/>
      <c r="V93" s="203"/>
      <c r="W93" s="203"/>
      <c r="X93" s="196"/>
      <c r="Y93" s="196"/>
      <c r="Z93" s="196"/>
      <c r="AA93" s="196"/>
      <c r="AB93" s="196"/>
      <c r="AC93" s="196"/>
      <c r="AD93" s="196"/>
      <c r="AE93" s="196"/>
      <c r="AF93" s="196"/>
      <c r="AG93" s="196"/>
      <c r="AH93" s="196"/>
      <c r="AI93" s="196"/>
      <c r="AJ93" s="196"/>
      <c r="AK93" s="196"/>
      <c r="AL93" s="196"/>
      <c r="AM93" s="196"/>
      <c r="AN93" s="196"/>
      <c r="AO93" s="203"/>
      <c r="AP93" s="203"/>
      <c r="AQ93" s="203"/>
      <c r="AR93" s="203"/>
      <c r="AS93" s="203"/>
      <c r="AT93" s="203"/>
      <c r="AU93" s="203"/>
      <c r="AV93" s="203"/>
      <c r="AW93" s="203"/>
      <c r="AX93" s="203"/>
      <c r="AY93" s="203"/>
      <c r="AZ93" s="196"/>
      <c r="BA93" s="196"/>
      <c r="BB93" s="196"/>
      <c r="BC93" s="196"/>
      <c r="BD93" s="196"/>
      <c r="BE93" s="196"/>
      <c r="BF93" s="196"/>
      <c r="BG93" s="196"/>
      <c r="BH93" s="196"/>
      <c r="BI93" s="196"/>
      <c r="BJ93" s="196"/>
      <c r="BK93" s="196"/>
      <c r="BL93" s="196"/>
      <c r="BM93" s="196"/>
      <c r="BN93" s="196"/>
      <c r="BO93" s="196"/>
      <c r="BP93" s="203"/>
      <c r="BQ93" s="203"/>
      <c r="BR93" s="203"/>
      <c r="BS93" s="203"/>
      <c r="BT93" s="203"/>
      <c r="BU93" s="203"/>
      <c r="BV93" s="203"/>
      <c r="BW93" s="203"/>
      <c r="BX93" s="203"/>
      <c r="BY93" s="203"/>
      <c r="BZ93" s="184"/>
    </row>
    <row r="94" spans="1:78" ht="5.25" customHeight="1">
      <c r="A94" s="199"/>
      <c r="B94" s="199"/>
      <c r="C94" s="199"/>
      <c r="D94" s="199"/>
      <c r="E94" s="199"/>
      <c r="F94" s="199"/>
      <c r="G94" s="199"/>
      <c r="H94" s="199"/>
      <c r="I94" s="199"/>
      <c r="J94" s="199"/>
      <c r="K94" s="199"/>
      <c r="L94" s="203"/>
      <c r="M94" s="203"/>
      <c r="N94" s="203"/>
      <c r="O94" s="203"/>
      <c r="P94" s="203"/>
      <c r="Q94" s="204"/>
      <c r="R94" s="203"/>
      <c r="S94" s="203"/>
      <c r="T94" s="203"/>
      <c r="U94" s="203"/>
      <c r="V94" s="203"/>
      <c r="W94" s="203"/>
      <c r="X94" s="196"/>
      <c r="Y94" s="196"/>
      <c r="Z94" s="196"/>
      <c r="AA94" s="196"/>
      <c r="AB94" s="196"/>
      <c r="AC94" s="196"/>
      <c r="AD94" s="196"/>
      <c r="AE94" s="196"/>
      <c r="AF94" s="196"/>
      <c r="AG94" s="196"/>
      <c r="AH94" s="196"/>
      <c r="AI94" s="196"/>
      <c r="AJ94" s="196"/>
      <c r="AK94" s="196"/>
      <c r="AL94" s="196"/>
      <c r="AM94" s="196"/>
      <c r="AN94" s="196"/>
      <c r="AO94" s="203"/>
      <c r="AP94" s="203"/>
      <c r="AQ94" s="203"/>
      <c r="AR94" s="203"/>
      <c r="AS94" s="203"/>
      <c r="AT94" s="203"/>
      <c r="AU94" s="203"/>
      <c r="AV94" s="203"/>
      <c r="AW94" s="203"/>
      <c r="AX94" s="203"/>
      <c r="AY94" s="203"/>
      <c r="AZ94" s="196"/>
      <c r="BA94" s="196"/>
      <c r="BB94" s="196"/>
      <c r="BC94" s="196"/>
      <c r="BD94" s="196"/>
      <c r="BE94" s="196"/>
      <c r="BF94" s="196"/>
      <c r="BG94" s="196"/>
      <c r="BH94" s="196"/>
      <c r="BI94" s="196"/>
      <c r="BJ94" s="196"/>
      <c r="BK94" s="196"/>
      <c r="BL94" s="196"/>
      <c r="BM94" s="196"/>
      <c r="BN94" s="196"/>
      <c r="BO94" s="196"/>
      <c r="BP94" s="203"/>
      <c r="BQ94" s="203"/>
      <c r="BR94" s="203"/>
      <c r="BS94" s="203"/>
      <c r="BT94" s="203"/>
      <c r="BU94" s="203"/>
      <c r="BV94" s="203"/>
      <c r="BW94" s="203"/>
      <c r="BX94" s="203"/>
      <c r="BY94" s="203"/>
      <c r="BZ94" s="184"/>
    </row>
    <row r="95" spans="1:78" ht="6" customHeight="1">
      <c r="A95" s="199"/>
      <c r="B95" s="199"/>
      <c r="C95" s="199"/>
      <c r="D95" s="199"/>
      <c r="E95" s="199"/>
      <c r="F95" s="199"/>
      <c r="G95" s="199"/>
      <c r="H95" s="199"/>
      <c r="I95" s="199"/>
      <c r="J95" s="199"/>
      <c r="K95" s="199"/>
      <c r="L95" s="203"/>
      <c r="M95" s="203"/>
      <c r="N95" s="203"/>
      <c r="O95" s="203"/>
      <c r="P95" s="203"/>
      <c r="Q95" s="204"/>
      <c r="R95" s="203"/>
      <c r="S95" s="203"/>
      <c r="T95" s="203"/>
      <c r="U95" s="203"/>
      <c r="V95" s="203"/>
      <c r="W95" s="203"/>
      <c r="X95" s="196"/>
      <c r="Y95" s="196"/>
      <c r="Z95" s="196"/>
      <c r="AA95" s="196"/>
      <c r="AB95" s="196"/>
      <c r="AC95" s="196"/>
      <c r="AD95" s="196"/>
      <c r="AE95" s="196"/>
      <c r="AF95" s="196"/>
      <c r="AG95" s="196"/>
      <c r="AH95" s="196"/>
      <c r="AI95" s="196"/>
      <c r="AJ95" s="196"/>
      <c r="AK95" s="196"/>
      <c r="AL95" s="196"/>
      <c r="AM95" s="196"/>
      <c r="AN95" s="196"/>
      <c r="AO95" s="203"/>
      <c r="AP95" s="203"/>
      <c r="AQ95" s="203"/>
      <c r="AR95" s="203"/>
      <c r="AS95" s="203"/>
      <c r="AT95" s="203"/>
      <c r="AU95" s="203"/>
      <c r="AV95" s="203"/>
      <c r="AW95" s="203"/>
      <c r="AX95" s="203"/>
      <c r="AY95" s="203"/>
      <c r="AZ95" s="196"/>
      <c r="BA95" s="196"/>
      <c r="BB95" s="196"/>
      <c r="BC95" s="196"/>
      <c r="BD95" s="196"/>
      <c r="BE95" s="196"/>
      <c r="BF95" s="196"/>
      <c r="BG95" s="196"/>
      <c r="BH95" s="196"/>
      <c r="BI95" s="196"/>
      <c r="BJ95" s="196"/>
      <c r="BK95" s="196"/>
      <c r="BL95" s="196"/>
      <c r="BM95" s="196"/>
      <c r="BN95" s="196"/>
      <c r="BO95" s="196"/>
      <c r="BP95" s="203"/>
      <c r="BQ95" s="203"/>
      <c r="BR95" s="203"/>
      <c r="BS95" s="203"/>
      <c r="BT95" s="203"/>
      <c r="BU95" s="203"/>
      <c r="BV95" s="203"/>
      <c r="BW95" s="203"/>
      <c r="BX95" s="203"/>
      <c r="BY95" s="203"/>
      <c r="BZ95" s="184"/>
    </row>
    <row r="96" spans="1:78" ht="5.25" customHeight="1">
      <c r="A96" s="199"/>
      <c r="B96" s="199"/>
      <c r="C96" s="199"/>
      <c r="D96" s="199"/>
      <c r="E96" s="199"/>
      <c r="F96" s="199"/>
      <c r="G96" s="199"/>
      <c r="H96" s="199"/>
      <c r="I96" s="199"/>
      <c r="J96" s="199"/>
      <c r="K96" s="199"/>
      <c r="L96" s="203"/>
      <c r="M96" s="203"/>
      <c r="N96" s="203"/>
      <c r="O96" s="203"/>
      <c r="P96" s="203"/>
      <c r="Q96" s="204"/>
      <c r="R96" s="203"/>
      <c r="S96" s="203"/>
      <c r="T96" s="203"/>
      <c r="U96" s="203"/>
      <c r="V96" s="203"/>
      <c r="W96" s="203"/>
      <c r="X96" s="196"/>
      <c r="Y96" s="196"/>
      <c r="Z96" s="196"/>
      <c r="AA96" s="196"/>
      <c r="AB96" s="196"/>
      <c r="AC96" s="196"/>
      <c r="AD96" s="196"/>
      <c r="AE96" s="196"/>
      <c r="AF96" s="196"/>
      <c r="AG96" s="196"/>
      <c r="AH96" s="196"/>
      <c r="AI96" s="196"/>
      <c r="AJ96" s="196"/>
      <c r="AK96" s="196"/>
      <c r="AL96" s="196"/>
      <c r="AM96" s="196"/>
      <c r="AN96" s="196"/>
      <c r="AO96" s="203"/>
      <c r="AP96" s="203"/>
      <c r="AQ96" s="203"/>
      <c r="AR96" s="203"/>
      <c r="AS96" s="203"/>
      <c r="AT96" s="203"/>
      <c r="AU96" s="203"/>
      <c r="AV96" s="203"/>
      <c r="AW96" s="203"/>
      <c r="AX96" s="203"/>
      <c r="AY96" s="203"/>
      <c r="AZ96" s="196"/>
      <c r="BA96" s="196"/>
      <c r="BB96" s="196"/>
      <c r="BC96" s="196"/>
      <c r="BD96" s="196"/>
      <c r="BE96" s="196"/>
      <c r="BF96" s="196"/>
      <c r="BG96" s="196"/>
      <c r="BH96" s="196"/>
      <c r="BI96" s="196"/>
      <c r="BJ96" s="196"/>
      <c r="BK96" s="196"/>
      <c r="BL96" s="196"/>
      <c r="BM96" s="196"/>
      <c r="BN96" s="196"/>
      <c r="BO96" s="196"/>
      <c r="BP96" s="203"/>
      <c r="BQ96" s="203"/>
      <c r="BR96" s="203"/>
      <c r="BS96" s="203"/>
      <c r="BT96" s="203"/>
      <c r="BU96" s="203"/>
      <c r="BV96" s="203"/>
      <c r="BW96" s="203"/>
      <c r="BX96" s="203"/>
      <c r="BY96" s="203"/>
      <c r="BZ96" s="184"/>
    </row>
    <row r="97" spans="1:78" ht="5.25" customHeight="1">
      <c r="A97" s="199"/>
      <c r="B97" s="199"/>
      <c r="C97" s="199"/>
      <c r="D97" s="199"/>
      <c r="E97" s="199"/>
      <c r="F97" s="199"/>
      <c r="G97" s="199"/>
      <c r="H97" s="199"/>
      <c r="I97" s="199"/>
      <c r="J97" s="199"/>
      <c r="K97" s="199"/>
      <c r="L97" s="203"/>
      <c r="M97" s="203"/>
      <c r="N97" s="203"/>
      <c r="O97" s="203"/>
      <c r="P97" s="203"/>
      <c r="Q97" s="204"/>
      <c r="R97" s="203"/>
      <c r="S97" s="203"/>
      <c r="T97" s="203"/>
      <c r="U97" s="203"/>
      <c r="V97" s="203"/>
      <c r="W97" s="203"/>
      <c r="X97" s="196"/>
      <c r="Y97" s="196"/>
      <c r="Z97" s="196"/>
      <c r="AA97" s="196"/>
      <c r="AB97" s="196"/>
      <c r="AC97" s="196"/>
      <c r="AD97" s="196"/>
      <c r="AE97" s="196"/>
      <c r="AF97" s="196"/>
      <c r="AG97" s="196"/>
      <c r="AH97" s="196"/>
      <c r="AI97" s="196"/>
      <c r="AJ97" s="196"/>
      <c r="AK97" s="196"/>
      <c r="AL97" s="196"/>
      <c r="AM97" s="196"/>
      <c r="AN97" s="196"/>
      <c r="AO97" s="203"/>
      <c r="AP97" s="203"/>
      <c r="AQ97" s="203"/>
      <c r="AR97" s="203"/>
      <c r="AS97" s="203"/>
      <c r="AT97" s="203"/>
      <c r="AU97" s="203"/>
      <c r="AV97" s="203"/>
      <c r="AW97" s="203"/>
      <c r="AX97" s="203"/>
      <c r="AY97" s="203"/>
      <c r="AZ97" s="196"/>
      <c r="BA97" s="196"/>
      <c r="BB97" s="196"/>
      <c r="BC97" s="196"/>
      <c r="BD97" s="196"/>
      <c r="BE97" s="196"/>
      <c r="BF97" s="196"/>
      <c r="BG97" s="196"/>
      <c r="BH97" s="196"/>
      <c r="BI97" s="196"/>
      <c r="BJ97" s="196"/>
      <c r="BK97" s="196"/>
      <c r="BL97" s="196"/>
      <c r="BM97" s="196"/>
      <c r="BN97" s="196"/>
      <c r="BO97" s="196"/>
      <c r="BP97" s="203"/>
      <c r="BQ97" s="203"/>
      <c r="BR97" s="203"/>
      <c r="BS97" s="203"/>
      <c r="BT97" s="203"/>
      <c r="BU97" s="203"/>
      <c r="BV97" s="203"/>
      <c r="BW97" s="203"/>
      <c r="BX97" s="203"/>
      <c r="BY97" s="203"/>
      <c r="BZ97" s="184"/>
    </row>
    <row r="98" spans="1:78" ht="6" customHeight="1">
      <c r="A98" s="199"/>
      <c r="B98" s="199"/>
      <c r="C98" s="199"/>
      <c r="D98" s="199"/>
      <c r="E98" s="199"/>
      <c r="F98" s="199"/>
      <c r="G98" s="199"/>
      <c r="H98" s="199"/>
      <c r="I98" s="199"/>
      <c r="J98" s="199"/>
      <c r="K98" s="199"/>
      <c r="L98" s="203"/>
      <c r="M98" s="203"/>
      <c r="N98" s="203"/>
      <c r="O98" s="203"/>
      <c r="P98" s="203"/>
      <c r="Q98" s="204"/>
      <c r="R98" s="203"/>
      <c r="S98" s="203"/>
      <c r="T98" s="203"/>
      <c r="U98" s="203"/>
      <c r="V98" s="203"/>
      <c r="W98" s="203"/>
      <c r="X98" s="196"/>
      <c r="Y98" s="196"/>
      <c r="Z98" s="196"/>
      <c r="AA98" s="196"/>
      <c r="AB98" s="196"/>
      <c r="AC98" s="196"/>
      <c r="AD98" s="196"/>
      <c r="AE98" s="196"/>
      <c r="AF98" s="196"/>
      <c r="AG98" s="196"/>
      <c r="AH98" s="196"/>
      <c r="AI98" s="196"/>
      <c r="AJ98" s="196"/>
      <c r="AK98" s="196"/>
      <c r="AL98" s="196"/>
      <c r="AM98" s="196"/>
      <c r="AN98" s="196"/>
      <c r="AO98" s="203"/>
      <c r="AP98" s="203"/>
      <c r="AQ98" s="203"/>
      <c r="AR98" s="203"/>
      <c r="AS98" s="203"/>
      <c r="AT98" s="203"/>
      <c r="AU98" s="203"/>
      <c r="AV98" s="203"/>
      <c r="AW98" s="203"/>
      <c r="AX98" s="203"/>
      <c r="AY98" s="203"/>
      <c r="AZ98" s="196"/>
      <c r="BA98" s="196"/>
      <c r="BB98" s="196"/>
      <c r="BC98" s="196"/>
      <c r="BD98" s="196"/>
      <c r="BE98" s="196"/>
      <c r="BF98" s="196"/>
      <c r="BG98" s="196"/>
      <c r="BH98" s="196"/>
      <c r="BI98" s="196"/>
      <c r="BJ98" s="196"/>
      <c r="BK98" s="196"/>
      <c r="BL98" s="196"/>
      <c r="BM98" s="196"/>
      <c r="BN98" s="196"/>
      <c r="BO98" s="196"/>
      <c r="BP98" s="203"/>
      <c r="BQ98" s="203"/>
      <c r="BR98" s="203"/>
      <c r="BS98" s="203"/>
      <c r="BT98" s="203"/>
      <c r="BU98" s="203"/>
      <c r="BV98" s="203"/>
      <c r="BW98" s="203"/>
      <c r="BX98" s="203"/>
      <c r="BY98" s="203"/>
      <c r="BZ98" s="184"/>
    </row>
    <row r="99" spans="1:78" ht="5.25" customHeight="1">
      <c r="A99" s="199"/>
      <c r="B99" s="199"/>
      <c r="C99" s="199"/>
      <c r="D99" s="199"/>
      <c r="E99" s="199"/>
      <c r="F99" s="199"/>
      <c r="G99" s="199"/>
      <c r="H99" s="199"/>
      <c r="I99" s="199"/>
      <c r="J99" s="199"/>
      <c r="K99" s="199"/>
      <c r="L99" s="203"/>
      <c r="M99" s="203"/>
      <c r="N99" s="203"/>
      <c r="O99" s="203"/>
      <c r="P99" s="203"/>
      <c r="Q99" s="204"/>
      <c r="R99" s="203"/>
      <c r="S99" s="203"/>
      <c r="T99" s="203"/>
      <c r="U99" s="203"/>
      <c r="V99" s="203"/>
      <c r="W99" s="203"/>
      <c r="X99" s="196"/>
      <c r="Y99" s="196"/>
      <c r="Z99" s="196"/>
      <c r="AA99" s="196"/>
      <c r="AB99" s="196"/>
      <c r="AC99" s="196"/>
      <c r="AD99" s="196"/>
      <c r="AE99" s="196"/>
      <c r="AF99" s="196"/>
      <c r="AG99" s="196"/>
      <c r="AH99" s="196"/>
      <c r="AI99" s="196"/>
      <c r="AJ99" s="196"/>
      <c r="AK99" s="196"/>
      <c r="AL99" s="196"/>
      <c r="AM99" s="196"/>
      <c r="AN99" s="196"/>
      <c r="AO99" s="203"/>
      <c r="AP99" s="203"/>
      <c r="AQ99" s="203"/>
      <c r="AR99" s="203"/>
      <c r="AS99" s="203"/>
      <c r="AT99" s="203"/>
      <c r="AU99" s="203"/>
      <c r="AV99" s="203"/>
      <c r="AW99" s="203"/>
      <c r="AX99" s="203"/>
      <c r="AY99" s="203"/>
      <c r="AZ99" s="196"/>
      <c r="BA99" s="196"/>
      <c r="BB99" s="196"/>
      <c r="BC99" s="196"/>
      <c r="BD99" s="196"/>
      <c r="BE99" s="196"/>
      <c r="BF99" s="196"/>
      <c r="BG99" s="196"/>
      <c r="BH99" s="196"/>
      <c r="BI99" s="196"/>
      <c r="BJ99" s="196"/>
      <c r="BK99" s="196"/>
      <c r="BL99" s="196"/>
      <c r="BM99" s="196"/>
      <c r="BN99" s="196"/>
      <c r="BO99" s="196"/>
      <c r="BP99" s="203"/>
      <c r="BQ99" s="203"/>
      <c r="BR99" s="203"/>
      <c r="BS99" s="203"/>
      <c r="BT99" s="203"/>
      <c r="BU99" s="203"/>
      <c r="BV99" s="203"/>
      <c r="BW99" s="203"/>
      <c r="BX99" s="203"/>
      <c r="BY99" s="203"/>
      <c r="BZ99" s="184"/>
    </row>
    <row r="100" spans="1:78" ht="5.25" customHeight="1">
      <c r="A100" s="199"/>
      <c r="B100" s="199"/>
      <c r="C100" s="199"/>
      <c r="D100" s="199"/>
      <c r="E100" s="199"/>
      <c r="F100" s="199"/>
      <c r="G100" s="199"/>
      <c r="H100" s="199"/>
      <c r="I100" s="199"/>
      <c r="J100" s="199"/>
      <c r="K100" s="199"/>
      <c r="L100" s="203"/>
      <c r="M100" s="203"/>
      <c r="N100" s="203"/>
      <c r="O100" s="203"/>
      <c r="P100" s="203"/>
      <c r="Q100" s="204"/>
      <c r="R100" s="203"/>
      <c r="S100" s="203"/>
      <c r="T100" s="203"/>
      <c r="U100" s="203"/>
      <c r="V100" s="203"/>
      <c r="W100" s="203"/>
      <c r="X100" s="196"/>
      <c r="Y100" s="196"/>
      <c r="Z100" s="196"/>
      <c r="AA100" s="196"/>
      <c r="AB100" s="196"/>
      <c r="AC100" s="196"/>
      <c r="AD100" s="196"/>
      <c r="AE100" s="196"/>
      <c r="AF100" s="196"/>
      <c r="AG100" s="196"/>
      <c r="AH100" s="196"/>
      <c r="AI100" s="196"/>
      <c r="AJ100" s="196"/>
      <c r="AK100" s="196"/>
      <c r="AL100" s="196"/>
      <c r="AM100" s="196"/>
      <c r="AN100" s="196"/>
      <c r="AO100" s="203"/>
      <c r="AP100" s="203"/>
      <c r="AQ100" s="203"/>
      <c r="AR100" s="203"/>
      <c r="AS100" s="203"/>
      <c r="AT100" s="203"/>
      <c r="AU100" s="203"/>
      <c r="AV100" s="203"/>
      <c r="AW100" s="203"/>
      <c r="AX100" s="203"/>
      <c r="AY100" s="203"/>
      <c r="AZ100" s="196"/>
      <c r="BA100" s="196"/>
      <c r="BB100" s="196"/>
      <c r="BC100" s="196"/>
      <c r="BD100" s="196"/>
      <c r="BE100" s="196"/>
      <c r="BF100" s="196"/>
      <c r="BG100" s="196"/>
      <c r="BH100" s="196"/>
      <c r="BI100" s="196"/>
      <c r="BJ100" s="196"/>
      <c r="BK100" s="196"/>
      <c r="BL100" s="196"/>
      <c r="BM100" s="196"/>
      <c r="BN100" s="196"/>
      <c r="BO100" s="196"/>
      <c r="BP100" s="203"/>
      <c r="BQ100" s="203"/>
      <c r="BR100" s="203"/>
      <c r="BS100" s="203"/>
      <c r="BT100" s="203"/>
      <c r="BU100" s="203"/>
      <c r="BV100" s="203"/>
      <c r="BW100" s="203"/>
      <c r="BX100" s="203"/>
      <c r="BY100" s="203"/>
      <c r="BZ100" s="184"/>
    </row>
    <row r="101" spans="1:78" ht="6" customHeight="1">
      <c r="A101" s="199"/>
      <c r="B101" s="199"/>
      <c r="C101" s="199"/>
      <c r="D101" s="199"/>
      <c r="E101" s="199"/>
      <c r="F101" s="199"/>
      <c r="G101" s="199"/>
      <c r="H101" s="199"/>
      <c r="I101" s="199"/>
      <c r="J101" s="199"/>
      <c r="K101" s="199"/>
      <c r="L101" s="203"/>
      <c r="M101" s="203"/>
      <c r="N101" s="203"/>
      <c r="O101" s="203"/>
      <c r="P101" s="203"/>
      <c r="Q101" s="204"/>
      <c r="R101" s="203"/>
      <c r="S101" s="203"/>
      <c r="T101" s="203"/>
      <c r="U101" s="203"/>
      <c r="V101" s="203"/>
      <c r="W101" s="203"/>
      <c r="X101" s="196"/>
      <c r="Y101" s="196"/>
      <c r="Z101" s="196"/>
      <c r="AA101" s="196"/>
      <c r="AB101" s="196"/>
      <c r="AC101" s="196"/>
      <c r="AD101" s="196"/>
      <c r="AE101" s="196"/>
      <c r="AF101" s="196"/>
      <c r="AG101" s="196"/>
      <c r="AH101" s="196"/>
      <c r="AI101" s="196"/>
      <c r="AJ101" s="196"/>
      <c r="AK101" s="196"/>
      <c r="AL101" s="196"/>
      <c r="AM101" s="196"/>
      <c r="AN101" s="196"/>
      <c r="AO101" s="203"/>
      <c r="AP101" s="203"/>
      <c r="AQ101" s="203"/>
      <c r="AR101" s="203"/>
      <c r="AS101" s="203"/>
      <c r="AT101" s="203"/>
      <c r="AU101" s="203"/>
      <c r="AV101" s="203"/>
      <c r="AW101" s="203"/>
      <c r="AX101" s="203"/>
      <c r="AY101" s="203"/>
      <c r="AZ101" s="196"/>
      <c r="BA101" s="196"/>
      <c r="BB101" s="196"/>
      <c r="BC101" s="196"/>
      <c r="BD101" s="196"/>
      <c r="BE101" s="196"/>
      <c r="BF101" s="196"/>
      <c r="BG101" s="196"/>
      <c r="BH101" s="196"/>
      <c r="BI101" s="196"/>
      <c r="BJ101" s="196"/>
      <c r="BK101" s="196"/>
      <c r="BL101" s="196"/>
      <c r="BM101" s="196"/>
      <c r="BN101" s="196"/>
      <c r="BO101" s="196"/>
      <c r="BP101" s="203"/>
      <c r="BQ101" s="203"/>
      <c r="BR101" s="203"/>
      <c r="BS101" s="203"/>
      <c r="BT101" s="203"/>
      <c r="BU101" s="203"/>
      <c r="BV101" s="203"/>
      <c r="BW101" s="203"/>
      <c r="BX101" s="203"/>
      <c r="BY101" s="203"/>
      <c r="BZ101" s="184"/>
    </row>
    <row r="102" spans="1:78" ht="5.25" customHeight="1">
      <c r="A102" s="199"/>
      <c r="B102" s="199"/>
      <c r="C102" s="199"/>
      <c r="D102" s="199"/>
      <c r="E102" s="199"/>
      <c r="F102" s="199"/>
      <c r="G102" s="199"/>
      <c r="H102" s="199"/>
      <c r="I102" s="199"/>
      <c r="J102" s="199"/>
      <c r="K102" s="199"/>
      <c r="L102" s="203"/>
      <c r="M102" s="203"/>
      <c r="N102" s="203"/>
      <c r="O102" s="203"/>
      <c r="P102" s="203"/>
      <c r="Q102" s="204"/>
      <c r="R102" s="203"/>
      <c r="S102" s="203"/>
      <c r="T102" s="203"/>
      <c r="U102" s="203"/>
      <c r="V102" s="203"/>
      <c r="W102" s="203"/>
      <c r="X102" s="196"/>
      <c r="Y102" s="196"/>
      <c r="Z102" s="196"/>
      <c r="AA102" s="196"/>
      <c r="AB102" s="196"/>
      <c r="AC102" s="196"/>
      <c r="AD102" s="196"/>
      <c r="AE102" s="196"/>
      <c r="AF102" s="196"/>
      <c r="AG102" s="196"/>
      <c r="AH102" s="196"/>
      <c r="AI102" s="196"/>
      <c r="AJ102" s="196"/>
      <c r="AK102" s="196"/>
      <c r="AL102" s="196"/>
      <c r="AM102" s="196"/>
      <c r="AN102" s="196"/>
      <c r="AO102" s="203"/>
      <c r="AP102" s="203"/>
      <c r="AQ102" s="203"/>
      <c r="AR102" s="203"/>
      <c r="AS102" s="203"/>
      <c r="AT102" s="203"/>
      <c r="AU102" s="203"/>
      <c r="AV102" s="203"/>
      <c r="AW102" s="203"/>
      <c r="AX102" s="203"/>
      <c r="AY102" s="203"/>
      <c r="AZ102" s="205"/>
      <c r="BA102" s="205"/>
      <c r="BB102" s="205"/>
      <c r="BC102" s="205"/>
      <c r="BD102" s="205"/>
      <c r="BE102" s="205"/>
      <c r="BF102" s="205"/>
      <c r="BG102" s="205"/>
      <c r="BH102" s="205"/>
      <c r="BI102" s="205"/>
      <c r="BJ102" s="205"/>
      <c r="BK102" s="205"/>
      <c r="BL102" s="205"/>
      <c r="BM102" s="205"/>
      <c r="BN102" s="205"/>
      <c r="BO102" s="205"/>
      <c r="BP102" s="203"/>
      <c r="BQ102" s="203"/>
      <c r="BR102" s="203"/>
      <c r="BS102" s="203"/>
      <c r="BT102" s="203"/>
      <c r="BU102" s="203"/>
      <c r="BV102" s="203"/>
      <c r="BW102" s="203"/>
      <c r="BX102" s="203"/>
      <c r="BY102" s="203"/>
      <c r="BZ102" s="184"/>
    </row>
    <row r="103" spans="1:78" ht="5.25" customHeight="1">
      <c r="A103" s="199"/>
      <c r="B103" s="199"/>
      <c r="C103" s="199"/>
      <c r="D103" s="199"/>
      <c r="E103" s="199"/>
      <c r="F103" s="199"/>
      <c r="G103" s="199"/>
      <c r="H103" s="199"/>
      <c r="I103" s="199"/>
      <c r="J103" s="199"/>
      <c r="K103" s="199"/>
      <c r="L103" s="203"/>
      <c r="M103" s="203"/>
      <c r="N103" s="203"/>
      <c r="O103" s="203"/>
      <c r="P103" s="203"/>
      <c r="Q103" s="204"/>
      <c r="R103" s="203"/>
      <c r="S103" s="203"/>
      <c r="T103" s="203"/>
      <c r="U103" s="203"/>
      <c r="V103" s="203"/>
      <c r="W103" s="203"/>
      <c r="X103" s="196"/>
      <c r="Y103" s="196"/>
      <c r="Z103" s="196"/>
      <c r="AA103" s="196"/>
      <c r="AB103" s="196"/>
      <c r="AC103" s="196"/>
      <c r="AD103" s="196"/>
      <c r="AE103" s="196"/>
      <c r="AF103" s="196"/>
      <c r="AG103" s="196"/>
      <c r="AH103" s="196"/>
      <c r="AI103" s="196"/>
      <c r="AJ103" s="196"/>
      <c r="AK103" s="196"/>
      <c r="AL103" s="196"/>
      <c r="AM103" s="196"/>
      <c r="AN103" s="196"/>
      <c r="AO103" s="203"/>
      <c r="AP103" s="203"/>
      <c r="AQ103" s="203"/>
      <c r="AR103" s="203"/>
      <c r="AS103" s="203"/>
      <c r="AT103" s="203"/>
      <c r="AU103" s="203"/>
      <c r="AV103" s="203"/>
      <c r="AW103" s="203"/>
      <c r="AX103" s="203"/>
      <c r="AY103" s="203"/>
      <c r="AZ103" s="205"/>
      <c r="BA103" s="205"/>
      <c r="BB103" s="205"/>
      <c r="BC103" s="205"/>
      <c r="BD103" s="205"/>
      <c r="BE103" s="205"/>
      <c r="BF103" s="205"/>
      <c r="BG103" s="205"/>
      <c r="BH103" s="205"/>
      <c r="BI103" s="205"/>
      <c r="BJ103" s="205"/>
      <c r="BK103" s="205"/>
      <c r="BL103" s="205"/>
      <c r="BM103" s="205"/>
      <c r="BN103" s="205"/>
      <c r="BO103" s="205"/>
      <c r="BP103" s="203"/>
      <c r="BQ103" s="203"/>
      <c r="BR103" s="203"/>
      <c r="BS103" s="203"/>
      <c r="BT103" s="203"/>
      <c r="BU103" s="203"/>
      <c r="BV103" s="203"/>
      <c r="BW103" s="203"/>
      <c r="BX103" s="203"/>
      <c r="BY103" s="203"/>
      <c r="BZ103" s="184"/>
    </row>
    <row r="104" spans="1:78" ht="6" customHeight="1">
      <c r="A104" s="199"/>
      <c r="B104" s="199"/>
      <c r="C104" s="199"/>
      <c r="D104" s="199"/>
      <c r="E104" s="199"/>
      <c r="F104" s="199"/>
      <c r="G104" s="199"/>
      <c r="H104" s="199"/>
      <c r="I104" s="199"/>
      <c r="J104" s="199"/>
      <c r="K104" s="199"/>
      <c r="L104" s="203"/>
      <c r="M104" s="203"/>
      <c r="N104" s="203"/>
      <c r="O104" s="203"/>
      <c r="P104" s="203"/>
      <c r="Q104" s="204"/>
      <c r="R104" s="203"/>
      <c r="S104" s="203"/>
      <c r="T104" s="203"/>
      <c r="U104" s="203"/>
      <c r="V104" s="203"/>
      <c r="W104" s="203"/>
      <c r="X104" s="196"/>
      <c r="Y104" s="196"/>
      <c r="Z104" s="196"/>
      <c r="AA104" s="196"/>
      <c r="AB104" s="196"/>
      <c r="AC104" s="196"/>
      <c r="AD104" s="196"/>
      <c r="AE104" s="196"/>
      <c r="AF104" s="196"/>
      <c r="AG104" s="196"/>
      <c r="AH104" s="196"/>
      <c r="AI104" s="196"/>
      <c r="AJ104" s="196"/>
      <c r="AK104" s="196"/>
      <c r="AL104" s="196"/>
      <c r="AM104" s="196"/>
      <c r="AN104" s="196"/>
      <c r="AO104" s="203"/>
      <c r="AP104" s="203"/>
      <c r="AQ104" s="203"/>
      <c r="AR104" s="203"/>
      <c r="AS104" s="203"/>
      <c r="AT104" s="203"/>
      <c r="AU104" s="203"/>
      <c r="AV104" s="203"/>
      <c r="AW104" s="203"/>
      <c r="AX104" s="203"/>
      <c r="AY104" s="203"/>
      <c r="AZ104" s="205"/>
      <c r="BA104" s="205"/>
      <c r="BB104" s="205"/>
      <c r="BC104" s="205"/>
      <c r="BD104" s="205"/>
      <c r="BE104" s="205"/>
      <c r="BF104" s="205"/>
      <c r="BG104" s="205"/>
      <c r="BH104" s="205"/>
      <c r="BI104" s="205"/>
      <c r="BJ104" s="205"/>
      <c r="BK104" s="205"/>
      <c r="BL104" s="205"/>
      <c r="BM104" s="205"/>
      <c r="BN104" s="205"/>
      <c r="BO104" s="205"/>
      <c r="BP104" s="203"/>
      <c r="BQ104" s="203"/>
      <c r="BR104" s="203"/>
      <c r="BS104" s="203"/>
      <c r="BT104" s="203"/>
      <c r="BU104" s="203"/>
      <c r="BV104" s="203"/>
      <c r="BW104" s="203"/>
      <c r="BX104" s="203"/>
      <c r="BY104" s="203"/>
      <c r="BZ104" s="184"/>
    </row>
    <row r="105" spans="1:78" ht="5.25" customHeight="1">
      <c r="A105" s="199"/>
      <c r="B105" s="199"/>
      <c r="C105" s="199"/>
      <c r="D105" s="199"/>
      <c r="E105" s="199"/>
      <c r="F105" s="199"/>
      <c r="G105" s="199"/>
      <c r="H105" s="199"/>
      <c r="I105" s="199"/>
      <c r="J105" s="199"/>
      <c r="K105" s="199"/>
      <c r="L105" s="203"/>
      <c r="M105" s="203"/>
      <c r="N105" s="203"/>
      <c r="O105" s="203"/>
      <c r="P105" s="203"/>
      <c r="Q105" s="204"/>
      <c r="R105" s="203"/>
      <c r="S105" s="203"/>
      <c r="T105" s="203"/>
      <c r="U105" s="203"/>
      <c r="V105" s="203"/>
      <c r="W105" s="203"/>
      <c r="X105" s="196"/>
      <c r="Y105" s="196"/>
      <c r="Z105" s="196"/>
      <c r="AA105" s="196"/>
      <c r="AB105" s="196"/>
      <c r="AC105" s="196"/>
      <c r="AD105" s="196"/>
      <c r="AE105" s="196"/>
      <c r="AF105" s="196"/>
      <c r="AG105" s="196"/>
      <c r="AH105" s="196"/>
      <c r="AI105" s="196"/>
      <c r="AJ105" s="196"/>
      <c r="AK105" s="196"/>
      <c r="AL105" s="196"/>
      <c r="AM105" s="196"/>
      <c r="AN105" s="196"/>
      <c r="AO105" s="203"/>
      <c r="AP105" s="203"/>
      <c r="AQ105" s="203"/>
      <c r="AR105" s="203"/>
      <c r="AS105" s="203"/>
      <c r="AT105" s="203"/>
      <c r="AU105" s="203"/>
      <c r="AV105" s="203"/>
      <c r="AW105" s="203"/>
      <c r="AX105" s="203"/>
      <c r="AY105" s="203"/>
      <c r="AZ105" s="196"/>
      <c r="BA105" s="203"/>
      <c r="BB105" s="203"/>
      <c r="BC105" s="203"/>
      <c r="BD105" s="203"/>
      <c r="BE105" s="203"/>
      <c r="BF105" s="203"/>
      <c r="BG105" s="203"/>
      <c r="BH105" s="196"/>
      <c r="BI105" s="200"/>
      <c r="BJ105" s="200"/>
      <c r="BK105" s="200"/>
      <c r="BL105" s="200"/>
      <c r="BM105" s="200"/>
      <c r="BN105" s="200"/>
      <c r="BO105" s="200"/>
      <c r="BP105" s="200"/>
      <c r="BQ105" s="200"/>
      <c r="BR105" s="200"/>
      <c r="BS105" s="200"/>
      <c r="BT105" s="200"/>
      <c r="BU105" s="200"/>
      <c r="BV105" s="200"/>
      <c r="BW105" s="200"/>
      <c r="BX105" s="200"/>
      <c r="BY105" s="200"/>
      <c r="BZ105" s="184"/>
    </row>
    <row r="106" spans="1:78" ht="5.25" customHeight="1">
      <c r="A106" s="199"/>
      <c r="B106" s="199"/>
      <c r="C106" s="199"/>
      <c r="D106" s="199"/>
      <c r="E106" s="199"/>
      <c r="F106" s="199"/>
      <c r="G106" s="199"/>
      <c r="H106" s="199"/>
      <c r="I106" s="199"/>
      <c r="J106" s="199"/>
      <c r="K106" s="199"/>
      <c r="L106" s="203"/>
      <c r="M106" s="203"/>
      <c r="N106" s="203"/>
      <c r="O106" s="203"/>
      <c r="P106" s="203"/>
      <c r="Q106" s="204"/>
      <c r="R106" s="203"/>
      <c r="S106" s="203"/>
      <c r="T106" s="203"/>
      <c r="U106" s="203"/>
      <c r="V106" s="203"/>
      <c r="W106" s="203"/>
      <c r="X106" s="196"/>
      <c r="Y106" s="196"/>
      <c r="Z106" s="196"/>
      <c r="AA106" s="196"/>
      <c r="AB106" s="196"/>
      <c r="AC106" s="196"/>
      <c r="AD106" s="196"/>
      <c r="AE106" s="196"/>
      <c r="AF106" s="196"/>
      <c r="AG106" s="196"/>
      <c r="AH106" s="196"/>
      <c r="AI106" s="196"/>
      <c r="AJ106" s="196"/>
      <c r="AK106" s="196"/>
      <c r="AL106" s="196"/>
      <c r="AM106" s="196"/>
      <c r="AN106" s="196"/>
      <c r="AO106" s="203"/>
      <c r="AP106" s="203"/>
      <c r="AQ106" s="203"/>
      <c r="AR106" s="203"/>
      <c r="AS106" s="203"/>
      <c r="AT106" s="203"/>
      <c r="AU106" s="203"/>
      <c r="AV106" s="203"/>
      <c r="AW106" s="203"/>
      <c r="AX106" s="203"/>
      <c r="AY106" s="203"/>
      <c r="AZ106" s="196"/>
      <c r="BA106" s="203"/>
      <c r="BB106" s="203"/>
      <c r="BC106" s="203"/>
      <c r="BD106" s="203"/>
      <c r="BE106" s="203"/>
      <c r="BF106" s="203"/>
      <c r="BG106" s="203"/>
      <c r="BH106" s="196"/>
      <c r="BI106" s="200"/>
      <c r="BJ106" s="200"/>
      <c r="BK106" s="200"/>
      <c r="BL106" s="200"/>
      <c r="BM106" s="200"/>
      <c r="BN106" s="200"/>
      <c r="BO106" s="200"/>
      <c r="BP106" s="200"/>
      <c r="BQ106" s="200"/>
      <c r="BR106" s="200"/>
      <c r="BS106" s="200"/>
      <c r="BT106" s="200"/>
      <c r="BU106" s="200"/>
      <c r="BV106" s="200"/>
      <c r="BW106" s="200"/>
      <c r="BX106" s="200"/>
      <c r="BY106" s="200"/>
      <c r="BZ106" s="184"/>
    </row>
    <row r="107" spans="1:78" ht="6" customHeight="1">
      <c r="A107" s="199"/>
      <c r="B107" s="199"/>
      <c r="C107" s="199"/>
      <c r="D107" s="199"/>
      <c r="E107" s="199"/>
      <c r="F107" s="199"/>
      <c r="G107" s="199"/>
      <c r="H107" s="199"/>
      <c r="I107" s="199"/>
      <c r="J107" s="199"/>
      <c r="K107" s="199"/>
      <c r="L107" s="203"/>
      <c r="M107" s="203"/>
      <c r="N107" s="203"/>
      <c r="O107" s="203"/>
      <c r="P107" s="203"/>
      <c r="Q107" s="204"/>
      <c r="R107" s="203"/>
      <c r="S107" s="203"/>
      <c r="T107" s="203"/>
      <c r="U107" s="203"/>
      <c r="V107" s="203"/>
      <c r="W107" s="203"/>
      <c r="X107" s="196"/>
      <c r="Y107" s="196"/>
      <c r="Z107" s="196"/>
      <c r="AA107" s="196"/>
      <c r="AB107" s="196"/>
      <c r="AC107" s="196"/>
      <c r="AD107" s="196"/>
      <c r="AE107" s="196"/>
      <c r="AF107" s="196"/>
      <c r="AG107" s="196"/>
      <c r="AH107" s="196"/>
      <c r="AI107" s="196"/>
      <c r="AJ107" s="196"/>
      <c r="AK107" s="196"/>
      <c r="AL107" s="196"/>
      <c r="AM107" s="196"/>
      <c r="AN107" s="196"/>
      <c r="AO107" s="203"/>
      <c r="AP107" s="203"/>
      <c r="AQ107" s="203"/>
      <c r="AR107" s="203"/>
      <c r="AS107" s="203"/>
      <c r="AT107" s="203"/>
      <c r="AU107" s="203"/>
      <c r="AV107" s="203"/>
      <c r="AW107" s="203"/>
      <c r="AX107" s="203"/>
      <c r="AY107" s="203"/>
      <c r="AZ107" s="196"/>
      <c r="BA107" s="203"/>
      <c r="BB107" s="203"/>
      <c r="BC107" s="203"/>
      <c r="BD107" s="203"/>
      <c r="BE107" s="203"/>
      <c r="BF107" s="203"/>
      <c r="BG107" s="203"/>
      <c r="BH107" s="196"/>
      <c r="BI107" s="200"/>
      <c r="BJ107" s="200"/>
      <c r="BK107" s="200"/>
      <c r="BL107" s="200"/>
      <c r="BM107" s="200"/>
      <c r="BN107" s="200"/>
      <c r="BO107" s="200"/>
      <c r="BP107" s="200"/>
      <c r="BQ107" s="200"/>
      <c r="BR107" s="200"/>
      <c r="BS107" s="200"/>
      <c r="BT107" s="200"/>
      <c r="BU107" s="200"/>
      <c r="BV107" s="200"/>
      <c r="BW107" s="200"/>
      <c r="BX107" s="200"/>
      <c r="BY107" s="200"/>
      <c r="BZ107" s="184"/>
    </row>
    <row r="108" spans="1:78" ht="3"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184"/>
    </row>
    <row r="109" spans="1:78" ht="3"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184"/>
    </row>
    <row r="110" spans="1:78" ht="3"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184"/>
    </row>
    <row r="111" spans="1:78" ht="3"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184"/>
    </row>
    <row r="112" spans="1:78" ht="3"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184"/>
    </row>
    <row r="113" spans="1:78" ht="3"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184"/>
    </row>
    <row r="114" spans="1:78" ht="3"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184"/>
    </row>
    <row r="115" spans="1:78" ht="3"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7"/>
    </row>
    <row r="116" spans="1:78" ht="3"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7"/>
    </row>
    <row r="117" spans="1:78" ht="3"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195"/>
    </row>
    <row r="118" spans="1:78" ht="6"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84"/>
    </row>
    <row r="119" spans="1:78" ht="6"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84"/>
    </row>
    <row r="120" spans="1:78" ht="6"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84"/>
    </row>
    <row r="121" spans="1:78" ht="5.25" customHeight="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84"/>
    </row>
    <row r="122" spans="1:78" ht="5.25" customHeight="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84"/>
    </row>
    <row r="123" spans="1:78" ht="5.25" customHeight="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84"/>
    </row>
    <row r="124" spans="1:78" ht="3" customHeight="1">
      <c r="A124" s="209"/>
      <c r="B124" s="209"/>
      <c r="C124" s="209"/>
      <c r="D124" s="209"/>
      <c r="E124" s="209"/>
      <c r="F124" s="209"/>
      <c r="G124" s="209"/>
      <c r="H124" s="210"/>
      <c r="I124" s="210"/>
      <c r="J124" s="210"/>
      <c r="K124" s="210"/>
      <c r="L124" s="210"/>
      <c r="M124" s="210"/>
      <c r="N124" s="210"/>
      <c r="O124" s="210"/>
      <c r="P124" s="210"/>
      <c r="Q124" s="210"/>
      <c r="R124" s="210"/>
      <c r="S124" s="210"/>
      <c r="T124" s="210"/>
      <c r="U124" s="210"/>
      <c r="V124" s="210"/>
      <c r="W124" s="196"/>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84"/>
    </row>
    <row r="125" spans="1:78" ht="3" customHeight="1">
      <c r="A125" s="209"/>
      <c r="B125" s="209"/>
      <c r="C125" s="209"/>
      <c r="D125" s="209"/>
      <c r="E125" s="209"/>
      <c r="F125" s="209"/>
      <c r="G125" s="209"/>
      <c r="H125" s="210"/>
      <c r="I125" s="210"/>
      <c r="J125" s="210"/>
      <c r="K125" s="210"/>
      <c r="L125" s="210"/>
      <c r="M125" s="210"/>
      <c r="N125" s="210"/>
      <c r="O125" s="210"/>
      <c r="P125" s="210"/>
      <c r="Q125" s="210"/>
      <c r="R125" s="210"/>
      <c r="S125" s="210"/>
      <c r="T125" s="210"/>
      <c r="U125" s="210"/>
      <c r="V125" s="210"/>
      <c r="W125" s="196"/>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84"/>
    </row>
    <row r="126" spans="1:78" ht="3" customHeight="1">
      <c r="A126" s="209"/>
      <c r="B126" s="209"/>
      <c r="C126" s="209"/>
      <c r="D126" s="209"/>
      <c r="E126" s="209"/>
      <c r="F126" s="209"/>
      <c r="G126" s="209"/>
      <c r="H126" s="210"/>
      <c r="I126" s="210"/>
      <c r="J126" s="210"/>
      <c r="K126" s="210"/>
      <c r="L126" s="210"/>
      <c r="M126" s="210"/>
      <c r="N126" s="210"/>
      <c r="O126" s="210"/>
      <c r="P126" s="210"/>
      <c r="Q126" s="210"/>
      <c r="R126" s="210"/>
      <c r="S126" s="210"/>
      <c r="T126" s="210"/>
      <c r="U126" s="210"/>
      <c r="V126" s="210"/>
      <c r="W126" s="196"/>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84"/>
    </row>
    <row r="127" spans="1:78" ht="3" customHeight="1">
      <c r="A127" s="209"/>
      <c r="B127" s="209"/>
      <c r="C127" s="209"/>
      <c r="D127" s="209"/>
      <c r="E127" s="209"/>
      <c r="F127" s="209"/>
      <c r="G127" s="209"/>
      <c r="H127" s="210"/>
      <c r="I127" s="210"/>
      <c r="J127" s="210"/>
      <c r="K127" s="210"/>
      <c r="L127" s="210"/>
      <c r="M127" s="210"/>
      <c r="N127" s="210"/>
      <c r="O127" s="210"/>
      <c r="P127" s="210"/>
      <c r="Q127" s="210"/>
      <c r="R127" s="210"/>
      <c r="S127" s="210"/>
      <c r="T127" s="210"/>
      <c r="U127" s="210"/>
      <c r="V127" s="210"/>
      <c r="W127" s="196"/>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84"/>
    </row>
    <row r="128" spans="1:78" ht="3" customHeight="1">
      <c r="A128" s="209"/>
      <c r="B128" s="209"/>
      <c r="C128" s="209"/>
      <c r="D128" s="209"/>
      <c r="E128" s="209"/>
      <c r="F128" s="209"/>
      <c r="G128" s="209"/>
      <c r="H128" s="210"/>
      <c r="I128" s="210"/>
      <c r="J128" s="210"/>
      <c r="K128" s="210"/>
      <c r="L128" s="210"/>
      <c r="M128" s="210"/>
      <c r="N128" s="210"/>
      <c r="O128" s="210"/>
      <c r="P128" s="210"/>
      <c r="Q128" s="210"/>
      <c r="R128" s="210"/>
      <c r="S128" s="210"/>
      <c r="T128" s="210"/>
      <c r="U128" s="210"/>
      <c r="V128" s="210"/>
      <c r="W128" s="196"/>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84"/>
    </row>
    <row r="129" spans="1:86" ht="3" customHeight="1">
      <c r="A129" s="209"/>
      <c r="B129" s="209"/>
      <c r="C129" s="209"/>
      <c r="D129" s="209"/>
      <c r="E129" s="209"/>
      <c r="F129" s="209"/>
      <c r="G129" s="209"/>
      <c r="H129" s="210"/>
      <c r="I129" s="210"/>
      <c r="J129" s="210"/>
      <c r="K129" s="210"/>
      <c r="L129" s="210"/>
      <c r="M129" s="210"/>
      <c r="N129" s="210"/>
      <c r="O129" s="210"/>
      <c r="P129" s="210"/>
      <c r="Q129" s="210"/>
      <c r="R129" s="210"/>
      <c r="S129" s="210"/>
      <c r="T129" s="210"/>
      <c r="U129" s="210"/>
      <c r="V129" s="210"/>
      <c r="W129" s="196"/>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84"/>
    </row>
    <row r="130" spans="1:86" ht="4.5" customHeight="1">
      <c r="A130" s="212"/>
      <c r="B130" s="212"/>
      <c r="C130" s="212"/>
      <c r="D130" s="213"/>
      <c r="E130" s="213"/>
      <c r="F130" s="213"/>
      <c r="G130" s="213"/>
      <c r="H130" s="212"/>
      <c r="I130" s="212"/>
      <c r="J130" s="212"/>
      <c r="K130" s="213"/>
      <c r="L130" s="213"/>
      <c r="M130" s="213"/>
      <c r="N130" s="213"/>
      <c r="O130" s="214"/>
      <c r="P130" s="214"/>
      <c r="Q130" s="214"/>
      <c r="R130" s="214"/>
      <c r="S130" s="215"/>
      <c r="T130" s="215"/>
      <c r="U130" s="215"/>
      <c r="V130" s="214"/>
      <c r="W130" s="214"/>
      <c r="X130" s="215"/>
      <c r="Y130" s="215"/>
      <c r="Z130" s="215"/>
      <c r="AA130" s="215"/>
      <c r="AB130" s="196"/>
      <c r="AC130" s="216"/>
      <c r="AD130" s="217"/>
      <c r="AE130" s="218"/>
      <c r="AF130" s="218"/>
      <c r="AG130" s="218"/>
      <c r="AH130" s="218"/>
      <c r="AI130" s="218"/>
      <c r="AJ130" s="217"/>
      <c r="AK130" s="217"/>
      <c r="AL130" s="219"/>
      <c r="AM130" s="219"/>
      <c r="AN130" s="219"/>
      <c r="AO130" s="219"/>
      <c r="AP130" s="219"/>
      <c r="AQ130" s="216"/>
      <c r="AR130" s="216"/>
      <c r="AS130" s="217"/>
      <c r="AT130" s="217"/>
      <c r="AU130" s="217"/>
      <c r="AV130" s="217"/>
      <c r="AW130" s="217"/>
      <c r="AX130" s="217"/>
      <c r="AY130" s="217"/>
      <c r="AZ130" s="217"/>
      <c r="BA130" s="217"/>
      <c r="BB130" s="217"/>
      <c r="BC130" s="217"/>
      <c r="BD130" s="217"/>
      <c r="BE130" s="217"/>
      <c r="BF130" s="217"/>
      <c r="BG130" s="217"/>
      <c r="BH130" s="217"/>
      <c r="BI130" s="219"/>
      <c r="BJ130" s="219"/>
      <c r="BK130" s="219"/>
      <c r="BL130" s="219"/>
      <c r="BM130" s="219"/>
      <c r="BN130" s="219"/>
      <c r="BO130" s="219"/>
      <c r="BP130" s="219"/>
      <c r="BQ130" s="219"/>
      <c r="BR130" s="219"/>
      <c r="BS130" s="219"/>
      <c r="BT130" s="219"/>
      <c r="BU130" s="219"/>
      <c r="BV130" s="219"/>
      <c r="BW130" s="219"/>
      <c r="BX130" s="219"/>
      <c r="BY130" s="219"/>
      <c r="BZ130" s="220"/>
    </row>
    <row r="131" spans="1:86" ht="6.75" customHeight="1">
      <c r="A131" s="196"/>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221"/>
    </row>
    <row r="132" spans="1:86" ht="6.75" customHeight="1">
      <c r="A132" s="196"/>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196"/>
      <c r="AM132" s="196"/>
      <c r="AN132" s="196"/>
      <c r="AO132" s="196"/>
      <c r="AP132" s="196"/>
      <c r="AQ132" s="196"/>
      <c r="AR132" s="196"/>
      <c r="AS132" s="222"/>
      <c r="AT132" s="223"/>
      <c r="AU132" s="223"/>
      <c r="AV132" s="223"/>
      <c r="AW132" s="223"/>
      <c r="AX132" s="223"/>
      <c r="AY132" s="223"/>
      <c r="AZ132" s="223"/>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223"/>
      <c r="BZ132" s="184"/>
    </row>
    <row r="133" spans="1:86" ht="6" customHeight="1">
      <c r="A133" s="196"/>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196"/>
      <c r="AN133" s="196"/>
      <c r="AO133" s="196"/>
      <c r="AP133" s="196"/>
      <c r="AQ133" s="196"/>
      <c r="AR133" s="196"/>
      <c r="AS133" s="223"/>
      <c r="AT133" s="223"/>
      <c r="AU133" s="223"/>
      <c r="AV133" s="223"/>
      <c r="AW133" s="223"/>
      <c r="AX133" s="223"/>
      <c r="AY133" s="223"/>
      <c r="AZ133" s="223"/>
      <c r="BA133" s="196"/>
      <c r="BB133" s="400"/>
      <c r="BC133" s="400"/>
      <c r="BD133" s="400"/>
      <c r="BE133" s="400"/>
      <c r="BF133" s="400"/>
      <c r="BG133" s="400"/>
      <c r="BH133" s="400"/>
      <c r="BI133" s="400"/>
      <c r="BJ133" s="400"/>
      <c r="BK133" s="400"/>
      <c r="BL133" s="400"/>
      <c r="BM133" s="400"/>
      <c r="BN133" s="400"/>
      <c r="BO133" s="400"/>
      <c r="BP133" s="400"/>
      <c r="BQ133" s="400"/>
      <c r="BR133" s="400"/>
      <c r="BS133" s="400"/>
      <c r="BT133" s="400"/>
      <c r="BU133" s="400"/>
      <c r="BV133" s="400"/>
      <c r="BW133" s="400"/>
      <c r="BX133" s="400"/>
      <c r="BY133" s="400"/>
      <c r="BZ133" s="184"/>
    </row>
    <row r="134" spans="1:86" ht="6" customHeight="1">
      <c r="A134" s="196"/>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196"/>
      <c r="AN134" s="196"/>
      <c r="AO134" s="196"/>
      <c r="AP134" s="196"/>
      <c r="AQ134" s="196"/>
      <c r="AR134" s="196"/>
      <c r="AS134" s="223"/>
      <c r="AT134" s="223"/>
      <c r="AU134" s="223"/>
      <c r="AV134" s="223"/>
      <c r="AW134" s="223"/>
      <c r="AX134" s="223"/>
      <c r="AY134" s="223"/>
      <c r="AZ134" s="223"/>
      <c r="BA134" s="196"/>
      <c r="BB134" s="400"/>
      <c r="BC134" s="400"/>
      <c r="BD134" s="400"/>
      <c r="BE134" s="400"/>
      <c r="BF134" s="400"/>
      <c r="BG134" s="400"/>
      <c r="BH134" s="400"/>
      <c r="BI134" s="400"/>
      <c r="BJ134" s="400"/>
      <c r="BK134" s="400"/>
      <c r="BL134" s="400"/>
      <c r="BM134" s="400"/>
      <c r="BN134" s="400"/>
      <c r="BO134" s="400"/>
      <c r="BP134" s="400"/>
      <c r="BQ134" s="400"/>
      <c r="BR134" s="400"/>
      <c r="BS134" s="400"/>
      <c r="BT134" s="400"/>
      <c r="BU134" s="400"/>
      <c r="BV134" s="400"/>
      <c r="BW134" s="400"/>
      <c r="BX134" s="400"/>
      <c r="BY134" s="400"/>
      <c r="BZ134" s="184"/>
    </row>
    <row r="135" spans="1:86" ht="6" customHeight="1">
      <c r="A135" s="196"/>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196"/>
      <c r="AN135" s="196"/>
      <c r="AO135" s="196"/>
      <c r="AP135" s="196"/>
      <c r="AQ135" s="196"/>
      <c r="AR135" s="196"/>
      <c r="AS135" s="196"/>
      <c r="AT135" s="196"/>
      <c r="AU135" s="196"/>
      <c r="AV135" s="196"/>
      <c r="AW135" s="196"/>
      <c r="AX135" s="196"/>
      <c r="AY135" s="196"/>
      <c r="AZ135" s="196"/>
      <c r="BA135" s="196"/>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184"/>
    </row>
    <row r="136" spans="1:86" ht="6.75" customHeight="1">
      <c r="A136" s="196"/>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184"/>
    </row>
    <row r="137" spans="1:86" ht="6.75" customHeight="1">
      <c r="A137" s="196"/>
      <c r="B137" s="401"/>
      <c r="C137" s="401"/>
      <c r="D137" s="401"/>
      <c r="E137" s="401"/>
      <c r="F137" s="401"/>
      <c r="G137" s="401"/>
      <c r="H137" s="401"/>
      <c r="I137" s="401"/>
      <c r="J137" s="401"/>
      <c r="K137" s="401"/>
      <c r="L137" s="401"/>
      <c r="M137" s="401"/>
      <c r="N137" s="401"/>
      <c r="O137" s="401"/>
      <c r="P137" s="401"/>
      <c r="Q137" s="401"/>
      <c r="R137" s="401"/>
      <c r="S137" s="401"/>
      <c r="T137" s="401"/>
      <c r="U137" s="401"/>
      <c r="V137" s="401"/>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224"/>
      <c r="BC137" s="224"/>
      <c r="BD137" s="224"/>
      <c r="BE137" s="224"/>
      <c r="BF137" s="224"/>
      <c r="BG137" s="224"/>
      <c r="BH137" s="224"/>
      <c r="BI137" s="224"/>
      <c r="BJ137" s="224"/>
      <c r="BK137" s="224"/>
      <c r="BL137" s="224"/>
      <c r="BM137" s="224"/>
      <c r="BN137" s="224"/>
      <c r="BO137" s="224"/>
      <c r="BP137" s="224"/>
      <c r="BQ137" s="224"/>
      <c r="BR137" s="224"/>
      <c r="BS137" s="224"/>
      <c r="BT137" s="224"/>
      <c r="BU137" s="224"/>
      <c r="BV137" s="224"/>
      <c r="BW137" s="224"/>
      <c r="BX137" s="224"/>
      <c r="BY137" s="224"/>
      <c r="BZ137" s="184"/>
    </row>
    <row r="138" spans="1:86" ht="6" customHeight="1">
      <c r="A138" s="196"/>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184"/>
    </row>
    <row r="139" spans="1:86" s="192" customFormat="1" ht="6" customHeight="1">
      <c r="A139" s="196"/>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225"/>
      <c r="BF139" s="225"/>
      <c r="BG139" s="225"/>
      <c r="BH139" s="225"/>
      <c r="BI139" s="225"/>
      <c r="BJ139" s="225"/>
      <c r="BK139" s="225"/>
      <c r="BL139" s="225"/>
      <c r="BM139" s="225"/>
      <c r="BN139" s="225"/>
      <c r="BO139" s="225"/>
      <c r="BP139" s="225"/>
      <c r="BQ139" s="225"/>
      <c r="BR139" s="225"/>
      <c r="BS139" s="225"/>
      <c r="BT139" s="225"/>
      <c r="BU139" s="225"/>
      <c r="BV139" s="225"/>
      <c r="BW139" s="196"/>
      <c r="BX139" s="196"/>
      <c r="BY139" s="196"/>
      <c r="BZ139" s="221"/>
      <c r="CD139" s="181"/>
      <c r="CE139" s="181"/>
      <c r="CF139" s="181"/>
      <c r="CG139" s="181"/>
      <c r="CH139" s="181"/>
    </row>
    <row r="140" spans="1:86" ht="6" customHeight="1">
      <c r="A140" s="196"/>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196"/>
      <c r="X140" s="196"/>
      <c r="Y140" s="196"/>
      <c r="Z140" s="196"/>
      <c r="AA140" s="196"/>
      <c r="AB140" s="196"/>
      <c r="AC140" s="196"/>
      <c r="AD140" s="196"/>
      <c r="AE140" s="460"/>
      <c r="AF140" s="460"/>
      <c r="AG140" s="460"/>
      <c r="AH140" s="460"/>
      <c r="AI140" s="460"/>
      <c r="AJ140" s="460"/>
      <c r="AK140" s="460"/>
      <c r="AL140" s="460"/>
      <c r="AM140" s="460"/>
      <c r="AN140" s="460"/>
      <c r="AO140" s="460"/>
      <c r="AP140" s="460"/>
      <c r="AQ140" s="460"/>
      <c r="AR140" s="460"/>
      <c r="AS140" s="460"/>
      <c r="AT140" s="460"/>
      <c r="AU140" s="460"/>
      <c r="AV140" s="196"/>
      <c r="AW140" s="196"/>
      <c r="AX140" s="196"/>
      <c r="AY140" s="196"/>
      <c r="AZ140" s="196"/>
      <c r="BA140" s="196"/>
      <c r="BB140" s="196"/>
      <c r="BC140" s="196"/>
      <c r="BD140" s="196"/>
      <c r="BE140" s="461"/>
      <c r="BF140" s="461"/>
      <c r="BG140" s="461"/>
      <c r="BH140" s="461"/>
      <c r="BI140" s="461"/>
      <c r="BJ140" s="461"/>
      <c r="BK140" s="461"/>
      <c r="BL140" s="461"/>
      <c r="BM140" s="461"/>
      <c r="BN140" s="461"/>
      <c r="BO140" s="461"/>
      <c r="BP140" s="461"/>
      <c r="BQ140" s="461"/>
      <c r="BR140" s="461"/>
      <c r="BS140" s="461"/>
      <c r="BT140" s="461"/>
      <c r="BU140" s="461"/>
      <c r="BV140" s="461"/>
      <c r="BW140" s="196"/>
      <c r="BX140" s="196"/>
      <c r="BY140" s="196"/>
      <c r="BZ140" s="184"/>
    </row>
    <row r="141" spans="1:86" ht="9" customHeight="1">
      <c r="A141" s="196"/>
      <c r="B141" s="196"/>
      <c r="C141" s="196"/>
      <c r="D141" s="196"/>
      <c r="E141" s="196"/>
      <c r="F141" s="196"/>
      <c r="G141" s="196"/>
      <c r="H141" s="196"/>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399"/>
      <c r="AR141" s="399"/>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196"/>
      <c r="BT141" s="196"/>
      <c r="BU141" s="196"/>
      <c r="BV141" s="196"/>
      <c r="BW141" s="196"/>
      <c r="BX141" s="196"/>
      <c r="BY141" s="196"/>
      <c r="BZ141" s="184"/>
    </row>
    <row r="142" spans="1:86" ht="6" customHeight="1">
      <c r="A142" s="196"/>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184"/>
    </row>
    <row r="143" spans="1:86" ht="6" customHeight="1">
      <c r="A143" s="196"/>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184"/>
    </row>
    <row r="144" spans="1:86" ht="6" customHeight="1">
      <c r="A144" s="196"/>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c r="BQ144" s="383"/>
      <c r="BR144" s="383"/>
      <c r="BS144" s="383"/>
      <c r="BT144" s="383"/>
      <c r="BU144" s="383"/>
      <c r="BV144" s="383"/>
      <c r="BW144" s="383"/>
      <c r="BX144" s="383"/>
      <c r="BY144" s="383"/>
      <c r="BZ144" s="184"/>
    </row>
    <row r="145" spans="1:78" ht="6.75" customHeight="1">
      <c r="A145" s="196"/>
      <c r="B145" s="383"/>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184"/>
    </row>
    <row r="146" spans="1:78" ht="6.75" customHeight="1">
      <c r="A146" s="196"/>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383"/>
      <c r="AP146" s="383"/>
      <c r="AQ146" s="383"/>
      <c r="AR146" s="383"/>
      <c r="AS146" s="383"/>
      <c r="AT146" s="383"/>
      <c r="AU146" s="383"/>
      <c r="AV146" s="383"/>
      <c r="AW146" s="383"/>
      <c r="AX146" s="383"/>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c r="BT146" s="383"/>
      <c r="BU146" s="383"/>
      <c r="BV146" s="383"/>
      <c r="BW146" s="383"/>
      <c r="BX146" s="383"/>
      <c r="BY146" s="383"/>
      <c r="BZ146" s="184"/>
    </row>
    <row r="147" spans="1:78" ht="6.75" customHeight="1">
      <c r="A147" s="196"/>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3"/>
      <c r="AY147" s="383"/>
      <c r="AZ147" s="383"/>
      <c r="BA147" s="383"/>
      <c r="BB147" s="383"/>
      <c r="BC147" s="383"/>
      <c r="BD147" s="383"/>
      <c r="BE147" s="383"/>
      <c r="BF147" s="383"/>
      <c r="BG147" s="383"/>
      <c r="BH147" s="383"/>
      <c r="BI147" s="383"/>
      <c r="BJ147" s="383"/>
      <c r="BK147" s="383"/>
      <c r="BL147" s="383"/>
      <c r="BM147" s="383"/>
      <c r="BN147" s="383"/>
      <c r="BO147" s="383"/>
      <c r="BP147" s="383"/>
      <c r="BQ147" s="383"/>
      <c r="BR147" s="383"/>
      <c r="BS147" s="383"/>
      <c r="BT147" s="383"/>
      <c r="BU147" s="383"/>
      <c r="BV147" s="383"/>
      <c r="BW147" s="383"/>
      <c r="BX147" s="383"/>
      <c r="BY147" s="383"/>
      <c r="BZ147" s="184"/>
    </row>
    <row r="148" spans="1:78" ht="6.75" customHeight="1">
      <c r="A148" s="196"/>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3"/>
      <c r="AY148" s="383"/>
      <c r="AZ148" s="383"/>
      <c r="BA148" s="383"/>
      <c r="BB148" s="383"/>
      <c r="BC148" s="383"/>
      <c r="BD148" s="383"/>
      <c r="BE148" s="383"/>
      <c r="BF148" s="383"/>
      <c r="BG148" s="383"/>
      <c r="BH148" s="383"/>
      <c r="BI148" s="383"/>
      <c r="BJ148" s="383"/>
      <c r="BK148" s="383"/>
      <c r="BL148" s="383"/>
      <c r="BM148" s="383"/>
      <c r="BN148" s="383"/>
      <c r="BO148" s="383"/>
      <c r="BP148" s="383"/>
      <c r="BQ148" s="383"/>
      <c r="BR148" s="383"/>
      <c r="BS148" s="383"/>
      <c r="BT148" s="383"/>
      <c r="BU148" s="383"/>
      <c r="BV148" s="383"/>
      <c r="BW148" s="383"/>
      <c r="BX148" s="383"/>
      <c r="BY148" s="383"/>
      <c r="BZ148" s="184"/>
    </row>
    <row r="149" spans="1:78" ht="6.75" customHeight="1">
      <c r="A149" s="196"/>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3"/>
      <c r="BJ149" s="383"/>
      <c r="BK149" s="383"/>
      <c r="BL149" s="383"/>
      <c r="BM149" s="383"/>
      <c r="BN149" s="383"/>
      <c r="BO149" s="383"/>
      <c r="BP149" s="383"/>
      <c r="BQ149" s="383"/>
      <c r="BR149" s="383"/>
      <c r="BS149" s="383"/>
      <c r="BT149" s="383"/>
      <c r="BU149" s="383"/>
      <c r="BV149" s="383"/>
      <c r="BW149" s="383"/>
      <c r="BX149" s="383"/>
      <c r="BY149" s="383"/>
      <c r="BZ149" s="184"/>
    </row>
    <row r="150" spans="1:78" ht="6.75" customHeight="1">
      <c r="A150" s="196"/>
      <c r="B150" s="383"/>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3"/>
      <c r="AW150" s="383"/>
      <c r="AX150" s="383"/>
      <c r="AY150" s="383"/>
      <c r="AZ150" s="383"/>
      <c r="BA150" s="383"/>
      <c r="BB150" s="383"/>
      <c r="BC150" s="383"/>
      <c r="BD150" s="383"/>
      <c r="BE150" s="383"/>
      <c r="BF150" s="383"/>
      <c r="BG150" s="383"/>
      <c r="BH150" s="383"/>
      <c r="BI150" s="383"/>
      <c r="BJ150" s="383"/>
      <c r="BK150" s="383"/>
      <c r="BL150" s="383"/>
      <c r="BM150" s="383"/>
      <c r="BN150" s="383"/>
      <c r="BO150" s="383"/>
      <c r="BP150" s="383"/>
      <c r="BQ150" s="383"/>
      <c r="BR150" s="383"/>
      <c r="BS150" s="383"/>
      <c r="BT150" s="383"/>
      <c r="BU150" s="383"/>
      <c r="BV150" s="383"/>
      <c r="BW150" s="383"/>
      <c r="BX150" s="383"/>
      <c r="BY150" s="383"/>
      <c r="BZ150" s="184"/>
    </row>
    <row r="151" spans="1:78" ht="6.75" customHeight="1">
      <c r="A151" s="196"/>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I151" s="383"/>
      <c r="AJ151" s="383"/>
      <c r="AK151" s="383"/>
      <c r="AL151" s="383"/>
      <c r="AM151" s="383"/>
      <c r="AN151" s="383"/>
      <c r="AO151" s="383"/>
      <c r="AP151" s="383"/>
      <c r="AQ151" s="383"/>
      <c r="AR151" s="383"/>
      <c r="AS151" s="383"/>
      <c r="AT151" s="383"/>
      <c r="AU151" s="383"/>
      <c r="AV151" s="383"/>
      <c r="AW151" s="383"/>
      <c r="AX151" s="383"/>
      <c r="AY151" s="383"/>
      <c r="AZ151" s="383"/>
      <c r="BA151" s="383"/>
      <c r="BB151" s="383"/>
      <c r="BC151" s="383"/>
      <c r="BD151" s="383"/>
      <c r="BE151" s="383"/>
      <c r="BF151" s="383"/>
      <c r="BG151" s="383"/>
      <c r="BH151" s="383"/>
      <c r="BI151" s="383"/>
      <c r="BJ151" s="383"/>
      <c r="BK151" s="383"/>
      <c r="BL151" s="383"/>
      <c r="BM151" s="383"/>
      <c r="BN151" s="383"/>
      <c r="BO151" s="383"/>
      <c r="BP151" s="383"/>
      <c r="BQ151" s="383"/>
      <c r="BR151" s="383"/>
      <c r="BS151" s="383"/>
      <c r="BT151" s="383"/>
      <c r="BU151" s="383"/>
      <c r="BV151" s="383"/>
      <c r="BW151" s="383"/>
      <c r="BX151" s="383"/>
      <c r="BY151" s="383"/>
      <c r="BZ151" s="184"/>
    </row>
    <row r="152" spans="1:78" s="192" customFormat="1" ht="5.25" customHeight="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221"/>
    </row>
    <row r="153" spans="1:78" s="192" customFormat="1" ht="5.25" customHeight="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221"/>
    </row>
  </sheetData>
  <sheetProtection sheet="1" selectLockedCells="1"/>
  <mergeCells count="126">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I58:AJ6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3"/>
  <sheetViews>
    <sheetView showZeros="0" view="pageBreakPreview" zoomScale="85" zoomScaleNormal="85" zoomScaleSheetLayoutView="85" workbookViewId="0">
      <selection activeCell="G2" sqref="G2:I2"/>
    </sheetView>
  </sheetViews>
  <sheetFormatPr defaultRowHeight="18.75"/>
  <cols>
    <col min="1" max="1" width="5.5" style="74" customWidth="1"/>
    <col min="2" max="2" width="32.875" style="74" customWidth="1"/>
    <col min="3" max="8" width="12.125" style="74" customWidth="1"/>
    <col min="9" max="9" width="16.5" style="74" customWidth="1"/>
    <col min="10" max="10" width="9" style="74" customWidth="1"/>
    <col min="11" max="11" width="5.875" style="74" hidden="1" customWidth="1"/>
    <col min="12" max="12" width="9.625" style="74" hidden="1" customWidth="1"/>
    <col min="13" max="19" width="11.625" style="74" hidden="1" customWidth="1"/>
    <col min="20" max="20" width="11.625" style="74" customWidth="1"/>
    <col min="21" max="16384" width="9" style="74"/>
  </cols>
  <sheetData>
    <row r="1" spans="1:20">
      <c r="A1" s="74" t="s">
        <v>184</v>
      </c>
    </row>
    <row r="2" spans="1:20" ht="34.5" customHeight="1" thickBot="1">
      <c r="A2" s="277" t="s">
        <v>28</v>
      </c>
      <c r="F2" s="255" t="s">
        <v>167</v>
      </c>
      <c r="G2" s="627"/>
      <c r="H2" s="627"/>
      <c r="I2" s="627"/>
    </row>
    <row r="3" spans="1:20" ht="14.1" customHeight="1" thickBot="1">
      <c r="A3" s="545">
        <v>1</v>
      </c>
      <c r="B3" s="558" t="s">
        <v>112</v>
      </c>
      <c r="C3" s="552" t="s">
        <v>13</v>
      </c>
      <c r="D3" s="554" t="s">
        <v>14</v>
      </c>
      <c r="E3" s="556" t="s">
        <v>15</v>
      </c>
      <c r="F3" s="536" t="s">
        <v>17</v>
      </c>
      <c r="G3" s="631" t="s">
        <v>16</v>
      </c>
      <c r="H3" s="550" t="s">
        <v>29</v>
      </c>
      <c r="I3" s="75"/>
      <c r="N3" s="74" t="s">
        <v>118</v>
      </c>
    </row>
    <row r="4" spans="1:20" ht="14.1" customHeight="1" thickBot="1">
      <c r="A4" s="545"/>
      <c r="B4" s="559"/>
      <c r="C4" s="553"/>
      <c r="D4" s="555"/>
      <c r="E4" s="556"/>
      <c r="F4" s="537"/>
      <c r="G4" s="538"/>
      <c r="H4" s="551"/>
      <c r="I4" s="76" t="s">
        <v>173</v>
      </c>
      <c r="N4" s="594" t="s">
        <v>87</v>
      </c>
      <c r="O4" s="563" t="s">
        <v>88</v>
      </c>
      <c r="P4" s="563"/>
      <c r="Q4" s="77" t="s">
        <v>89</v>
      </c>
    </row>
    <row r="5" spans="1:20" ht="24.95" customHeight="1">
      <c r="A5" s="545"/>
      <c r="B5" s="78" t="s">
        <v>143</v>
      </c>
      <c r="C5" s="14"/>
      <c r="D5" s="15"/>
      <c r="E5" s="16"/>
      <c r="F5" s="17"/>
      <c r="G5" s="18"/>
      <c r="H5" s="79">
        <f>SUM(C5:G5)</f>
        <v>0</v>
      </c>
      <c r="I5" s="80">
        <f>H5-E5-G5</f>
        <v>0</v>
      </c>
      <c r="K5" s="604" t="s">
        <v>74</v>
      </c>
      <c r="L5" s="605"/>
      <c r="N5" s="595"/>
      <c r="O5" s="592" t="s">
        <v>57</v>
      </c>
      <c r="P5" s="593" t="s">
        <v>139</v>
      </c>
      <c r="Q5" s="564" t="s">
        <v>90</v>
      </c>
    </row>
    <row r="6" spans="1:20" ht="24.95" customHeight="1" thickBot="1">
      <c r="A6" s="545"/>
      <c r="B6" s="81" t="s">
        <v>144</v>
      </c>
      <c r="C6" s="33"/>
      <c r="D6" s="34"/>
      <c r="E6" s="35"/>
      <c r="F6" s="36"/>
      <c r="G6" s="37"/>
      <c r="H6" s="82">
        <f>SUM(C6:G6)</f>
        <v>0</v>
      </c>
      <c r="I6" s="83">
        <f>H6-E6-G6</f>
        <v>0</v>
      </c>
      <c r="K6" s="606"/>
      <c r="L6" s="607"/>
      <c r="N6" s="596"/>
      <c r="O6" s="592"/>
      <c r="P6" s="593"/>
      <c r="Q6" s="564"/>
    </row>
    <row r="7" spans="1:20" ht="24.95" customHeight="1" thickTop="1" thickBot="1">
      <c r="A7" s="545"/>
      <c r="B7" s="84" t="str">
        <f>"③　再編前病床数＝"&amp; $K7&amp;" （※３）"</f>
        <v>③　再編前病床数＝② （※３）</v>
      </c>
      <c r="C7" s="38">
        <f>IF($K7="①",C5,C6)</f>
        <v>0</v>
      </c>
      <c r="D7" s="39">
        <f>IF($K7="①",D5,D6)</f>
        <v>0</v>
      </c>
      <c r="E7" s="40">
        <f>IF($K7="①",E5,E6)</f>
        <v>0</v>
      </c>
      <c r="F7" s="41">
        <f>IF($K7="①",F5,F6)</f>
        <v>0</v>
      </c>
      <c r="G7" s="42">
        <f>IF($K7="①",G5,G6)</f>
        <v>0</v>
      </c>
      <c r="H7" s="85">
        <f>SUM(C7:G7)</f>
        <v>0</v>
      </c>
      <c r="I7" s="41">
        <f>H7-E7-G7</f>
        <v>0</v>
      </c>
      <c r="K7" s="602" t="str">
        <f>IF(I5&lt;I6,"①","②")</f>
        <v>②</v>
      </c>
      <c r="L7" s="603"/>
      <c r="N7" s="86" t="b">
        <f>IF(OR(AND(O7,P7),Q7),TRUE)</f>
        <v>1</v>
      </c>
      <c r="O7" s="87" t="b">
        <f>IF(I7&lt;&gt;0,TRUE)</f>
        <v>0</v>
      </c>
      <c r="P7" s="88" t="b">
        <f>IF(I7&gt;I15,TRUE)</f>
        <v>0</v>
      </c>
      <c r="Q7" s="89" t="b">
        <f>IF(AND(H7=0,H15=0),TRUE)</f>
        <v>1</v>
      </c>
    </row>
    <row r="8" spans="1:20" ht="49.5" customHeight="1">
      <c r="A8" s="249" t="s">
        <v>141</v>
      </c>
      <c r="B8" s="560" t="s">
        <v>142</v>
      </c>
      <c r="C8" s="628"/>
      <c r="D8" s="628"/>
      <c r="E8" s="628"/>
      <c r="F8" s="628"/>
      <c r="G8" s="628"/>
      <c r="H8" s="628"/>
      <c r="I8" s="628"/>
    </row>
    <row r="9" spans="1:20">
      <c r="A9" s="249" t="s">
        <v>145</v>
      </c>
      <c r="B9" s="560" t="s">
        <v>150</v>
      </c>
      <c r="C9" s="560"/>
      <c r="D9" s="560"/>
      <c r="E9" s="560"/>
      <c r="F9" s="560"/>
      <c r="G9" s="560"/>
      <c r="H9" s="560"/>
      <c r="I9" s="560"/>
    </row>
    <row r="10" spans="1:20" ht="19.5" thickBot="1">
      <c r="A10" s="248" t="s">
        <v>146</v>
      </c>
      <c r="B10" s="104" t="s">
        <v>147</v>
      </c>
      <c r="C10" s="247"/>
      <c r="D10" s="247"/>
      <c r="E10" s="247"/>
      <c r="F10" s="247"/>
      <c r="G10" s="247"/>
      <c r="H10" s="247"/>
      <c r="I10" s="247"/>
      <c r="M10" s="74" t="s">
        <v>140</v>
      </c>
    </row>
    <row r="11" spans="1:20">
      <c r="A11" s="248" t="s">
        <v>148</v>
      </c>
      <c r="B11" s="104" t="s">
        <v>149</v>
      </c>
      <c r="C11" s="247"/>
      <c r="D11" s="247"/>
      <c r="E11" s="247"/>
      <c r="F11" s="247"/>
      <c r="G11" s="247"/>
      <c r="H11" s="247"/>
      <c r="I11" s="247"/>
      <c r="K11" s="597" t="s">
        <v>92</v>
      </c>
      <c r="L11" s="598"/>
      <c r="M11" s="569" t="s">
        <v>13</v>
      </c>
      <c r="N11" s="569" t="s">
        <v>14</v>
      </c>
      <c r="O11" s="569" t="s">
        <v>15</v>
      </c>
      <c r="P11" s="567" t="s">
        <v>17</v>
      </c>
      <c r="Q11" s="565" t="s">
        <v>39</v>
      </c>
      <c r="R11" s="573" t="s">
        <v>29</v>
      </c>
      <c r="S11" s="90"/>
    </row>
    <row r="12" spans="1:20" ht="14.1" customHeight="1" thickBot="1">
      <c r="K12" s="599"/>
      <c r="L12" s="600"/>
      <c r="M12" s="570"/>
      <c r="N12" s="570"/>
      <c r="O12" s="570"/>
      <c r="P12" s="568"/>
      <c r="Q12" s="566"/>
      <c r="R12" s="573"/>
      <c r="S12" s="91" t="s">
        <v>56</v>
      </c>
    </row>
    <row r="13" spans="1:20" ht="12" customHeight="1" thickBot="1">
      <c r="A13" s="545">
        <v>2</v>
      </c>
      <c r="B13" s="557" t="s">
        <v>117</v>
      </c>
      <c r="C13" s="552" t="s">
        <v>13</v>
      </c>
      <c r="D13" s="554" t="s">
        <v>14</v>
      </c>
      <c r="E13" s="556" t="s">
        <v>15</v>
      </c>
      <c r="F13" s="536" t="s">
        <v>17</v>
      </c>
      <c r="G13" s="538" t="s">
        <v>39</v>
      </c>
      <c r="H13" s="550" t="s">
        <v>29</v>
      </c>
      <c r="I13" s="75"/>
      <c r="K13" s="601"/>
      <c r="L13" s="572"/>
      <c r="M13" s="92">
        <f t="shared" ref="M13:S13" si="0">C15-C7</f>
        <v>0</v>
      </c>
      <c r="N13" s="92">
        <f t="shared" si="0"/>
        <v>0</v>
      </c>
      <c r="O13" s="92">
        <f t="shared" si="0"/>
        <v>0</v>
      </c>
      <c r="P13" s="93">
        <f t="shared" si="0"/>
        <v>0</v>
      </c>
      <c r="Q13" s="94">
        <f t="shared" si="0"/>
        <v>0</v>
      </c>
      <c r="R13" s="95">
        <f t="shared" si="0"/>
        <v>0</v>
      </c>
      <c r="S13" s="92">
        <f t="shared" si="0"/>
        <v>0</v>
      </c>
    </row>
    <row r="14" spans="1:20" ht="12" customHeight="1">
      <c r="A14" s="545"/>
      <c r="B14" s="557"/>
      <c r="C14" s="553"/>
      <c r="D14" s="555"/>
      <c r="E14" s="556"/>
      <c r="F14" s="537"/>
      <c r="G14" s="538"/>
      <c r="H14" s="551"/>
      <c r="I14" s="76" t="s">
        <v>30</v>
      </c>
      <c r="K14" s="561" t="s">
        <v>125</v>
      </c>
      <c r="L14" s="231" t="s">
        <v>123</v>
      </c>
      <c r="M14" s="238">
        <f>IF(M13&gt;0,M13*-1,0)</f>
        <v>0</v>
      </c>
      <c r="N14" s="238">
        <f>IF(N13&gt;0,N13*-1,0)</f>
        <v>0</v>
      </c>
      <c r="O14" s="238">
        <f>IF(O13&gt;0,O13*-1,0)</f>
        <v>0</v>
      </c>
      <c r="P14" s="239">
        <f>IF(P13&gt;0,P13*-1,0)</f>
        <v>0</v>
      </c>
      <c r="Q14" s="234"/>
      <c r="R14" s="235"/>
      <c r="S14" s="236">
        <f>IF(S13&gt;0,S13*-1,0)</f>
        <v>0</v>
      </c>
    </row>
    <row r="15" spans="1:20" ht="24.95" customHeight="1" thickBot="1">
      <c r="A15" s="545"/>
      <c r="B15" s="557"/>
      <c r="C15" s="20"/>
      <c r="D15" s="21"/>
      <c r="E15" s="22"/>
      <c r="F15" s="23"/>
      <c r="G15" s="642">
        <v>0</v>
      </c>
      <c r="H15" s="96">
        <f>SUM(C15:G15)</f>
        <v>0</v>
      </c>
      <c r="I15" s="97">
        <f>H15-E15-G15</f>
        <v>0</v>
      </c>
      <c r="K15" s="562"/>
      <c r="L15" s="240" t="s">
        <v>124</v>
      </c>
      <c r="M15" s="241">
        <f>IF(M13&lt;0,M13*-1,0)</f>
        <v>0</v>
      </c>
      <c r="N15" s="241">
        <f>IF(N13&lt;0,N13*-1,0)</f>
        <v>0</v>
      </c>
      <c r="O15" s="241">
        <f>IF(O13&lt;0,O13*-1,0)</f>
        <v>0</v>
      </c>
      <c r="P15" s="242">
        <f>IF(P13&lt;0,P13*-1,0)</f>
        <v>0</v>
      </c>
      <c r="Q15" s="233"/>
      <c r="R15" s="232"/>
      <c r="S15" s="237">
        <f>IF(S13&lt;0,S13*-1,0)</f>
        <v>0</v>
      </c>
    </row>
    <row r="16" spans="1:20" ht="14.1" customHeight="1" thickBot="1">
      <c r="I16" s="99" t="s">
        <v>45</v>
      </c>
      <c r="R16" s="108"/>
      <c r="S16" s="109"/>
      <c r="T16" s="100"/>
    </row>
    <row r="17" spans="1:20" s="100" customFormat="1" ht="12.6" customHeight="1" thickBot="1">
      <c r="A17" s="621">
        <v>3</v>
      </c>
      <c r="B17" s="531" t="s">
        <v>151</v>
      </c>
      <c r="C17" s="543" t="s">
        <v>13</v>
      </c>
      <c r="D17" s="541" t="s">
        <v>14</v>
      </c>
      <c r="E17" s="539" t="s">
        <v>15</v>
      </c>
      <c r="F17" s="546" t="s">
        <v>17</v>
      </c>
      <c r="G17" s="547" t="s">
        <v>46</v>
      </c>
      <c r="H17" s="101"/>
      <c r="I17" s="101"/>
      <c r="K17" s="228" t="s">
        <v>127</v>
      </c>
      <c r="L17" s="102"/>
      <c r="M17" s="103"/>
      <c r="N17" s="103"/>
      <c r="O17" s="103"/>
      <c r="P17" s="103"/>
      <c r="Q17" s="102"/>
      <c r="R17" s="74"/>
      <c r="S17" s="74"/>
    </row>
    <row r="18" spans="1:20" s="100" customFormat="1" ht="12.6" customHeight="1">
      <c r="A18" s="622"/>
      <c r="B18" s="532"/>
      <c r="C18" s="544"/>
      <c r="D18" s="542"/>
      <c r="E18" s="540"/>
      <c r="F18" s="540"/>
      <c r="G18" s="548"/>
      <c r="H18" s="104"/>
      <c r="I18" s="104"/>
      <c r="K18" s="588" t="s">
        <v>128</v>
      </c>
      <c r="L18" s="589"/>
      <c r="M18" s="106" t="s">
        <v>69</v>
      </c>
      <c r="N18" s="106" t="s">
        <v>70</v>
      </c>
      <c r="O18" s="106" t="s">
        <v>71</v>
      </c>
      <c r="P18" s="107" t="s">
        <v>72</v>
      </c>
      <c r="Q18" s="102"/>
    </row>
    <row r="19" spans="1:20" s="100" customFormat="1" ht="24.95" customHeight="1">
      <c r="A19" s="622"/>
      <c r="B19" s="532"/>
      <c r="C19" s="24"/>
      <c r="D19" s="25"/>
      <c r="E19" s="26"/>
      <c r="F19" s="27"/>
      <c r="G19" s="105">
        <f>SUM(C19,D19,F19)</f>
        <v>0</v>
      </c>
      <c r="H19" s="101"/>
      <c r="I19" s="101"/>
      <c r="K19" s="529" t="s">
        <v>126</v>
      </c>
      <c r="L19" s="530"/>
      <c r="M19" s="243">
        <f>IF(C19&lt;0,C19,0)</f>
        <v>0</v>
      </c>
      <c r="N19" s="243">
        <f t="shared" ref="N19:P19" si="1">IF(D19&lt;0,D19,0)</f>
        <v>0</v>
      </c>
      <c r="O19" s="243">
        <f t="shared" si="1"/>
        <v>0</v>
      </c>
      <c r="P19" s="244">
        <f t="shared" si="1"/>
        <v>0</v>
      </c>
      <c r="Q19" s="102"/>
      <c r="R19" s="108"/>
      <c r="S19" s="109"/>
    </row>
    <row r="20" spans="1:20" s="100" customFormat="1" ht="19.5" thickBot="1">
      <c r="A20" s="623"/>
      <c r="B20" s="110" t="s">
        <v>132</v>
      </c>
      <c r="C20" s="29"/>
      <c r="D20" s="30"/>
      <c r="E20" s="31"/>
      <c r="F20" s="32"/>
      <c r="G20" s="111">
        <f>SUM(C20,D20,F20)</f>
        <v>0</v>
      </c>
      <c r="H20" s="101"/>
      <c r="I20" s="101"/>
      <c r="K20" s="586" t="s">
        <v>93</v>
      </c>
      <c r="L20" s="587"/>
      <c r="M20" s="112">
        <f>IF(C19&gt;0,C19,0)</f>
        <v>0</v>
      </c>
      <c r="N20" s="112">
        <f t="shared" ref="N20:P20" si="2">IF(D19&gt;0,D19,0)</f>
        <v>0</v>
      </c>
      <c r="O20" s="112">
        <f t="shared" si="2"/>
        <v>0</v>
      </c>
      <c r="P20" s="113">
        <f t="shared" si="2"/>
        <v>0</v>
      </c>
      <c r="Q20" s="102"/>
      <c r="R20" s="74"/>
      <c r="S20" s="74"/>
    </row>
    <row r="21" spans="1:20" s="100" customFormat="1" ht="13.5" customHeight="1">
      <c r="A21" s="250" t="s">
        <v>152</v>
      </c>
      <c r="B21" s="560" t="s">
        <v>153</v>
      </c>
      <c r="C21" s="560"/>
      <c r="D21" s="560"/>
      <c r="E21" s="560"/>
      <c r="F21" s="560"/>
      <c r="G21" s="560"/>
      <c r="H21" s="560"/>
      <c r="I21" s="560"/>
      <c r="T21" s="74"/>
    </row>
    <row r="22" spans="1:20" s="100" customFormat="1" ht="20.25" customHeight="1" thickBot="1">
      <c r="A22" s="250"/>
      <c r="B22" s="560"/>
      <c r="C22" s="560"/>
      <c r="D22" s="560"/>
      <c r="E22" s="560"/>
      <c r="F22" s="560"/>
      <c r="G22" s="560"/>
      <c r="H22" s="560"/>
      <c r="I22" s="560"/>
      <c r="T22" s="74"/>
    </row>
    <row r="23" spans="1:20" s="100" customFormat="1" ht="13.5" customHeight="1">
      <c r="A23" s="74"/>
      <c r="B23" s="74"/>
      <c r="C23" s="74"/>
      <c r="D23" s="74"/>
      <c r="E23" s="74"/>
      <c r="F23" s="74"/>
      <c r="G23" s="74"/>
      <c r="H23" s="74"/>
      <c r="I23" s="74"/>
      <c r="K23" s="574" t="s">
        <v>59</v>
      </c>
      <c r="L23" s="575"/>
      <c r="M23" s="114" t="s">
        <v>136</v>
      </c>
      <c r="N23" s="115" t="s">
        <v>137</v>
      </c>
      <c r="O23" s="116" t="s">
        <v>131</v>
      </c>
      <c r="P23" s="616" t="s">
        <v>65</v>
      </c>
      <c r="Q23" s="617"/>
      <c r="R23" s="117"/>
      <c r="S23" s="118"/>
      <c r="T23" s="74"/>
    </row>
    <row r="24" spans="1:20" s="100" customFormat="1" ht="24.95" customHeight="1">
      <c r="A24" s="545">
        <v>4</v>
      </c>
      <c r="B24" s="535" t="s">
        <v>44</v>
      </c>
      <c r="C24" s="119" t="s">
        <v>15</v>
      </c>
      <c r="D24" s="119" t="s">
        <v>33</v>
      </c>
      <c r="E24" s="119" t="s">
        <v>29</v>
      </c>
      <c r="F24" s="74"/>
      <c r="G24" s="74"/>
      <c r="H24" s="74"/>
      <c r="I24" s="74"/>
      <c r="K24" s="576"/>
      <c r="L24" s="577"/>
      <c r="M24" s="120" t="s">
        <v>61</v>
      </c>
      <c r="N24" s="121" t="s">
        <v>60</v>
      </c>
      <c r="O24" s="122" t="s">
        <v>62</v>
      </c>
      <c r="P24" s="618"/>
      <c r="Q24" s="619"/>
      <c r="R24" s="123" t="s">
        <v>63</v>
      </c>
      <c r="S24" s="124" t="s">
        <v>64</v>
      </c>
      <c r="T24" s="74"/>
    </row>
    <row r="25" spans="1:20" s="100" customFormat="1" ht="24.95" customHeight="1" thickBot="1">
      <c r="A25" s="545"/>
      <c r="B25" s="535"/>
      <c r="C25" s="92">
        <f>IF(E7&lt;E15,P26,0)</f>
        <v>0</v>
      </c>
      <c r="D25" s="28"/>
      <c r="E25" s="92">
        <f>SUM(C25:D25)</f>
        <v>0</v>
      </c>
      <c r="F25" s="74"/>
      <c r="G25" s="74"/>
      <c r="H25" s="74"/>
      <c r="I25" s="74"/>
      <c r="K25" s="576"/>
      <c r="L25" s="577"/>
      <c r="M25" s="125" t="s">
        <v>129</v>
      </c>
      <c r="N25" s="126" t="s">
        <v>130</v>
      </c>
      <c r="O25" s="127" t="s">
        <v>119</v>
      </c>
      <c r="P25" s="618"/>
      <c r="Q25" s="619"/>
      <c r="R25" s="128" t="s">
        <v>66</v>
      </c>
      <c r="S25" s="129" t="s">
        <v>58</v>
      </c>
      <c r="T25" s="74"/>
    </row>
    <row r="26" spans="1:20" ht="13.5" customHeight="1" thickBot="1">
      <c r="K26" s="578"/>
      <c r="L26" s="579"/>
      <c r="M26" s="130">
        <f>I7-I15</f>
        <v>0</v>
      </c>
      <c r="N26" s="131">
        <f>G19</f>
        <v>0</v>
      </c>
      <c r="O26" s="132">
        <f>IF(M26&gt;N26,M26-N26,0)</f>
        <v>0</v>
      </c>
      <c r="P26" s="590">
        <f>MIN(R26:S26)</f>
        <v>0</v>
      </c>
      <c r="Q26" s="591"/>
      <c r="R26" s="133">
        <f>O26-D25</f>
        <v>0</v>
      </c>
      <c r="S26" s="134">
        <f>E15+E19-E7</f>
        <v>0</v>
      </c>
    </row>
    <row r="27" spans="1:20" ht="12.6" customHeight="1" thickBot="1">
      <c r="A27" s="545">
        <v>5</v>
      </c>
      <c r="B27" s="557" t="s">
        <v>84</v>
      </c>
      <c r="C27" s="552" t="s">
        <v>13</v>
      </c>
      <c r="D27" s="554" t="s">
        <v>14</v>
      </c>
      <c r="E27" s="556" t="s">
        <v>15</v>
      </c>
      <c r="F27" s="536" t="s">
        <v>17</v>
      </c>
      <c r="G27" s="538" t="s">
        <v>16</v>
      </c>
      <c r="H27" s="550" t="s">
        <v>29</v>
      </c>
      <c r="I27" s="75"/>
    </row>
    <row r="28" spans="1:20" ht="12.6" customHeight="1">
      <c r="A28" s="545"/>
      <c r="B28" s="557"/>
      <c r="C28" s="553"/>
      <c r="D28" s="555"/>
      <c r="E28" s="556"/>
      <c r="F28" s="537"/>
      <c r="G28" s="538"/>
      <c r="H28" s="551"/>
      <c r="I28" s="76" t="s">
        <v>30</v>
      </c>
    </row>
    <row r="29" spans="1:20" ht="24.95" customHeight="1" thickBot="1">
      <c r="A29" s="545"/>
      <c r="B29" s="557"/>
      <c r="C29" s="135">
        <f>C7-C15</f>
        <v>0</v>
      </c>
      <c r="D29" s="136">
        <f>D7-D15</f>
        <v>0</v>
      </c>
      <c r="E29" s="137">
        <f>E7-E15</f>
        <v>0</v>
      </c>
      <c r="F29" s="138">
        <f>F7-F15</f>
        <v>0</v>
      </c>
      <c r="G29" s="94">
        <f>G7-G15</f>
        <v>0</v>
      </c>
      <c r="H29" s="95">
        <f>SUM(C29:G29)</f>
        <v>0</v>
      </c>
      <c r="I29" s="139">
        <f>C29+D29+F29</f>
        <v>0</v>
      </c>
    </row>
    <row r="30" spans="1:20" ht="14.1" customHeight="1" thickBot="1">
      <c r="I30" s="140"/>
    </row>
    <row r="31" spans="1:20" ht="24.95" customHeight="1">
      <c r="A31" s="545">
        <v>6</v>
      </c>
      <c r="B31" s="533" t="s">
        <v>174</v>
      </c>
      <c r="C31" s="141" t="s">
        <v>121</v>
      </c>
      <c r="E31" s="142" t="s">
        <v>85</v>
      </c>
      <c r="F31" s="141" t="s">
        <v>122</v>
      </c>
      <c r="G31" s="141" t="s">
        <v>68</v>
      </c>
      <c r="H31" s="245" t="s">
        <v>134</v>
      </c>
      <c r="I31" s="143" t="s">
        <v>67</v>
      </c>
    </row>
    <row r="32" spans="1:20" ht="24.95" customHeight="1" thickBot="1">
      <c r="A32" s="545"/>
      <c r="B32" s="534"/>
      <c r="C32" s="28"/>
      <c r="E32" s="92">
        <f>I29</f>
        <v>0</v>
      </c>
      <c r="F32" s="92">
        <f>E25</f>
        <v>0</v>
      </c>
      <c r="G32" s="92">
        <f>C32</f>
        <v>0</v>
      </c>
      <c r="H32" s="229">
        <f>IF(C20&gt;0,C20,0)+IF(D20&gt;0,D20,0)+IF(F20&gt;0,F20,0)</f>
        <v>0</v>
      </c>
      <c r="I32" s="138">
        <f>IF(E32-F32-G32-H32&lt;0,0,E32-F32-G32-H32)</f>
        <v>0</v>
      </c>
    </row>
    <row r="33" spans="1:19" ht="13.5" customHeight="1" thickBot="1">
      <c r="I33" s="140"/>
    </row>
    <row r="34" spans="1:19" ht="14.1" customHeight="1" thickBot="1">
      <c r="A34" s="545">
        <v>7</v>
      </c>
      <c r="B34" s="558" t="s">
        <v>113</v>
      </c>
      <c r="C34" s="552" t="s">
        <v>13</v>
      </c>
      <c r="D34" s="554" t="s">
        <v>14</v>
      </c>
      <c r="E34" s="556" t="s">
        <v>15</v>
      </c>
      <c r="F34" s="536" t="s">
        <v>17</v>
      </c>
      <c r="G34" s="538" t="s">
        <v>16</v>
      </c>
      <c r="H34" s="550" t="s">
        <v>29</v>
      </c>
      <c r="I34" s="75"/>
      <c r="K34" s="580" t="s">
        <v>111</v>
      </c>
      <c r="L34" s="581"/>
      <c r="M34" s="570" t="s">
        <v>13</v>
      </c>
      <c r="N34" s="570" t="s">
        <v>14</v>
      </c>
      <c r="O34" s="570" t="s">
        <v>15</v>
      </c>
      <c r="P34" s="570" t="s">
        <v>17</v>
      </c>
      <c r="Q34" s="571" t="s">
        <v>39</v>
      </c>
      <c r="R34" s="573" t="s">
        <v>29</v>
      </c>
      <c r="S34" s="90"/>
    </row>
    <row r="35" spans="1:19" ht="14.1" customHeight="1">
      <c r="A35" s="545"/>
      <c r="B35" s="559"/>
      <c r="C35" s="553"/>
      <c r="D35" s="555"/>
      <c r="E35" s="556"/>
      <c r="F35" s="537"/>
      <c r="G35" s="538"/>
      <c r="H35" s="551"/>
      <c r="I35" s="76" t="s">
        <v>30</v>
      </c>
      <c r="K35" s="582"/>
      <c r="L35" s="583"/>
      <c r="M35" s="570"/>
      <c r="N35" s="570"/>
      <c r="O35" s="570"/>
      <c r="P35" s="570"/>
      <c r="Q35" s="572"/>
      <c r="R35" s="573"/>
      <c r="S35" s="91" t="s">
        <v>56</v>
      </c>
    </row>
    <row r="36" spans="1:19" ht="24.95" customHeight="1">
      <c r="A36" s="545"/>
      <c r="B36" s="258" t="s">
        <v>154</v>
      </c>
      <c r="C36" s="24"/>
      <c r="D36" s="25"/>
      <c r="E36" s="26"/>
      <c r="F36" s="27"/>
      <c r="G36" s="259"/>
      <c r="H36" s="260">
        <f>SUM(C36:G36)</f>
        <v>0</v>
      </c>
      <c r="I36" s="261">
        <f>H36-E36-G36</f>
        <v>0</v>
      </c>
      <c r="K36" s="584"/>
      <c r="L36" s="585"/>
      <c r="M36" s="92">
        <f>C15-C36</f>
        <v>0</v>
      </c>
      <c r="N36" s="92">
        <f t="shared" ref="N36:S36" si="3">D15-D36</f>
        <v>0</v>
      </c>
      <c r="O36" s="92">
        <f t="shared" si="3"/>
        <v>0</v>
      </c>
      <c r="P36" s="92">
        <f t="shared" si="3"/>
        <v>0</v>
      </c>
      <c r="Q36" s="94">
        <f t="shared" si="3"/>
        <v>0</v>
      </c>
      <c r="R36" s="95">
        <f t="shared" si="3"/>
        <v>0</v>
      </c>
      <c r="S36" s="92">
        <f t="shared" si="3"/>
        <v>0</v>
      </c>
    </row>
    <row r="37" spans="1:19" ht="24.95" customHeight="1" thickBot="1">
      <c r="A37" s="545"/>
      <c r="B37" s="262" t="s">
        <v>76</v>
      </c>
      <c r="C37" s="263"/>
      <c r="D37" s="264"/>
      <c r="E37" s="265"/>
      <c r="F37" s="266"/>
      <c r="G37" s="267"/>
      <c r="H37" s="268">
        <f>SUM(C37:G37)</f>
        <v>0</v>
      </c>
      <c r="I37" s="269">
        <f>H37-E37-G37</f>
        <v>0</v>
      </c>
    </row>
    <row r="38" spans="1:19" ht="46.5" customHeight="1">
      <c r="A38" s="251" t="s">
        <v>155</v>
      </c>
      <c r="B38" s="629" t="s">
        <v>157</v>
      </c>
      <c r="C38" s="629"/>
      <c r="D38" s="629"/>
      <c r="E38" s="629"/>
      <c r="F38" s="629"/>
      <c r="G38" s="629"/>
      <c r="H38" s="629"/>
      <c r="I38" s="629"/>
    </row>
    <row r="39" spans="1:19" ht="18.75" customHeight="1">
      <c r="A39" s="252" t="s">
        <v>156</v>
      </c>
      <c r="B39" s="630" t="s">
        <v>158</v>
      </c>
      <c r="C39" s="630"/>
      <c r="D39" s="630"/>
      <c r="E39" s="630"/>
      <c r="F39" s="630"/>
      <c r="G39" s="630"/>
      <c r="H39" s="630"/>
      <c r="I39" s="630"/>
    </row>
    <row r="40" spans="1:19" ht="13.5" customHeight="1" thickBot="1"/>
    <row r="41" spans="1:19" ht="33" customHeight="1">
      <c r="A41" s="545">
        <v>8</v>
      </c>
      <c r="B41" s="144" t="s">
        <v>40</v>
      </c>
      <c r="C41" s="119" t="s">
        <v>13</v>
      </c>
      <c r="D41" s="119" t="s">
        <v>14</v>
      </c>
      <c r="E41" s="119" t="s">
        <v>17</v>
      </c>
      <c r="F41" s="119" t="s">
        <v>29</v>
      </c>
      <c r="M41" s="230"/>
      <c r="N41" s="227" t="s">
        <v>110</v>
      </c>
      <c r="O41" s="227" t="s">
        <v>109</v>
      </c>
      <c r="Q41" s="613" t="s">
        <v>107</v>
      </c>
      <c r="R41" s="614"/>
      <c r="S41" s="145" t="s">
        <v>108</v>
      </c>
    </row>
    <row r="42" spans="1:19" ht="24.95" customHeight="1">
      <c r="A42" s="545"/>
      <c r="B42" s="270" t="s">
        <v>159</v>
      </c>
      <c r="C42" s="271"/>
      <c r="D42" s="271"/>
      <c r="E42" s="271"/>
      <c r="F42" s="272">
        <f>SUM(C42:E42)</f>
        <v>0</v>
      </c>
      <c r="N42" s="98">
        <f>IF(AND(I36&lt;&gt;I37,H51="Ｂ"),E51,E50)</f>
        <v>0</v>
      </c>
      <c r="O42" s="226">
        <f>IF(AND(I36&lt;&gt;I37,H51="Ｂ"),C51,C50)</f>
        <v>0</v>
      </c>
      <c r="Q42" s="146">
        <v>0</v>
      </c>
      <c r="R42" s="19" t="s">
        <v>102</v>
      </c>
      <c r="S42" s="93">
        <v>1140</v>
      </c>
    </row>
    <row r="43" spans="1:19" ht="24.95" customHeight="1">
      <c r="A43" s="545"/>
      <c r="B43" s="273" t="s">
        <v>160</v>
      </c>
      <c r="C43" s="274"/>
      <c r="D43" s="274"/>
      <c r="E43" s="274"/>
      <c r="F43" s="275">
        <f>SUM(C43:E43)</f>
        <v>0</v>
      </c>
      <c r="Q43" s="146">
        <v>0.5</v>
      </c>
      <c r="R43" s="19" t="s">
        <v>103</v>
      </c>
      <c r="S43" s="93">
        <v>1368</v>
      </c>
    </row>
    <row r="44" spans="1:19" ht="47.25" customHeight="1">
      <c r="A44" s="253" t="s">
        <v>161</v>
      </c>
      <c r="B44" s="629" t="s">
        <v>162</v>
      </c>
      <c r="C44" s="629"/>
      <c r="D44" s="629"/>
      <c r="E44" s="629"/>
      <c r="F44" s="629"/>
      <c r="G44" s="629"/>
      <c r="H44" s="629"/>
      <c r="I44" s="629"/>
      <c r="Q44" s="146">
        <v>0.6</v>
      </c>
      <c r="R44" s="19" t="s">
        <v>104</v>
      </c>
      <c r="S44" s="93">
        <v>1596</v>
      </c>
    </row>
    <row r="45" spans="1:19" ht="32.25" customHeight="1">
      <c r="A45" s="254"/>
      <c r="B45" s="560" t="s">
        <v>164</v>
      </c>
      <c r="C45" s="560"/>
      <c r="D45" s="560"/>
      <c r="E45" s="560"/>
      <c r="F45" s="560"/>
      <c r="G45" s="560"/>
      <c r="H45" s="560"/>
      <c r="I45" s="560"/>
      <c r="Q45" s="146">
        <v>0.7</v>
      </c>
      <c r="R45" s="19" t="s">
        <v>105</v>
      </c>
      <c r="S45" s="93">
        <v>1824</v>
      </c>
    </row>
    <row r="46" spans="1:19" ht="47.25" customHeight="1">
      <c r="A46" s="254"/>
      <c r="B46" s="560" t="s">
        <v>166</v>
      </c>
      <c r="C46" s="560"/>
      <c r="D46" s="560"/>
      <c r="E46" s="560"/>
      <c r="F46" s="560"/>
      <c r="G46" s="560"/>
      <c r="H46" s="560"/>
      <c r="I46" s="560"/>
      <c r="Q46" s="146">
        <v>0.8</v>
      </c>
      <c r="R46" s="19" t="s">
        <v>106</v>
      </c>
      <c r="S46" s="93">
        <v>2052</v>
      </c>
    </row>
    <row r="47" spans="1:19" ht="61.5" customHeight="1" thickBot="1">
      <c r="A47" s="254" t="s">
        <v>163</v>
      </c>
      <c r="B47" s="560" t="s">
        <v>165</v>
      </c>
      <c r="C47" s="560"/>
      <c r="D47" s="560"/>
      <c r="E47" s="560"/>
      <c r="F47" s="560"/>
      <c r="G47" s="560"/>
      <c r="H47" s="560"/>
      <c r="I47" s="560"/>
      <c r="Q47" s="147">
        <v>0.9</v>
      </c>
      <c r="R47" s="148"/>
      <c r="S47" s="136">
        <v>2280</v>
      </c>
    </row>
    <row r="48" spans="1:19" ht="13.5" customHeight="1"/>
    <row r="49" spans="1:18" ht="24.95" customHeight="1">
      <c r="A49" s="621">
        <v>9</v>
      </c>
      <c r="B49" s="149" t="s">
        <v>43</v>
      </c>
      <c r="C49" s="549" t="s">
        <v>179</v>
      </c>
      <c r="D49" s="549"/>
      <c r="E49" s="549" t="s">
        <v>175</v>
      </c>
      <c r="F49" s="549"/>
      <c r="H49" s="535" t="s">
        <v>180</v>
      </c>
      <c r="I49" s="150"/>
    </row>
    <row r="50" spans="1:18" ht="24.95" customHeight="1">
      <c r="A50" s="622"/>
      <c r="B50" s="151" t="s">
        <v>42</v>
      </c>
      <c r="C50" s="625">
        <f>IFERROR(ROUNDDOWN(F42/I36*1/365,3),0)</f>
        <v>0</v>
      </c>
      <c r="D50" s="625"/>
      <c r="E50" s="626">
        <f>ROUNDDOWN(C50*I36,0)</f>
        <v>0</v>
      </c>
      <c r="F50" s="626"/>
      <c r="G50" s="74" t="s">
        <v>41</v>
      </c>
      <c r="H50" s="624"/>
      <c r="I50" s="152" t="s">
        <v>53</v>
      </c>
    </row>
    <row r="51" spans="1:18" ht="24.95" customHeight="1">
      <c r="A51" s="623"/>
      <c r="B51" s="151" t="s">
        <v>75</v>
      </c>
      <c r="C51" s="625">
        <f>IFERROR(ROUNDDOWN(F43/I37*1/365,3),0)</f>
        <v>0</v>
      </c>
      <c r="D51" s="625"/>
      <c r="E51" s="626">
        <f>ROUNDDOWN(C51*I37,0)</f>
        <v>0</v>
      </c>
      <c r="F51" s="626"/>
      <c r="G51" s="74" t="s">
        <v>41</v>
      </c>
      <c r="H51" s="155" t="s">
        <v>181</v>
      </c>
      <c r="I51" s="152" t="s">
        <v>54</v>
      </c>
    </row>
    <row r="52" spans="1:18" ht="13.5" customHeight="1"/>
    <row r="53" spans="1:18" ht="26.1" customHeight="1" thickBot="1">
      <c r="A53" s="545">
        <v>10</v>
      </c>
      <c r="B53" s="620" t="s">
        <v>176</v>
      </c>
      <c r="C53" s="119" t="s">
        <v>31</v>
      </c>
      <c r="D53" s="119" t="s">
        <v>73</v>
      </c>
      <c r="E53" s="156" t="s">
        <v>32</v>
      </c>
      <c r="L53" s="74" t="s">
        <v>91</v>
      </c>
    </row>
    <row r="54" spans="1:18" ht="26.1" customHeight="1">
      <c r="A54" s="545"/>
      <c r="B54" s="620"/>
      <c r="C54" s="157">
        <f>IF(O42=0,,VLOOKUP(O42,Q42:S47,3))</f>
        <v>0</v>
      </c>
      <c r="D54" s="98">
        <f>IF(I7&lt;N42,0,IF(I7-N42&gt;I32+C32,I32,IF(I7-N42-C32&gt;0,I7-N42-C32,0)))</f>
        <v>0</v>
      </c>
      <c r="E54" s="157">
        <f>C54*D54</f>
        <v>0</v>
      </c>
      <c r="L54" s="522" t="s">
        <v>78</v>
      </c>
      <c r="M54" s="523"/>
      <c r="N54" s="526" t="s">
        <v>114</v>
      </c>
      <c r="O54" s="527" t="s">
        <v>77</v>
      </c>
    </row>
    <row r="55" spans="1:18" ht="13.5" customHeight="1">
      <c r="L55" s="524"/>
      <c r="M55" s="525"/>
      <c r="N55" s="525"/>
      <c r="O55" s="528"/>
    </row>
    <row r="56" spans="1:18" ht="26.1" customHeight="1" thickBot="1">
      <c r="A56" s="545">
        <v>11</v>
      </c>
      <c r="B56" s="620" t="s">
        <v>177</v>
      </c>
      <c r="C56" s="119" t="s">
        <v>31</v>
      </c>
      <c r="D56" s="119" t="s">
        <v>73</v>
      </c>
      <c r="E56" s="156" t="s">
        <v>32</v>
      </c>
      <c r="L56" s="520">
        <f>I5*0.9</f>
        <v>0</v>
      </c>
      <c r="M56" s="521"/>
      <c r="N56" s="153">
        <f>I15</f>
        <v>0</v>
      </c>
      <c r="O56" s="154" t="b">
        <f>IF(L56&gt;=N56,TRUE)</f>
        <v>1</v>
      </c>
    </row>
    <row r="57" spans="1:18" ht="26.1" customHeight="1">
      <c r="A57" s="545"/>
      <c r="B57" s="620"/>
      <c r="C57" s="157">
        <f>IF(O42=0,,S47)</f>
        <v>0</v>
      </c>
      <c r="D57" s="92">
        <f>I32-D54</f>
        <v>0</v>
      </c>
      <c r="E57" s="157">
        <f>C57*D57</f>
        <v>0</v>
      </c>
      <c r="L57" s="158"/>
      <c r="M57" s="158"/>
      <c r="N57" s="159"/>
    </row>
    <row r="58" spans="1:18" ht="13.5" customHeight="1" thickBot="1">
      <c r="L58" s="74" t="s">
        <v>133</v>
      </c>
    </row>
    <row r="59" spans="1:18" ht="30" customHeight="1">
      <c r="A59" s="160" t="s">
        <v>36</v>
      </c>
      <c r="B59" s="161" t="s">
        <v>86</v>
      </c>
      <c r="C59" s="91" t="str">
        <f>IF(AND(O56,Q61),"○","×")</f>
        <v>○</v>
      </c>
      <c r="L59" s="522" t="s">
        <v>79</v>
      </c>
      <c r="M59" s="523"/>
      <c r="N59" s="609" t="s">
        <v>100</v>
      </c>
      <c r="O59" s="162"/>
      <c r="P59" s="162"/>
      <c r="Q59" s="609" t="s">
        <v>116</v>
      </c>
      <c r="R59" s="610"/>
    </row>
    <row r="60" spans="1:18" ht="14.1" customHeight="1" thickBot="1">
      <c r="L60" s="524"/>
      <c r="M60" s="525"/>
      <c r="N60" s="615"/>
      <c r="O60" s="163" t="s">
        <v>101</v>
      </c>
      <c r="P60" s="164" t="s">
        <v>115</v>
      </c>
      <c r="Q60" s="611"/>
      <c r="R60" s="612"/>
    </row>
    <row r="61" spans="1:18" ht="30" customHeight="1" thickBot="1">
      <c r="A61" s="165">
        <v>12</v>
      </c>
      <c r="B61" s="166" t="s">
        <v>34</v>
      </c>
      <c r="C61" s="276">
        <f>IF(C59="○",E54+E57,"－")</f>
        <v>0</v>
      </c>
      <c r="F61" s="108"/>
      <c r="G61" s="167"/>
      <c r="L61" s="520">
        <f>I5*10%</f>
        <v>0</v>
      </c>
      <c r="M61" s="521"/>
      <c r="N61" s="168">
        <f>S36*-1</f>
        <v>0</v>
      </c>
      <c r="O61" s="169">
        <f>G19</f>
        <v>0</v>
      </c>
      <c r="P61" s="170">
        <f>N61-O61</f>
        <v>0</v>
      </c>
      <c r="Q61" s="608" t="b">
        <f>IF(L61&lt;=P61,TRUE)</f>
        <v>1</v>
      </c>
      <c r="R61" s="603"/>
    </row>
    <row r="62" spans="1:18" ht="14.1" customHeight="1"/>
    <row r="63" spans="1:18" ht="22.5" customHeight="1"/>
  </sheetData>
  <sheetProtection sheet="1" selectLockedCells="1"/>
  <mergeCells count="104">
    <mergeCell ref="G2:I2"/>
    <mergeCell ref="B8:I8"/>
    <mergeCell ref="B9:I9"/>
    <mergeCell ref="B21:I22"/>
    <mergeCell ref="B38:I38"/>
    <mergeCell ref="B39:I39"/>
    <mergeCell ref="B44:I44"/>
    <mergeCell ref="B45:I45"/>
    <mergeCell ref="B46:I46"/>
    <mergeCell ref="G3:G4"/>
    <mergeCell ref="H3:H4"/>
    <mergeCell ref="G13:G14"/>
    <mergeCell ref="L61:M61"/>
    <mergeCell ref="Q61:R61"/>
    <mergeCell ref="Q59:R60"/>
    <mergeCell ref="Q41:R41"/>
    <mergeCell ref="L59:M60"/>
    <mergeCell ref="N59:N60"/>
    <mergeCell ref="P23:Q25"/>
    <mergeCell ref="N11:N12"/>
    <mergeCell ref="A56:A57"/>
    <mergeCell ref="B56:B57"/>
    <mergeCell ref="G34:G35"/>
    <mergeCell ref="A53:A54"/>
    <mergeCell ref="B53:B54"/>
    <mergeCell ref="F34:F35"/>
    <mergeCell ref="A49:A51"/>
    <mergeCell ref="H49:H50"/>
    <mergeCell ref="C51:D51"/>
    <mergeCell ref="C50:D50"/>
    <mergeCell ref="C49:D49"/>
    <mergeCell ref="E51:F51"/>
    <mergeCell ref="E50:F50"/>
    <mergeCell ref="A17:A20"/>
    <mergeCell ref="H13:H14"/>
    <mergeCell ref="F13:F14"/>
    <mergeCell ref="O4:P4"/>
    <mergeCell ref="Q5:Q6"/>
    <mergeCell ref="Q11:Q12"/>
    <mergeCell ref="P11:P12"/>
    <mergeCell ref="O11:O12"/>
    <mergeCell ref="P34:P35"/>
    <mergeCell ref="Q34:Q35"/>
    <mergeCell ref="R34:R35"/>
    <mergeCell ref="K23:L26"/>
    <mergeCell ref="M34:M35"/>
    <mergeCell ref="K34:L36"/>
    <mergeCell ref="K20:L20"/>
    <mergeCell ref="K18:L18"/>
    <mergeCell ref="R11:R12"/>
    <mergeCell ref="P26:Q26"/>
    <mergeCell ref="O5:O6"/>
    <mergeCell ref="P5:P6"/>
    <mergeCell ref="N4:N6"/>
    <mergeCell ref="N34:N35"/>
    <mergeCell ref="O34:O35"/>
    <mergeCell ref="K11:L13"/>
    <mergeCell ref="K7:L7"/>
    <mergeCell ref="M11:M12"/>
    <mergeCell ref="K5:L6"/>
    <mergeCell ref="K14:K15"/>
    <mergeCell ref="F3:F4"/>
    <mergeCell ref="E13:E14"/>
    <mergeCell ref="A3:A7"/>
    <mergeCell ref="C3:C4"/>
    <mergeCell ref="D3:D4"/>
    <mergeCell ref="E3:E4"/>
    <mergeCell ref="B3:B4"/>
    <mergeCell ref="A13:A15"/>
    <mergeCell ref="B13:B15"/>
    <mergeCell ref="C13:C14"/>
    <mergeCell ref="D13:D14"/>
    <mergeCell ref="A24:A25"/>
    <mergeCell ref="F17:F18"/>
    <mergeCell ref="G17:G18"/>
    <mergeCell ref="E49:F49"/>
    <mergeCell ref="H27:H28"/>
    <mergeCell ref="A34:A37"/>
    <mergeCell ref="C34:C35"/>
    <mergeCell ref="D34:D35"/>
    <mergeCell ref="E34:E35"/>
    <mergeCell ref="D27:D28"/>
    <mergeCell ref="E27:E28"/>
    <mergeCell ref="A27:A29"/>
    <mergeCell ref="B27:B29"/>
    <mergeCell ref="C27:C28"/>
    <mergeCell ref="B34:B35"/>
    <mergeCell ref="A31:A32"/>
    <mergeCell ref="H34:H35"/>
    <mergeCell ref="A41:A43"/>
    <mergeCell ref="B47:I47"/>
    <mergeCell ref="L56:M56"/>
    <mergeCell ref="L54:M55"/>
    <mergeCell ref="N54:N55"/>
    <mergeCell ref="O54:O55"/>
    <mergeCell ref="K19:L19"/>
    <mergeCell ref="B17:B19"/>
    <mergeCell ref="B31:B32"/>
    <mergeCell ref="B24:B25"/>
    <mergeCell ref="F27:F28"/>
    <mergeCell ref="G27:G28"/>
    <mergeCell ref="E17:E18"/>
    <mergeCell ref="D17:D18"/>
    <mergeCell ref="C17:C18"/>
  </mergeCells>
  <phoneticPr fontId="1"/>
  <conditionalFormatting sqref="C50:F50">
    <cfRule type="expression" dxfId="8" priority="13">
      <formula>OR($I$36=$I$37,$H$51="Ａ")</formula>
    </cfRule>
  </conditionalFormatting>
  <conditionalFormatting sqref="C51:F51">
    <cfRule type="expression" dxfId="7" priority="12">
      <formula>AND($I$36&lt;&gt;$I$37,$H$51="Ｂ")</formula>
    </cfRule>
  </conditionalFormatting>
  <conditionalFormatting sqref="G50">
    <cfRule type="expression" dxfId="6" priority="11">
      <formula>AND($I$36&lt;&gt;$I$37,$H$51="Ｂ")</formula>
    </cfRule>
  </conditionalFormatting>
  <conditionalFormatting sqref="G51">
    <cfRule type="expression" dxfId="5" priority="10">
      <formula>OR($I$36=$I$37,$H$51="Ａ")</formula>
    </cfRule>
  </conditionalFormatting>
  <conditionalFormatting sqref="I15">
    <cfRule type="expression" dxfId="4" priority="8">
      <formula>NOT($N$7)</formula>
    </cfRule>
  </conditionalFormatting>
  <conditionalFormatting sqref="I16">
    <cfRule type="expression" dxfId="3" priority="7">
      <formula>NOT($N$7)</formula>
    </cfRule>
  </conditionalFormatting>
  <conditionalFormatting sqref="H49:H51">
    <cfRule type="expression" dxfId="2" priority="6">
      <formula>$I$36=$I$37</formula>
    </cfRule>
  </conditionalFormatting>
  <dataValidations count="12">
    <dataValidation imeMode="disabled" allowBlank="1" showInputMessage="1" showErrorMessage="1" sqref="C7:G7"/>
    <dataValidation type="whole" imeMode="disabled" operator="greaterThanOrEqual" allowBlank="1" showInputMessage="1" showErrorMessage="1" error="0以上の値を入力してください。" sqref="C5:G6 C15:F15 C42:E43">
      <formula1>0</formula1>
    </dataValidation>
    <dataValidation type="whole" imeMode="disabled" operator="greaterThanOrEqual" allowBlank="1" showInputMessage="1" showErrorMessage="1" error="平成30年度病床機能報告における稼働病床数未満の数値は入力できません。" sqref="C36:G36">
      <formula1>C5</formula1>
    </dataValidation>
    <dataValidation type="whole" imeMode="disabled" operator="greaterThanOrEqual" allowBlank="1" showInputMessage="1" showErrorMessage="1" error="令和２年４月１日時点における稼働病床数未満の数値は入力できません。" sqref="C37:G37">
      <formula1>C6</formula1>
    </dataValidation>
    <dataValidation type="list" allowBlank="1" showInputMessage="1" showErrorMessage="1" sqref="H51">
      <formula1>IF($I$36&lt;&gt;$I$37,INDIRECT("I49:I50"),INDIRECT("I49"))</formula1>
    </dataValidation>
    <dataValidation type="whole" imeMode="disabled" allowBlank="1" showInputMessage="1" showErrorMessage="1" error="対象３区分の減少病床数の合計（融通分を除く）を超える転換はできません。" sqref="D25">
      <formula1>0</formula1>
      <formula2>O26</formula2>
    </dataValidation>
    <dataValidation type="whole" imeMode="disabled" allowBlank="1" showInputMessage="1" showErrorMessage="1" error="0以上かつ対象３区分の減少病床数の合計以内の値を入力してください。" sqref="C32">
      <formula1>0</formula1>
      <formula2>I29</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9">
      <formula1>O14</formula1>
      <formula2>O15</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9">
      <formula1>P14</formula1>
      <formula2>P15</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9">
      <formula1>N14</formula1>
      <formula2>N15</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9">
      <formula1>M14</formula1>
      <formula2>M15</formula2>
    </dataValidation>
    <dataValidation type="whole" imeMode="disabled" allowBlank="1" showInputMessage="1" showErrorMessage="1" error="病床融通数以内の値を入力してください。" sqref="C20:F20">
      <formula1>M19</formula1>
      <formula2>M20</formula2>
    </dataValidation>
  </dataValidations>
  <pageMargins left="0.70866141732283472" right="0.70866141732283472" top="0.39370078740157483" bottom="0.39370078740157483" header="0.31496062992125984" footer="0.31496062992125984"/>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1"/>
  <sheetViews>
    <sheetView showZeros="0" view="pageBreakPreview" zoomScaleNormal="85" zoomScaleSheetLayoutView="100" workbookViewId="0">
      <selection activeCell="J2" sqref="J2"/>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16.5">
      <c r="A1" s="279" t="s">
        <v>182</v>
      </c>
    </row>
    <row r="2" spans="1:25" ht="34.5" customHeight="1">
      <c r="A2" s="278" t="s">
        <v>120</v>
      </c>
      <c r="B2" s="43"/>
      <c r="C2" s="43"/>
      <c r="D2" s="43"/>
      <c r="E2" s="43"/>
      <c r="F2" s="43"/>
      <c r="G2" s="43"/>
      <c r="H2" s="43"/>
      <c r="I2" s="43"/>
      <c r="J2" s="43"/>
      <c r="K2" s="43"/>
      <c r="L2" s="43"/>
      <c r="M2" s="43"/>
      <c r="N2" s="43"/>
      <c r="O2" s="43"/>
      <c r="P2" s="43"/>
      <c r="Q2" s="43"/>
      <c r="R2" s="43"/>
      <c r="S2" s="43"/>
      <c r="T2" s="43"/>
      <c r="U2" s="43"/>
      <c r="V2" s="43"/>
      <c r="W2" s="43"/>
      <c r="X2" s="43"/>
      <c r="Y2" s="43"/>
    </row>
    <row r="3" spans="1:25" ht="59.25" customHeight="1">
      <c r="A3" s="636" t="s">
        <v>47</v>
      </c>
      <c r="B3" s="637" t="s">
        <v>95</v>
      </c>
      <c r="C3" s="637"/>
      <c r="D3" s="637"/>
      <c r="E3" s="638" t="s">
        <v>52</v>
      </c>
      <c r="F3" s="638" t="s">
        <v>51</v>
      </c>
      <c r="G3" s="634"/>
      <c r="H3" s="634"/>
      <c r="I3" s="634"/>
      <c r="J3" s="634"/>
      <c r="K3" s="634"/>
      <c r="L3" s="638" t="s">
        <v>55</v>
      </c>
      <c r="M3" s="634"/>
      <c r="N3" s="634"/>
      <c r="O3" s="634"/>
      <c r="P3" s="634"/>
      <c r="Q3" s="634"/>
      <c r="R3" s="640" t="s">
        <v>94</v>
      </c>
      <c r="S3" s="641"/>
      <c r="T3" s="641"/>
      <c r="U3" s="641"/>
      <c r="V3" s="641"/>
      <c r="W3" s="634" t="s">
        <v>50</v>
      </c>
      <c r="X3" s="635"/>
      <c r="Y3" s="635"/>
    </row>
    <row r="4" spans="1:25" s="5" customFormat="1" ht="93.75" customHeight="1">
      <c r="A4" s="636"/>
      <c r="B4" s="637"/>
      <c r="C4" s="637"/>
      <c r="D4" s="637"/>
      <c r="E4" s="639"/>
      <c r="F4" s="44" t="s">
        <v>48</v>
      </c>
      <c r="G4" s="45" t="s">
        <v>13</v>
      </c>
      <c r="H4" s="46" t="s">
        <v>14</v>
      </c>
      <c r="I4" s="46" t="s">
        <v>15</v>
      </c>
      <c r="J4" s="46" t="s">
        <v>17</v>
      </c>
      <c r="K4" s="47" t="s">
        <v>16</v>
      </c>
      <c r="L4" s="48" t="s">
        <v>48</v>
      </c>
      <c r="M4" s="45" t="s">
        <v>13</v>
      </c>
      <c r="N4" s="46" t="s">
        <v>14</v>
      </c>
      <c r="O4" s="46" t="s">
        <v>15</v>
      </c>
      <c r="P4" s="49" t="s">
        <v>17</v>
      </c>
      <c r="Q4" s="47" t="s">
        <v>39</v>
      </c>
      <c r="R4" s="48" t="s">
        <v>48</v>
      </c>
      <c r="S4" s="45" t="s">
        <v>13</v>
      </c>
      <c r="T4" s="46" t="s">
        <v>14</v>
      </c>
      <c r="U4" s="46" t="s">
        <v>15</v>
      </c>
      <c r="V4" s="47" t="s">
        <v>17</v>
      </c>
      <c r="W4" s="48" t="s">
        <v>48</v>
      </c>
      <c r="X4" s="46" t="s">
        <v>15</v>
      </c>
      <c r="Y4" s="47" t="s">
        <v>49</v>
      </c>
    </row>
    <row r="5" spans="1:25" ht="27" customHeight="1">
      <c r="A5" s="50">
        <v>1</v>
      </c>
      <c r="B5" s="632" t="str">
        <f>'（1）申請書'!N21&amp;""</f>
        <v/>
      </c>
      <c r="C5" s="632"/>
      <c r="D5" s="632"/>
      <c r="E5" s="51"/>
      <c r="F5" s="58">
        <f>SUM($G$5:$K$5)</f>
        <v>0</v>
      </c>
      <c r="G5" s="59">
        <f>'（1-2）支給申請額算定シート '!C7</f>
        <v>0</v>
      </c>
      <c r="H5" s="60">
        <f>'（1-2）支給申請額算定シート '!D7</f>
        <v>0</v>
      </c>
      <c r="I5" s="60">
        <f>'（1-2）支給申請額算定シート '!E7</f>
        <v>0</v>
      </c>
      <c r="J5" s="60">
        <f>'（1-2）支給申請額算定シート '!F7</f>
        <v>0</v>
      </c>
      <c r="K5" s="61">
        <f>'（1-2）支給申請額算定シート '!G7</f>
        <v>0</v>
      </c>
      <c r="L5" s="62">
        <f t="shared" ref="L5:L14" si="0">SUM(M5:P5)</f>
        <v>0</v>
      </c>
      <c r="M5" s="59">
        <f>'（1-2）支給申請額算定シート '!C15</f>
        <v>0</v>
      </c>
      <c r="N5" s="60">
        <f>'（1-2）支給申請額算定シート '!D15</f>
        <v>0</v>
      </c>
      <c r="O5" s="60">
        <f>'（1-2）支給申請額算定シート '!E15</f>
        <v>0</v>
      </c>
      <c r="P5" s="63">
        <f>'（1-2）支給申請額算定シート '!F15</f>
        <v>0</v>
      </c>
      <c r="Q5" s="61">
        <f>'（1-2）支給申請額算定シート '!G15</f>
        <v>0</v>
      </c>
      <c r="R5" s="62">
        <f>SUM(S5:V5)</f>
        <v>0</v>
      </c>
      <c r="S5" s="59">
        <f>'（1-2）支給申請額算定シート '!C19</f>
        <v>0</v>
      </c>
      <c r="T5" s="60">
        <f>'（1-2）支給申請額算定シート '!D19</f>
        <v>0</v>
      </c>
      <c r="U5" s="60">
        <f>'（1-2）支給申請額算定シート '!E19</f>
        <v>0</v>
      </c>
      <c r="V5" s="61">
        <f>'（1-2）支給申請額算定シート '!F19</f>
        <v>0</v>
      </c>
      <c r="W5" s="62">
        <f t="shared" ref="W5:W14" si="1">SUM(X5:Y5)</f>
        <v>0</v>
      </c>
      <c r="X5" s="60">
        <f>'（1-2）支給申請額算定シート '!C25</f>
        <v>0</v>
      </c>
      <c r="Y5" s="61">
        <f>'（1-2）支給申請額算定シート '!D25</f>
        <v>0</v>
      </c>
    </row>
    <row r="6" spans="1:25" ht="27" customHeight="1">
      <c r="A6" s="50">
        <v>2</v>
      </c>
      <c r="B6" s="633"/>
      <c r="C6" s="633"/>
      <c r="D6" s="633"/>
      <c r="E6" s="51"/>
      <c r="F6" s="58">
        <f t="shared" ref="F6:F14" si="2">SUM(G6:K6)</f>
        <v>0</v>
      </c>
      <c r="G6" s="64"/>
      <c r="H6" s="65"/>
      <c r="I6" s="65"/>
      <c r="J6" s="65"/>
      <c r="K6" s="66"/>
      <c r="L6" s="62">
        <f t="shared" si="0"/>
        <v>0</v>
      </c>
      <c r="M6" s="64"/>
      <c r="N6" s="65"/>
      <c r="O6" s="65"/>
      <c r="P6" s="67"/>
      <c r="Q6" s="246">
        <v>0</v>
      </c>
      <c r="R6" s="62">
        <f t="shared" ref="R6:R14" si="3">SUM(S6:V6)</f>
        <v>0</v>
      </c>
      <c r="S6" s="64"/>
      <c r="T6" s="65"/>
      <c r="U6" s="65"/>
      <c r="V6" s="66"/>
      <c r="W6" s="62">
        <f t="shared" si="1"/>
        <v>0</v>
      </c>
      <c r="X6" s="65"/>
      <c r="Y6" s="66"/>
    </row>
    <row r="7" spans="1:25" ht="27" customHeight="1">
      <c r="A7" s="50">
        <v>3</v>
      </c>
      <c r="B7" s="633"/>
      <c r="C7" s="633"/>
      <c r="D7" s="633"/>
      <c r="E7" s="51"/>
      <c r="F7" s="58">
        <f t="shared" si="2"/>
        <v>0</v>
      </c>
      <c r="G7" s="64"/>
      <c r="H7" s="65"/>
      <c r="I7" s="65"/>
      <c r="J7" s="65"/>
      <c r="K7" s="66"/>
      <c r="L7" s="62">
        <f t="shared" si="0"/>
        <v>0</v>
      </c>
      <c r="M7" s="64"/>
      <c r="N7" s="65"/>
      <c r="O7" s="65"/>
      <c r="P7" s="67"/>
      <c r="Q7" s="246">
        <v>0</v>
      </c>
      <c r="R7" s="62">
        <f t="shared" si="3"/>
        <v>0</v>
      </c>
      <c r="S7" s="64"/>
      <c r="T7" s="65"/>
      <c r="U7" s="65"/>
      <c r="V7" s="66"/>
      <c r="W7" s="62">
        <f t="shared" si="1"/>
        <v>0</v>
      </c>
      <c r="X7" s="65"/>
      <c r="Y7" s="66"/>
    </row>
    <row r="8" spans="1:25" ht="27" customHeight="1">
      <c r="A8" s="50">
        <v>4</v>
      </c>
      <c r="B8" s="633"/>
      <c r="C8" s="633"/>
      <c r="D8" s="633"/>
      <c r="E8" s="51"/>
      <c r="F8" s="58">
        <f t="shared" si="2"/>
        <v>0</v>
      </c>
      <c r="G8" s="64"/>
      <c r="H8" s="65"/>
      <c r="I8" s="65"/>
      <c r="J8" s="65"/>
      <c r="K8" s="66"/>
      <c r="L8" s="62">
        <f t="shared" si="0"/>
        <v>0</v>
      </c>
      <c r="M8" s="64"/>
      <c r="N8" s="65"/>
      <c r="O8" s="65"/>
      <c r="P8" s="67"/>
      <c r="Q8" s="246">
        <v>0</v>
      </c>
      <c r="R8" s="62">
        <f t="shared" si="3"/>
        <v>0</v>
      </c>
      <c r="S8" s="64"/>
      <c r="T8" s="65"/>
      <c r="U8" s="65"/>
      <c r="V8" s="66"/>
      <c r="W8" s="62">
        <f t="shared" si="1"/>
        <v>0</v>
      </c>
      <c r="X8" s="65"/>
      <c r="Y8" s="66"/>
    </row>
    <row r="9" spans="1:25" ht="27" customHeight="1">
      <c r="A9" s="50">
        <v>5</v>
      </c>
      <c r="B9" s="633"/>
      <c r="C9" s="633"/>
      <c r="D9" s="633"/>
      <c r="E9" s="51"/>
      <c r="F9" s="58">
        <f t="shared" si="2"/>
        <v>0</v>
      </c>
      <c r="G9" s="64"/>
      <c r="H9" s="65"/>
      <c r="I9" s="65"/>
      <c r="J9" s="65"/>
      <c r="K9" s="66"/>
      <c r="L9" s="62">
        <f t="shared" si="0"/>
        <v>0</v>
      </c>
      <c r="M9" s="64"/>
      <c r="N9" s="65"/>
      <c r="O9" s="65"/>
      <c r="P9" s="67"/>
      <c r="Q9" s="246">
        <v>0</v>
      </c>
      <c r="R9" s="62">
        <f t="shared" si="3"/>
        <v>0</v>
      </c>
      <c r="S9" s="64"/>
      <c r="T9" s="65"/>
      <c r="U9" s="65"/>
      <c r="V9" s="66"/>
      <c r="W9" s="62">
        <f t="shared" si="1"/>
        <v>0</v>
      </c>
      <c r="X9" s="65"/>
      <c r="Y9" s="66"/>
    </row>
    <row r="10" spans="1:25" ht="27" customHeight="1">
      <c r="A10" s="50">
        <v>6</v>
      </c>
      <c r="B10" s="633"/>
      <c r="C10" s="633"/>
      <c r="D10" s="633"/>
      <c r="E10" s="51"/>
      <c r="F10" s="58">
        <f t="shared" si="2"/>
        <v>0</v>
      </c>
      <c r="G10" s="64"/>
      <c r="H10" s="65"/>
      <c r="I10" s="65"/>
      <c r="J10" s="65"/>
      <c r="K10" s="66"/>
      <c r="L10" s="62">
        <f t="shared" si="0"/>
        <v>0</v>
      </c>
      <c r="M10" s="64"/>
      <c r="N10" s="65"/>
      <c r="O10" s="65"/>
      <c r="P10" s="67"/>
      <c r="Q10" s="246">
        <v>0</v>
      </c>
      <c r="R10" s="62">
        <f t="shared" si="3"/>
        <v>0</v>
      </c>
      <c r="S10" s="64"/>
      <c r="T10" s="65"/>
      <c r="U10" s="65"/>
      <c r="V10" s="66"/>
      <c r="W10" s="62">
        <f t="shared" si="1"/>
        <v>0</v>
      </c>
      <c r="X10" s="65"/>
      <c r="Y10" s="66"/>
    </row>
    <row r="11" spans="1:25" ht="27" customHeight="1">
      <c r="A11" s="50">
        <v>7</v>
      </c>
      <c r="B11" s="633"/>
      <c r="C11" s="633"/>
      <c r="D11" s="633"/>
      <c r="E11" s="51"/>
      <c r="F11" s="58">
        <f t="shared" si="2"/>
        <v>0</v>
      </c>
      <c r="G11" s="64"/>
      <c r="H11" s="65"/>
      <c r="I11" s="65"/>
      <c r="J11" s="65"/>
      <c r="K11" s="66"/>
      <c r="L11" s="62">
        <f t="shared" si="0"/>
        <v>0</v>
      </c>
      <c r="M11" s="64"/>
      <c r="N11" s="65"/>
      <c r="O11" s="65"/>
      <c r="P11" s="67"/>
      <c r="Q11" s="246">
        <v>0</v>
      </c>
      <c r="R11" s="62">
        <f t="shared" si="3"/>
        <v>0</v>
      </c>
      <c r="S11" s="64"/>
      <c r="T11" s="65"/>
      <c r="U11" s="65"/>
      <c r="V11" s="66"/>
      <c r="W11" s="62">
        <f t="shared" si="1"/>
        <v>0</v>
      </c>
      <c r="X11" s="65"/>
      <c r="Y11" s="66"/>
    </row>
    <row r="12" spans="1:25" ht="27" customHeight="1">
      <c r="A12" s="50">
        <v>8</v>
      </c>
      <c r="B12" s="633"/>
      <c r="C12" s="633"/>
      <c r="D12" s="633"/>
      <c r="E12" s="51"/>
      <c r="F12" s="58">
        <f t="shared" si="2"/>
        <v>0</v>
      </c>
      <c r="G12" s="64"/>
      <c r="H12" s="65"/>
      <c r="I12" s="65"/>
      <c r="J12" s="65"/>
      <c r="K12" s="66"/>
      <c r="L12" s="62">
        <f t="shared" si="0"/>
        <v>0</v>
      </c>
      <c r="M12" s="64"/>
      <c r="N12" s="65"/>
      <c r="O12" s="65"/>
      <c r="P12" s="67"/>
      <c r="Q12" s="246">
        <v>0</v>
      </c>
      <c r="R12" s="62">
        <f t="shared" si="3"/>
        <v>0</v>
      </c>
      <c r="S12" s="64"/>
      <c r="T12" s="65"/>
      <c r="U12" s="65"/>
      <c r="V12" s="66"/>
      <c r="W12" s="62">
        <f t="shared" si="1"/>
        <v>0</v>
      </c>
      <c r="X12" s="65"/>
      <c r="Y12" s="66"/>
    </row>
    <row r="13" spans="1:25" ht="27" customHeight="1">
      <c r="A13" s="50">
        <v>9</v>
      </c>
      <c r="B13" s="633"/>
      <c r="C13" s="633"/>
      <c r="D13" s="633"/>
      <c r="E13" s="51"/>
      <c r="F13" s="58">
        <f t="shared" si="2"/>
        <v>0</v>
      </c>
      <c r="G13" s="64"/>
      <c r="H13" s="65"/>
      <c r="I13" s="65"/>
      <c r="J13" s="65"/>
      <c r="K13" s="66"/>
      <c r="L13" s="62">
        <f t="shared" si="0"/>
        <v>0</v>
      </c>
      <c r="M13" s="64"/>
      <c r="N13" s="65"/>
      <c r="O13" s="65"/>
      <c r="P13" s="67"/>
      <c r="Q13" s="246">
        <v>0</v>
      </c>
      <c r="R13" s="62">
        <f t="shared" si="3"/>
        <v>0</v>
      </c>
      <c r="S13" s="64"/>
      <c r="T13" s="65"/>
      <c r="U13" s="65"/>
      <c r="V13" s="66"/>
      <c r="W13" s="62">
        <f t="shared" si="1"/>
        <v>0</v>
      </c>
      <c r="X13" s="65"/>
      <c r="Y13" s="66"/>
    </row>
    <row r="14" spans="1:25" ht="27" customHeight="1" thickBot="1">
      <c r="A14" s="50">
        <v>10</v>
      </c>
      <c r="B14" s="633"/>
      <c r="C14" s="633"/>
      <c r="D14" s="633"/>
      <c r="E14" s="51"/>
      <c r="F14" s="58">
        <f t="shared" si="2"/>
        <v>0</v>
      </c>
      <c r="G14" s="64"/>
      <c r="H14" s="65"/>
      <c r="I14" s="65"/>
      <c r="J14" s="65"/>
      <c r="K14" s="66"/>
      <c r="L14" s="62">
        <f t="shared" si="0"/>
        <v>0</v>
      </c>
      <c r="M14" s="64"/>
      <c r="N14" s="65"/>
      <c r="O14" s="65"/>
      <c r="P14" s="67"/>
      <c r="Q14" s="246">
        <v>0</v>
      </c>
      <c r="R14" s="62">
        <f t="shared" si="3"/>
        <v>0</v>
      </c>
      <c r="S14" s="64"/>
      <c r="T14" s="65"/>
      <c r="U14" s="65"/>
      <c r="V14" s="66"/>
      <c r="W14" s="62">
        <f t="shared" si="1"/>
        <v>0</v>
      </c>
      <c r="X14" s="65"/>
      <c r="Y14" s="66"/>
    </row>
    <row r="15" spans="1:25" ht="27" customHeight="1" thickTop="1">
      <c r="A15" s="52"/>
      <c r="B15" s="52"/>
      <c r="C15" s="52"/>
      <c r="D15" s="43"/>
      <c r="E15" s="53" t="s">
        <v>48</v>
      </c>
      <c r="F15" s="68">
        <f>SUM(F5:F14)</f>
        <v>0</v>
      </c>
      <c r="G15" s="69">
        <f>SUM(G5:G14)</f>
        <v>0</v>
      </c>
      <c r="H15" s="70">
        <f>SUM(H5:H14)</f>
        <v>0</v>
      </c>
      <c r="I15" s="70">
        <f t="shared" ref="I15:V15" si="4">SUM(I5:I14)</f>
        <v>0</v>
      </c>
      <c r="J15" s="70">
        <f t="shared" si="4"/>
        <v>0</v>
      </c>
      <c r="K15" s="71">
        <f t="shared" si="4"/>
        <v>0</v>
      </c>
      <c r="L15" s="72">
        <f t="shared" si="4"/>
        <v>0</v>
      </c>
      <c r="M15" s="69">
        <f t="shared" si="4"/>
        <v>0</v>
      </c>
      <c r="N15" s="70">
        <f t="shared" si="4"/>
        <v>0</v>
      </c>
      <c r="O15" s="70">
        <f t="shared" si="4"/>
        <v>0</v>
      </c>
      <c r="P15" s="73">
        <f t="shared" si="4"/>
        <v>0</v>
      </c>
      <c r="Q15" s="71">
        <f>SUM(Q5:Q14)</f>
        <v>0</v>
      </c>
      <c r="R15" s="72">
        <f t="shared" si="4"/>
        <v>0</v>
      </c>
      <c r="S15" s="69">
        <f t="shared" si="4"/>
        <v>0</v>
      </c>
      <c r="T15" s="70">
        <f t="shared" si="4"/>
        <v>0</v>
      </c>
      <c r="U15" s="70">
        <f t="shared" si="4"/>
        <v>0</v>
      </c>
      <c r="V15" s="71">
        <f t="shared" si="4"/>
        <v>0</v>
      </c>
      <c r="W15" s="72">
        <f t="shared" ref="W15:Y15" si="5">SUM(W5:W14)</f>
        <v>0</v>
      </c>
      <c r="X15" s="70">
        <f t="shared" si="5"/>
        <v>0</v>
      </c>
      <c r="Y15" s="71">
        <f t="shared" si="5"/>
        <v>0</v>
      </c>
    </row>
    <row r="16" spans="1:25" ht="27" customHeight="1">
      <c r="A16" s="54"/>
      <c r="B16" s="55"/>
      <c r="C16" s="55"/>
      <c r="D16" s="55"/>
      <c r="E16" s="43"/>
      <c r="F16" s="55"/>
      <c r="G16" s="55"/>
      <c r="H16" s="55"/>
      <c r="I16" s="55"/>
      <c r="J16" s="55"/>
      <c r="K16" s="43"/>
      <c r="L16" s="43"/>
      <c r="M16" s="43"/>
      <c r="N16" s="56"/>
      <c r="O16" s="56"/>
      <c r="P16" s="43"/>
      <c r="Q16" s="43"/>
      <c r="R16" s="57" t="s">
        <v>99</v>
      </c>
      <c r="S16" s="43"/>
      <c r="T16" s="56"/>
      <c r="U16" s="56"/>
      <c r="V16" s="43"/>
      <c r="W16" s="43"/>
      <c r="X16" s="56"/>
      <c r="Y16" s="43"/>
    </row>
    <row r="17" spans="1:25" ht="31.5" customHeight="1">
      <c r="A17" s="54" t="s">
        <v>135</v>
      </c>
      <c r="B17" s="55"/>
      <c r="C17" s="55"/>
      <c r="D17" s="55"/>
      <c r="E17" s="43"/>
      <c r="F17" s="55"/>
      <c r="G17" s="55"/>
      <c r="H17" s="55"/>
      <c r="I17" s="55"/>
      <c r="J17" s="43"/>
      <c r="K17" s="43"/>
      <c r="L17" s="43"/>
      <c r="M17" s="56"/>
      <c r="N17" s="56"/>
      <c r="O17" s="43"/>
      <c r="P17" s="43"/>
      <c r="Q17" s="43"/>
      <c r="R17" s="43"/>
      <c r="S17" s="56"/>
      <c r="T17" s="56"/>
      <c r="U17" s="43"/>
      <c r="V17" s="43"/>
      <c r="W17" s="43"/>
      <c r="X17" s="43"/>
      <c r="Y17" s="43"/>
    </row>
    <row r="18" spans="1:25" ht="27" customHeight="1">
      <c r="E18" s="2"/>
      <c r="F18" s="2"/>
      <c r="G18" s="2"/>
      <c r="H18" s="2"/>
      <c r="I18" s="2"/>
      <c r="J18" s="2"/>
      <c r="N18" s="6"/>
      <c r="O18" s="6"/>
      <c r="T18" s="6"/>
      <c r="U18" s="6"/>
      <c r="X18" s="6"/>
    </row>
    <row r="19" spans="1:25" ht="18" customHeight="1">
      <c r="E19" s="2"/>
      <c r="F19" s="2"/>
      <c r="G19" s="2"/>
      <c r="H19" s="2"/>
      <c r="I19" s="2"/>
      <c r="J19" s="2"/>
    </row>
    <row r="20" spans="1:25" ht="18" customHeight="1">
      <c r="A20" s="2"/>
      <c r="B20" s="2"/>
      <c r="C20" s="2"/>
      <c r="E20" s="2"/>
      <c r="F20" s="2"/>
      <c r="G20" s="2"/>
      <c r="H20" s="2"/>
      <c r="I20" s="2"/>
      <c r="J20" s="2"/>
    </row>
    <row r="21" spans="1:25" ht="18" customHeight="1">
      <c r="A21" s="2"/>
      <c r="B21" s="2"/>
      <c r="C21" s="2"/>
      <c r="D21" s="2"/>
      <c r="F21" s="2"/>
      <c r="G21" s="2"/>
      <c r="H21" s="2"/>
      <c r="I21" s="2"/>
      <c r="J21" s="2"/>
    </row>
    <row r="22" spans="1:25" ht="18" customHeight="1">
      <c r="A22" s="2"/>
      <c r="B22" s="2"/>
      <c r="C22" s="2"/>
      <c r="D22" s="2"/>
      <c r="F22" s="2"/>
      <c r="G22" s="2"/>
      <c r="H22" s="2"/>
      <c r="I22" s="2"/>
      <c r="J22" s="2"/>
    </row>
    <row r="23" spans="1:25" ht="18" customHeight="1">
      <c r="A23" s="1"/>
      <c r="B23" s="4"/>
      <c r="C23" s="1"/>
      <c r="D23" s="1"/>
      <c r="F23" s="1"/>
      <c r="G23" s="2"/>
      <c r="H23" s="2"/>
      <c r="I23" s="1"/>
      <c r="J23" s="2"/>
    </row>
    <row r="24" spans="1:25" ht="18" customHeight="1">
      <c r="A24" s="1"/>
      <c r="B24" s="4"/>
      <c r="C24" s="2"/>
      <c r="D24" s="2"/>
      <c r="F24" s="2"/>
      <c r="G24" s="2"/>
      <c r="H24" s="2"/>
      <c r="I24" s="1"/>
      <c r="J24" s="7"/>
    </row>
    <row r="25" spans="1:25" ht="18" customHeight="1">
      <c r="A25" s="2"/>
      <c r="B25" s="2"/>
      <c r="C25" s="2"/>
      <c r="D25" s="2"/>
      <c r="F25" s="2"/>
      <c r="G25" s="2"/>
      <c r="H25" s="2"/>
      <c r="I25" s="2"/>
      <c r="J25" s="2"/>
    </row>
    <row r="26" spans="1:25" ht="18" customHeight="1">
      <c r="A26" s="1"/>
      <c r="B26" s="8"/>
      <c r="C26" s="1"/>
      <c r="D26" s="1"/>
      <c r="F26" s="1"/>
      <c r="G26" s="1"/>
      <c r="H26" s="1"/>
      <c r="I26" s="2"/>
      <c r="J26" s="2"/>
    </row>
    <row r="27" spans="1:25" ht="18" customHeight="1">
      <c r="A27" s="1"/>
      <c r="B27" s="8"/>
      <c r="C27" s="1"/>
      <c r="D27" s="1"/>
      <c r="F27" s="1"/>
      <c r="G27" s="1"/>
      <c r="H27" s="1"/>
      <c r="I27" s="1"/>
      <c r="J27" s="2"/>
    </row>
    <row r="28" spans="1:25" ht="18" customHeight="1">
      <c r="A28" s="1"/>
      <c r="B28" s="8"/>
      <c r="C28" s="2"/>
      <c r="D28" s="2"/>
      <c r="F28" s="2"/>
      <c r="G28" s="2"/>
      <c r="H28" s="2"/>
      <c r="I28" s="1"/>
      <c r="J28" s="7"/>
    </row>
    <row r="29" spans="1:25" ht="18" customHeight="1">
      <c r="A29" s="2"/>
      <c r="B29" s="2"/>
      <c r="C29" s="2"/>
      <c r="D29" s="2"/>
      <c r="F29" s="2"/>
      <c r="G29" s="2"/>
      <c r="H29" s="2"/>
      <c r="I29" s="2"/>
      <c r="J29" s="2"/>
    </row>
    <row r="30" spans="1:25" ht="18" customHeight="1">
      <c r="A30" s="1"/>
      <c r="B30" s="4"/>
      <c r="C30" s="1"/>
      <c r="D30" s="1"/>
      <c r="F30" s="1"/>
      <c r="G30" s="1"/>
      <c r="H30" s="1"/>
      <c r="I30" s="2"/>
      <c r="J30" s="2"/>
    </row>
    <row r="31" spans="1:25" ht="18" customHeight="1">
      <c r="A31" s="1"/>
      <c r="B31" s="4"/>
      <c r="C31" s="1"/>
      <c r="D31" s="1"/>
      <c r="F31" s="1"/>
      <c r="G31" s="1"/>
      <c r="H31" s="1"/>
      <c r="I31" s="2"/>
      <c r="J31" s="2"/>
    </row>
    <row r="32" spans="1:25" ht="18" customHeight="1">
      <c r="A32" s="1"/>
      <c r="B32" s="4"/>
      <c r="C32" s="2"/>
      <c r="D32" s="2"/>
      <c r="F32" s="2"/>
      <c r="G32" s="2"/>
      <c r="H32" s="2"/>
      <c r="I32" s="2"/>
      <c r="J32" s="2"/>
    </row>
    <row r="33" spans="1:10" ht="18" customHeight="1">
      <c r="A33" s="2"/>
      <c r="B33" s="2"/>
      <c r="C33" s="2"/>
      <c r="D33" s="2"/>
      <c r="F33" s="2"/>
      <c r="G33" s="2"/>
      <c r="H33" s="2"/>
      <c r="I33" s="2"/>
      <c r="J33" s="2"/>
    </row>
    <row r="34" spans="1:10" ht="18" customHeight="1">
      <c r="A34" s="1"/>
      <c r="B34" s="4"/>
      <c r="C34" s="1"/>
      <c r="D34" s="1"/>
      <c r="F34" s="1"/>
      <c r="G34" s="1"/>
      <c r="H34" s="2"/>
      <c r="I34" s="2"/>
      <c r="J34" s="2"/>
    </row>
    <row r="35" spans="1:10" ht="18" customHeight="1">
      <c r="A35" s="1"/>
      <c r="B35" s="4"/>
      <c r="C35" s="9"/>
      <c r="D35" s="9"/>
      <c r="F35" s="9"/>
      <c r="G35" s="9"/>
      <c r="H35" s="2"/>
      <c r="I35" s="2"/>
      <c r="J35" s="2"/>
    </row>
    <row r="36" spans="1:10" ht="18" customHeight="1">
      <c r="A36" s="2"/>
      <c r="B36" s="2"/>
      <c r="C36" s="2"/>
      <c r="D36" s="2"/>
      <c r="F36" s="2"/>
      <c r="G36" s="2"/>
      <c r="H36" s="2"/>
      <c r="I36" s="2"/>
      <c r="J36" s="2"/>
    </row>
    <row r="37" spans="1:10" ht="18" customHeight="1">
      <c r="A37" s="1"/>
      <c r="B37" s="3"/>
      <c r="C37" s="10"/>
      <c r="D37" s="2"/>
      <c r="F37" s="2"/>
      <c r="G37" s="2"/>
      <c r="H37" s="2"/>
      <c r="I37" s="2"/>
      <c r="J37" s="2"/>
    </row>
    <row r="38" spans="1:10" ht="18" customHeight="1">
      <c r="A38" s="2"/>
      <c r="B38" s="2"/>
      <c r="C38" s="2"/>
      <c r="D38" s="2"/>
      <c r="F38" s="2"/>
      <c r="G38" s="2"/>
      <c r="H38" s="2"/>
      <c r="I38" s="2"/>
      <c r="J38" s="2"/>
    </row>
    <row r="39" spans="1:10" ht="18" customHeight="1">
      <c r="A39" s="1"/>
      <c r="B39" s="3"/>
      <c r="C39" s="2"/>
      <c r="D39" s="2"/>
      <c r="F39" s="2"/>
      <c r="G39" s="2"/>
      <c r="H39" s="2"/>
      <c r="I39" s="2"/>
      <c r="J39" s="2"/>
    </row>
    <row r="40" spans="1:10" ht="18" customHeight="1">
      <c r="A40" s="2"/>
      <c r="B40" s="2"/>
      <c r="C40" s="2"/>
      <c r="D40" s="2"/>
      <c r="F40" s="2"/>
      <c r="G40" s="2"/>
      <c r="H40" s="2"/>
      <c r="I40" s="2"/>
      <c r="J40" s="2"/>
    </row>
    <row r="41" spans="1:10" ht="18" customHeight="1">
      <c r="A41" s="1"/>
      <c r="B41" s="4"/>
      <c r="C41" s="11"/>
      <c r="D41" s="12"/>
      <c r="F41" s="2"/>
      <c r="G41" s="2"/>
      <c r="H41" s="2"/>
      <c r="I41" s="2"/>
      <c r="J41" s="2"/>
    </row>
    <row r="42" spans="1:10" ht="18" customHeight="1">
      <c r="A42" s="1"/>
      <c r="B42" s="4"/>
      <c r="C42" s="9"/>
      <c r="D42" s="9"/>
      <c r="F42" s="2"/>
      <c r="G42" s="2"/>
      <c r="H42" s="2"/>
      <c r="I42" s="2"/>
      <c r="J42" s="2"/>
    </row>
    <row r="43" spans="1:10" ht="18" customHeight="1">
      <c r="A43" s="2"/>
      <c r="B43" s="2"/>
      <c r="C43" s="2"/>
      <c r="D43" s="2"/>
      <c r="F43" s="2"/>
      <c r="G43" s="2"/>
      <c r="H43" s="2"/>
      <c r="I43" s="2"/>
      <c r="J43" s="2"/>
    </row>
    <row r="44" spans="1:10" ht="18" customHeight="1">
      <c r="A44" s="1"/>
      <c r="B44" s="4"/>
      <c r="C44" s="11"/>
      <c r="D44" s="12"/>
      <c r="F44" s="2"/>
      <c r="G44" s="2"/>
      <c r="H44" s="2"/>
      <c r="I44" s="2"/>
      <c r="J44" s="2"/>
    </row>
    <row r="45" spans="1:10" ht="18" customHeight="1">
      <c r="A45" s="1"/>
      <c r="B45" s="4"/>
      <c r="C45" s="9"/>
      <c r="D45" s="9"/>
      <c r="F45" s="2"/>
      <c r="G45" s="2"/>
      <c r="H45" s="2"/>
      <c r="I45" s="2"/>
      <c r="J45" s="2"/>
    </row>
    <row r="46" spans="1:10" ht="18" customHeight="1">
      <c r="A46" s="2"/>
      <c r="B46" s="2"/>
      <c r="C46" s="2"/>
      <c r="D46" s="2"/>
      <c r="F46" s="2"/>
      <c r="G46" s="2"/>
      <c r="H46" s="2"/>
      <c r="I46" s="2"/>
      <c r="J46" s="2"/>
    </row>
    <row r="47" spans="1:10" ht="18" customHeight="1">
      <c r="A47" s="1"/>
      <c r="B47" s="2"/>
      <c r="C47" s="13"/>
      <c r="D47" s="2"/>
      <c r="F47" s="2"/>
      <c r="G47" s="1"/>
      <c r="H47" s="2"/>
      <c r="I47" s="2"/>
      <c r="J47" s="2"/>
    </row>
    <row r="48" spans="1:10" ht="18" customHeight="1">
      <c r="A48" s="2"/>
      <c r="B48" s="2"/>
      <c r="C48" s="2"/>
      <c r="D48" s="2"/>
      <c r="F48" s="2"/>
      <c r="G48" s="2"/>
      <c r="H48" s="2"/>
      <c r="I48" s="2"/>
      <c r="J48" s="2"/>
    </row>
    <row r="49" spans="1:8">
      <c r="A49" s="2"/>
      <c r="B49" s="2"/>
      <c r="C49" s="2"/>
      <c r="D49" s="2"/>
      <c r="F49" s="2"/>
      <c r="G49" s="2"/>
      <c r="H49" s="2"/>
    </row>
    <row r="50" spans="1:8">
      <c r="A50" s="2"/>
      <c r="B50" s="2"/>
      <c r="C50" s="2"/>
      <c r="D50" s="2"/>
      <c r="F50" s="2"/>
      <c r="G50" s="2"/>
      <c r="H50" s="2"/>
    </row>
    <row r="51" spans="1:8">
      <c r="A51" s="2"/>
      <c r="B51" s="2"/>
      <c r="C51" s="2"/>
      <c r="D51" s="2"/>
      <c r="F51" s="2"/>
      <c r="G51" s="2"/>
      <c r="H51" s="2"/>
    </row>
  </sheetData>
  <sheetProtection selectLockedCells="1"/>
  <dataConsolidate/>
  <mergeCells count="17">
    <mergeCell ref="B13:D13"/>
    <mergeCell ref="B14:D14"/>
    <mergeCell ref="B7:D7"/>
    <mergeCell ref="B8:D8"/>
    <mergeCell ref="B9:D9"/>
    <mergeCell ref="B10:D10"/>
    <mergeCell ref="B11:D11"/>
    <mergeCell ref="B12:D12"/>
    <mergeCell ref="B5:D5"/>
    <mergeCell ref="B6:D6"/>
    <mergeCell ref="W3:Y3"/>
    <mergeCell ref="A3:A4"/>
    <mergeCell ref="B3:D4"/>
    <mergeCell ref="E3:E4"/>
    <mergeCell ref="F3:K3"/>
    <mergeCell ref="L3:Q3"/>
    <mergeCell ref="R3:V3"/>
  </mergeCells>
  <phoneticPr fontId="1"/>
  <conditionalFormatting sqref="R15">
    <cfRule type="expression" dxfId="1" priority="2">
      <formula>$R$15&lt;&gt;0</formula>
    </cfRule>
  </conditionalFormatting>
  <conditionalFormatting sqref="R16">
    <cfRule type="expression" dxfId="0" priority="1">
      <formula>$R$15&lt;&gt;0</formula>
    </cfRule>
  </conditionalFormatting>
  <dataValidations count="2">
    <dataValidation type="list" allowBlank="1" showInputMessage="1" showErrorMessage="1" sqref="E5:E14">
      <formula1>"存続,廃止,廃止（有床診療所化）,廃止（無床診療所化）"</formula1>
    </dataValidation>
    <dataValidation imeMode="disabled" allowBlank="1" showInputMessage="1" showErrorMessage="1" sqref="G6:K14 M6:Q14 S6:V14 X6:Y14"/>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（1）申請書</vt:lpstr>
      <vt:lpstr>（1-2）支給申請額算定シート </vt:lpstr>
      <vt:lpstr>（1-3）病床融通に関する概要</vt:lpstr>
      <vt:lpstr>'（1）申請書'!Print_Area</vt:lpstr>
      <vt:lpstr>'（1-2）支給申請額算定シート '!Print_Area</vt:lpstr>
      <vt:lpstr>'（1-3）病床融通に関する概要'!Print_Area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2022-06-20T04:59:58Z</dcterms:modified>
</cp:coreProperties>
</file>