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90F06D3-9801-40E9-B2AA-0D23DD80FC42}"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<sst xmlns="http://schemas.openxmlformats.org/spreadsheetml/2006/main" count="3094" uniqueCount="1051">
  <si>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</si>
  <si>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</si>
  <si>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</si>
  <si>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</si>
  <si>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</si>
  <si>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</si>
  <si>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</si>
  <si>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</si>
  <si>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</si>
  <si>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</si>
  <si>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</si>
  <si>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</si>
  <si>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</si>
  <si>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</si>
  <si>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</si>
  <si>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</si>
  <si>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</si>
  <si>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</si>
  <si>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</si>
  <si>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</si>
  <si>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</si>
  <si>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</si>
  <si>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</si>
  <si>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</si>
  <si>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</si>
  <si>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</si>
  <si>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</si>
  <si>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</si>
  <si>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</si>
  <si>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</si>
  <si>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</si>
  <si>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</si>
  <si>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</si>
  <si>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</si>
  <si>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</si>
  <si>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</si>
  <si>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</si>
  <si>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</si>
  <si>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</si>
  <si>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</si>
  <si>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</si>
  <si>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</si>
  <si>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</si>
  <si>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</si>
  <si>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</si>
  <si>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</si>
  <si>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</si>
  <si>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</si>
  <si>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</si>
  <si>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</si>
  <si>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</si>
  <si>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</si>
  <si>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</si>
  <si>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</si>
  <si>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</si>
  <si>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</si>
  <si>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</si>
  <si>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</si>
  <si>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</si>
  <si>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</si>
  <si>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</si>
  <si>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</si>
  <si>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</si>
  <si>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</si>
  <si>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</si>
  <si>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</si>
  <si>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</si>
  <si>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</si>
  <si>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</si>
  <si>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</si>
  <si>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</si>
  <si>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</si>
  <si>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</si>
  <si>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</si>
  <si>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</si>
  <si>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</si>
  <si>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</si>
  <si>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</si>
  <si>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</si>
  <si>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</si>
  <si>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</si>
  <si>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</si>
  <si>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</si>
  <si>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</si>
  <si>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</si>
  <si>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</si>
  <si>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</si>
  <si>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</si>
  <si>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</si>
  <si>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</si>
  <si>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</si>
  <si>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</si>
  <si>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</si>
  <si>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</si>
  <si>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</si>
  <si>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</si>
  <si>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</si>
  <si>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</si>
  <si>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</si>
  <si>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</si>
  <si>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</si>
  <si>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</si>
  <si>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</si>
  <si>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</si>
  <si>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</si>
  <si>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</si>
  <si>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</si>
  <si>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</si>
  <si>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</si>
  <si>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</si>
  <si>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</si>
  <si>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</si>
  <si>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</si>
  <si>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</si>
  <si>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</si>
  <si>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</si>
  <si>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</si>
  <si>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</si>
  <si>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</si>
  <si>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</si>
  <si>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</si>
  <si>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</si>
  <si>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</si>
  <si>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</si>
  <si>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</si>
  <si>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</si>
  <si>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</si>
  <si>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</si>
  <si>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</si>
  <si>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</si>
  <si>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</si>
  <si>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</si>
  <si>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</si>
  <si>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</si>
  <si>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</si>
  <si>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</si>
  <si>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</si>
  <si>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</si>
  <si>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</si>
  <si>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</si>
  <si>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</si>
  <si>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</si>
  <si>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</si>
  <si>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</si>
  <si>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</si>
  <si>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</si>
  <si>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</si>
  <si>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</si>
  <si>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</si>
  <si>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</si>
  <si>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</si>
  <si>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</si>
  <si>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</si>
  <si>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</si>
  <si>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</si>
  <si>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</si>
  <si>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</si>
  <si>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</si>
  <si>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</si>
  <si>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</si>
  <si>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</si>
  <si>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</si>
  <si>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</si>
  <si>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</si>
  <si>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</si>
  <si>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</si>
  <si>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</si>
  <si>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</si>
  <si>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</si>
  <si>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</si>
  <si>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</si>
  <si>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</si>
  <si>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</si>
  <si>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</si>
  <si>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</si>
  <si>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</si>
  <si>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</si>
  <si>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</si>
  <si>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</si>
  <si>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</si>
  <si>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</si>
  <si>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</si>
  <si>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</si>
  <si>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</si>
  <si>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</si>
  <si>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</si>
  <si>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</si>
  <si>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</si>
  <si>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</si>
  <si>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</si>
  <si>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</si>
  <si>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</si>
  <si>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</si>
  <si>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</si>
  <si>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</si>
  <si>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</si>
  <si>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</si>
  <si>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</si>
  <si>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</si>
  <si>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</si>
  <si>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</si>
  <si>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</si>
  <si>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</si>
  <si>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</si>
  <si>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</si>
  <si>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</si>
  <si>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</si>
  <si>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</si>
  <si>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</si>
  <si>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</si>
  <si>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</si>
  <si>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</si>
  <si>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</si>
  <si>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</si>
  <si>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</si>
  <si>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</si>
  <si>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</si>
  <si>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</si>
  <si>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</si>
  <si>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</si>
  <si>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</si>
  <si>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</si>
  <si>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</si>
  <si>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</si>
  <si>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</si>
  <si>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</si>
  <si>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</si>
  <si>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</si>
  <si>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</si>
  <si>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</si>
  <si>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</si>
  <si>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</si>
  <si>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</si>
  <si>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</si>
  <si>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</si>
  <si>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</si>
  <si>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</si>
  <si>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</si>
  <si>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</si>
  <si>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</si>
  <si>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</si>
  <si>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</si>
  <si>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</si>
  <si>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</si>
  <si>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</si>
  <si>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</si>
  <si>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</si>
  <si>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</si>
  <si>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</si>
  <si>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</si>
  <si>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</si>
  <si>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</si>
  <si>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</si>
  <si>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</si>
  <si>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</si>
  <si>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</si>
  <si>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</si>
  <si>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</si>
  <si>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</si>
  <si>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</si>
  <si>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</si>
  <si>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</si>
  <si>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</si>
  <si>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</si>
  <si>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</si>
  <si>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</si>
  <si>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</si>
  <si>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</si>
  <si>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</si>
  <si>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</si>
  <si>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</si>
  <si>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</si>
  <si>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</si>
  <si>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</si>
  <si>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</si>
  <si>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</si>
  <si>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</si>
  <si>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</si>
  <si>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</si>
  <si>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</si>
  <si>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</si>
  <si>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</si>
  <si>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</si>
  <si>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</si>
  <si>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</si>
  <si>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</si>
  <si>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</si>
  <si>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</si>
  <si>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</si>
  <si>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</si>
  <si>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</si>
  <si>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</si>
  <si>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</si>
  <si>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</si>
  <si>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</si>
  <si>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</si>
  <si>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</si>
  <si>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</si>
  <si>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</si>
  <si>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</si>
  <si>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</si>
  <si>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</si>
  <si>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</si>
  <si>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</si>
  <si>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</si>
  <si>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</si>
  <si>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</si>
  <si>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</si>
  <si>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</si>
  <si>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</si>
  <si>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</si>
  <si>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</si>
  <si>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</si>
  <si>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</si>
  <si>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</si>
  <si>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</si>
  <si>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</si>
  <si>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</si>
  <si>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</si>
  <si>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</si>
  <si>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</si>
  <si>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</si>
  <si>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</si>
  <si>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</si>
  <si>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</si>
  <si>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</si>
  <si>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</si>
  <si>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</si>
  <si>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</si>
  <si>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</si>
  <si>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</si>
  <si>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</si>
  <si>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</si>
  <si>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</si>
  <si>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</si>
  <si>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</si>
  <si>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</si>
  <si>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</si>
  <si>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</si>
  <si>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</si>
  <si>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</si>
  <si>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</si>
  <si>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</si>
  <si>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</si>
  <si>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</si>
  <si>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</si>
  <si>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</si>
  <si>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</si>
  <si>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</si>
  <si>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</si>
  <si>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</si>
  <si>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</si>
  <si>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</si>
  <si>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</si>
  <si>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</si>
  <si>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</si>
  <si>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</si>
  <si>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</si>
  <si>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</si>
  <si>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</si>
  <si>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</si>
  <si>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</si>
  <si>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</si>
  <si>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</si>
  <si>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</si>
  <si>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</si>
  <si>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</si>
  <si>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</si>
  <si>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</si>
  <si>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</si>
  <si>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</si>
  <si>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</si>
  <si>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</si>
  <si>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</si>
  <si>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</si>
  <si>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</si>
  <si>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</si>
  <si>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</si>
  <si>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</si>
  <si>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</si>
  <si>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</si>
  <si>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</si>
  <si>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</si>
  <si>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</si>
  <si>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</si>
  <si>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</si>
  <si>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</si>
  <si>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</si>
  <si>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</si>
  <si>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</si>
  <si>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</si>
  <si>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</si>
  <si>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</si>
  <si>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</si>
  <si>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</si>
  <si>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</si>
  <si>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</si>
  <si>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</si>
  <si>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</si>
  <si>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</si>
  <si>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</si>
  <si>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</si>
  <si>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</si>
  <si>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</si>
  <si>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</si>
  <si>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</si>
  <si>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</si>
  <si>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</si>
  <si>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</si>
  <si>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</si>
  <si>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</si>
  <si>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</si>
  <si>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</si>
  <si>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</si>
  <si>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</si>
  <si>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</si>
  <si>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</si>
  <si>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</si>
  <si>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</si>
  <si>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</si>
  <si>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</si>
  <si>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</si>
  <si>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</si>
  <si>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</si>
  <si>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</si>
  <si>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</si>
  <si>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</si>
  <si>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</si>
  <si>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</si>
  <si>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</si>
  <si>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</si>
  <si>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</si>
  <si>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</si>
  <si>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</si>
  <si>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</si>
  <si>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</si>
  <si>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</si>
  <si>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</si>
  <si>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</si>
  <si>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</si>
  <si>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</si>
  <si>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</si>
  <si>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</si>
  <si>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</si>
  <si>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</si>
  <si>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</si>
  <si>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</si>
  <si>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</si>
  <si>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</si>
  <si>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</si>
  <si>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</si>
  <si>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</si>
  <si>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</si>
  <si>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</si>
  <si>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</si>
  <si>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</si>
  <si>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</si>
  <si>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</si>
  <si>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</si>
  <si>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</si>
  <si>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</si>
  <si>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</si>
  <si>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</si>
  <si>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</si>
  <si>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</si>
  <si>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</si>
  <si>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</si>
  <si>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</si>
  <si>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</si>
  <si>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</si>
  <si>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</si>
  <si>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</si>
  <si>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</si>
  <si>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</si>
  <si>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</si>
  <si>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</si>
  <si>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</si>
  <si>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</si>
  <si>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</si>
  <si>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</si>
  <si>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</si>
  <si>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</si>
  <si>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</si>
  <si>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</si>
  <si>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</si>
  <si>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</si>
  <si>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</si>
  <si>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</si>
  <si>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</si>
  <si>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</si>
  <si>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</si>
  <si>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</si>
  <si>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</si>
  <si>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</si>
  <si>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</si>
  <si>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</si>
  <si>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</si>
  <si>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</si>
  <si>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</si>
  <si>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</si>
  <si>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</si>
  <si>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</si>
  <si>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</si>
  <si>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</si>
  <si>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</si>
  <si>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</si>
  <si>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</si>
  <si>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</si>
  <si>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</si>
  <si>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</si>
  <si>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</si>
  <si>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</si>
  <si>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</si>
  <si>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</si>
  <si>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</si>
  <si>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</si>
  <si>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</si>
  <si>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</si>
  <si>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</si>
  <si>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</si>
  <si>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</si>
  <si>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</si>
  <si>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</si>
  <si>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</si>
  <si>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</si>
  <si>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</si>
  <si>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</si>
  <si>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</si>
  <si>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</si>
  <si>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</si>
  <si>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</si>
  <si>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</si>
  <si>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</si>
  <si>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</si>
  <si>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</si>
  <si>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</si>
  <si>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</si>
  <si>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</si>
  <si>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</si>
  <si>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</si>
  <si>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</si>
  <si>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</si>
  <si>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</si>
  <si>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</si>
  <si>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</si>
  <si>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</si>
  <si>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</si>
  <si>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</si>
  <si>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</si>
  <si>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</si>
  <si>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</si>
  <si>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</si>
  <si>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</si>
  <si>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</si>
  <si>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</si>
  <si>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</si>
  <si>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</si>
  <si>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</si>
  <si>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</si>
  <si>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</si>
  <si>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</si>
  <si>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</si>
  <si>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</si>
  <si>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</si>
  <si>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</si>
  <si>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</si>
  <si>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</si>
  <si>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</si>
  <si>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</si>
  <si>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</si>
  <si>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</si>
  <si>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</si>
  <si>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</si>
  <si>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</si>
  <si>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</si>
  <si>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</si>
  <si>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</si>
  <si>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</si>
  <si>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</si>
  <si>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</si>
  <si>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</si>
  <si>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</si>
  <si>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</si>
  <si>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</si>
  <si>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</si>
  <si>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</si>
  <si>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</si>
  <si>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</si>
  <si>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</si>
  <si>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</si>
  <si>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</si>
  <si>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</si>
  <si>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</si>
  <si>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</si>
  <si>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</si>
  <si>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</si>
  <si>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</si>
  <si>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</si>
  <si>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</si>
  <si>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</si>
  <si>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</si>
  <si>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</si>
  <si>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</si>
  <si>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</si>
  <si>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</si>
  <si>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</si>
  <si>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</si>
  <si>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</si>
  <si>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</si>
  <si>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</si>
  <si>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</si>
  <si>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</si>
  <si>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</si>
  <si>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</si>
  <si>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</si>
  <si>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</si>
  <si>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</si>
  <si>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</si>
  <si>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</si>
  <si>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</si>
  <si>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</si>
  <si>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</si>
  <si>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</si>
  <si>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</si>
  <si>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</si>
  <si>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</si>
  <si>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</si>
  <si>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</si>
  <si>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</si>
  <si>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</si>
  <si>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</si>
  <si>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</si>
  <si>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</si>
  <si>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</si>
  <si>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</si>
  <si>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</si>
  <si>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</si>
  <si>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</si>
  <si>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</si>
  <si>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</si>
  <si>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</si>
  <si>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</si>
  <si>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</si>
  <si>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</si>
  <si>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</si>
  <si>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</si>
  <si>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</si>
  <si>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</si>
  <si>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</si>
  <si>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</si>
  <si>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</si>
  <si>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</si>
  <si>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</si>
  <si>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</si>
  <si>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</si>
  <si>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</si>
  <si>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</si>
  <si>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</si>
  <si>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</si>
  <si>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</si>
  <si>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</si>
  <si>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</si>
  <si>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</si>
  <si>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</si>
  <si>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</si>
  <si>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</si>
  <si>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</si>
  <si>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</si>
  <si>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</si>
  <si>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</si>
  <si>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</si>
  <si>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</si>
  <si>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</si>
  <si>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</si>
  <si>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</si>
  <si>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</si>
  <si>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</si>
  <si>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</si>
  <si>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</si>
  <si>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</si>
  <si>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</si>
  <si>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</si>
  <si>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</si>
  <si>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</si>
  <si>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</si>
  <si>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</si>
  <si>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</si>
  <si>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</si>
  <si>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</si>
  <si>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</si>
  <si>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</si>
  <si>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</si>
  <si>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</si>
  <si>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</si>
  <si>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</si>
  <si>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</si>
  <si>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</si>
  <si>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</si>
  <si>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</si>
  <si>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</si>
  <si>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</si>
  <si>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</si>
  <si>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</si>
  <si>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</si>
  <si>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</si>
  <si>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</si>
  <si>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</si>
  <si>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</si>
  <si>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</si>
  <si>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</si>
  <si>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</si>
  <si>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</si>
  <si>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</si>
  <si>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</si>
  <si>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</si>
  <si>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</si>
  <si>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</si>
  <si>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</si>
  <si>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</si>
  <si>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</si>
  <si>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</si>
  <si>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</si>
  <si>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</si>
  <si>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</si>
  <si>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</si>
  <si>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</si>
  <si>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</si>
  <si>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</si>
  <si>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</si>
  <si>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</si>
  <si>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</si>
  <si>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</si>
  <si>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</si>
  <si>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</si>
  <si>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</si>
  <si>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</si>
  <si>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</si>
  <si>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</si>
  <si>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</si>
  <si>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</si>
  <si>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</si>
  <si>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</si>
  <si>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</si>
  <si>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</si>
  <si>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</si>
  <si>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</si>
  <si>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</si>
  <si>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</si>
  <si>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</si>
  <si>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</si>
  <si>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</si>
  <si>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</si>
  <si>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</si>
  <si>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</si>
  <si>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</si>
  <si>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</si>
  <si>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</si>
  <si>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</si>
  <si>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</si>
  <si>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</si>
  <si>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</si>
  <si>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</si>
  <si>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</si>
  <si>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</si>
  <si>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</si>
  <si>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</si>
  <si>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</si>
  <si>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</si>
  <si>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</si>
  <si>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</si>
  <si>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</si>
  <si>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</si>
  <si>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</si>
  <si>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</si>
  <si>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</si>
  <si>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</si>
  <si>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</si>
  <si>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</si>
  <si>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</si>
  <si>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</si>
  <si>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</si>
  <si>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</si>
  <si>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</si>
  <si>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</si>
  <si>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</si>
  <si>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</si>
  <si>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</si>
  <si>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</si>
  <si>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</si>
  <si>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</si>
  <si>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</si>
  <si>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</si>
  <si>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</si>
  <si>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</si>
  <si>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</si>
  <si>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</si>
  <si>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</si>
  <si>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</si>
  <si>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</si>
  <si>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</si>
  <si>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</si>
  <si>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</si>
  <si>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</si>
  <si>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</si>
  <si>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</si>
  <si>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</si>
  <si>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</si>
  <si>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</si>
  <si>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</si>
  <si>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</si>
  <si>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</si>
  <si>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</si>
  <si>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</si>
  <si>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</si>
  <si>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</si>
  <si>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</si>
  <si>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</si>
  <si>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</si>
  <si>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</si>
  <si>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</si>
  <si>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</si>
  <si>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</si>
  <si>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</si>
  <si>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</si>
  <si>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</si>
  <si>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</si>
  <si>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</si>
  <si>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</si>
  <si>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</si>
  <si>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</si>
  <si>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</si>
  <si>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</si>
  <si>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</si>
  <si>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</si>
  <si>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</si>
  <si>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</si>
  <si>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</si>
  <si>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</si>
  <si>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</si>
  <si>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</si>
  <si>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</si>
  <si>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</si>
  <si>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</si>
  <si>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</si>
  <si>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</si>
  <si>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</si>
  <si>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</si>
  <si>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</si>
  <si>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</si>
  <si>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</si>
  <si>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</si>
  <si>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</si>
  <si>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</si>
  <si>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</si>
  <si>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</si>
  <si>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</si>
  <si>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</si>
  <si>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</si>
  <si>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</si>
  <si>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</si>
  <si>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</si>
  <si>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</si>
  <si>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</si>
  <si>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</si>
  <si>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</si>
  <si>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</si>
  <si>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</si>
  <si>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</si>
  <si>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</si>
  <si>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</si>
  <si>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</si>
  <si>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</si>
  <si>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</si>
  <si>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</si>
  <si>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</si>
  <si>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</si>
  <si>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</si>
  <si>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</si>
  <si>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</si>
  <si>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</si>
  <si>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</si>
  <si>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</si>
  <si>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</si>
  <si>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</si>
  <si>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</si>
  <si>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</si>
  <si>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</si>
  <si>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</si>
  <si>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</si>
  <si>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</si>
  <si>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</si>
  <si>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</si>
  <si>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</si>
  <si>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</si>
  <si>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</si>
  <si>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</si>
  <si>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</si>
  <si>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</si>
  <si>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</si>
  <si>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</si>
  <si>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</si>
  <si>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</si>
  <si>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</si>
  <si>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</si>
  <si>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</si>
  <si>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</si>
  <si>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</si>
  <si>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</si>
  <si>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</si>
  <si>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</si>
  <si>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</si>
  <si>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</si>
  <si>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</si>
  <si>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</si>
  <si>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</si>
  <si>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</si>
  <si>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</si>
  <si>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</si>
  <si>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</si>
  <si>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</si>
  <si>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</si>
  <si>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</si>
  <si>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</si>
  <si>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</si>
  <si>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</si>
  <si>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</si>
  <si>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</si>
  <si>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</si>
  <si>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</si>
  <si>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</si>
  <si>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</si>
  <si>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</si>
  <si>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</si>
  <si>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</si>
  <si>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</si>
  <si>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</si>
  <si>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</si>
  <si>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</si>
  <si>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</si>
  <si>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</si>
  <si>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</si>
  <si>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</si>
  <si>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</si>
  <si>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</si>
  <si>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</si>
  <si>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</si>
  <si>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</si>
  <si>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</si>
  <si>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</si>
  <si>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</si>
  <si>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</si>
  <si>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</si>
  <si>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</si>
  <si>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</si>
  <si>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</si>
  <si>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</si>
  <si>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</si>
  <si>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</si>
  <si>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</si>
  <si>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</si>
  <si>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</si>
  <si>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</si>
  <si>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</si>
  <si>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</si>
  <si>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</si>
  <si>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</si>
  <si>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</si>
  <si>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</si>
  <si>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</si>
  <si>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</si>
  <si>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</si>
  <si>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</si>
  <si>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</si>
  <si>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</si>
  <si>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</si>
  <si>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</si>
  <si>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</si>
  <si>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</si>
  <si>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</si>
  <si>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</si>
  <si>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</si>
  <si>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</si>
  <si>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</si>
  <si>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</si>
  <si>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</si>
  <si>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</si>
  <si>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</si>
  <si>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</si>
  <si>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</si>
  <si>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</si>
  <si>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</si>
  <si>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</si>
  <si>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</si>
  <si>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</si>
  <si>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</si>
  <si>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</si>
  <si>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</si>
  <si>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</si>
  <si>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</si>
  <si>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</si>
  <si>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</si>
  <si>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</si>
  <si>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</si>
  <si>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</si>
  <si>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</si>
  <si>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</si>
  <si>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</si>
  <si>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</si>
  <si>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</si>
  <si>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</si>
  <si>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</si>
  <si>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</si>
  <si>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</si>
  <si>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</si>
  <si>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</si>
  <si>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</si>
  <si>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</si>
  <si>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</si>
  <si>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</si>
  <si>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</si>
  <si>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</si>
  <si>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</si>
  <si>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</si>
  <si>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</si>
  <si>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</si>
  <si>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</si>
  <si>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</si>
  <si>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</si>
  <si>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</si>
  <si>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</si>
  <si>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</si>
  <si>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</si>
  <si>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</si>
  <si>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</si>
  <si>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</si>
  <si>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</si>
  <si>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</si>
  <si>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医療法人浜病院</t>
    <phoneticPr fontId="3"/>
  </si>
  <si>
    <t>〒640-8137 和歌山市吹上２－４－７</t>
    <phoneticPr fontId="3"/>
  </si>
  <si>
    <t>〇</t>
  </si>
  <si>
    <t>医療法人</t>
  </si>
  <si>
    <t>複数の診療科で活用</t>
  </si>
  <si>
    <t>内科</t>
  </si>
  <si>
    <t>消化器内科（胃腸内科）</t>
  </si>
  <si>
    <t>糖尿病内科（代謝内科）</t>
  </si>
  <si>
    <t>療養病棟入院料１</t>
  </si>
  <si>
    <t>ＤＰＣ病院ではない</t>
  </si>
  <si>
    <t>-</t>
    <phoneticPr fontId="3"/>
  </si>
  <si>
    <t>Ａ病棟</t>
  </si>
  <si>
    <t>慢性期機能</t>
  </si>
  <si>
    <t>Ｂ病棟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</si>
</sst>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02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1050</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115</v>
      </c>
      <c r="K103" s="237" t="str">
        <f t="shared" si="1"/>
        <v/>
      </c>
      <c r="L103" s="258">
        <v>55</v>
      </c>
      <c r="M103" s="258">
        <v>60</v>
      </c>
    </row>
    <row r="104" spans="1:22" s="83" customFormat="1" ht="34.5" customHeight="1">
      <c r="A104" s="244" t="s">
        <v>614</v>
      </c>
      <c r="B104" s="84"/>
      <c r="C104" s="396"/>
      <c r="D104" s="397"/>
      <c r="E104" s="428"/>
      <c r="F104" s="429"/>
      <c r="G104" s="320" t="s">
        <v>47</v>
      </c>
      <c r="H104" s="322"/>
      <c r="I104" s="420"/>
      <c r="J104" s="256">
        <f t="shared" si="0"/>
        <v>115</v>
      </c>
      <c r="K104" s="237" t="str">
        <f t="shared" si="1"/>
        <v/>
      </c>
      <c r="L104" s="258">
        <v>55</v>
      </c>
      <c r="M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105</v>
      </c>
      <c r="K106" s="237" t="str">
        <f t="shared" si="1"/>
        <v/>
      </c>
      <c r="L106" s="258">
        <v>53</v>
      </c>
      <c r="M106" s="258">
        <v>52</v>
      </c>
    </row>
    <row r="107" spans="1:22" s="83" customFormat="1" ht="34.5" customHeight="1">
      <c r="A107" s="244" t="s">
        <v>614</v>
      </c>
      <c r="B107" s="84"/>
      <c r="C107" s="396"/>
      <c r="D107" s="397"/>
      <c r="E107" s="428"/>
      <c r="F107" s="429"/>
      <c r="G107" s="320" t="s">
        <v>47</v>
      </c>
      <c r="H107" s="322"/>
      <c r="I107" s="420"/>
      <c r="J107" s="256">
        <f t="shared" si="0"/>
        <v>105</v>
      </c>
      <c r="K107" s="237" t="str">
        <f t="shared" si="1"/>
        <v/>
      </c>
      <c r="L107" s="258">
        <v>53</v>
      </c>
      <c r="M107" s="258">
        <v>52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115</v>
      </c>
      <c r="K109" s="237" t="str">
        <f t="shared" si="1"/>
        <v/>
      </c>
      <c r="L109" s="258">
        <v>55</v>
      </c>
      <c r="M109" s="258">
        <v>60</v>
      </c>
    </row>
    <row r="110" spans="1:22" s="83" customFormat="1" ht="34.5" customHeight="1">
      <c r="A110" s="244" t="s">
        <v>614</v>
      </c>
      <c r="B110" s="84"/>
      <c r="C110" s="396"/>
      <c r="D110" s="397"/>
      <c r="E110" s="432"/>
      <c r="F110" s="433"/>
      <c r="G110" s="317" t="s">
        <v>47</v>
      </c>
      <c r="H110" s="319"/>
      <c r="I110" s="420"/>
      <c r="J110" s="256">
        <f t="shared" si="0"/>
        <v>115</v>
      </c>
      <c r="K110" s="237" t="str">
        <f t="shared" si="1"/>
        <v/>
      </c>
      <c r="L110" s="258">
        <v>55</v>
      </c>
      <c r="M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row>
    <row r="132" spans="1:22" s="83" customFormat="1" ht="34.5" customHeight="1">
      <c r="A132" s="244" t="s">
        <v>621</v>
      </c>
      <c r="B132" s="84"/>
      <c r="C132" s="295"/>
      <c r="D132" s="297"/>
      <c r="E132" s="320" t="s">
        <v>58</v>
      </c>
      <c r="F132" s="321"/>
      <c r="G132" s="321"/>
      <c r="H132" s="322"/>
      <c r="I132" s="389"/>
      <c r="J132" s="101"/>
      <c r="K132" s="102"/>
      <c r="L132" s="82">
        <v>55</v>
      </c>
      <c r="M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82</v>
      </c>
      <c r="K157" s="264" t="str">
        <f t="shared" si="3"/>
        <v/>
      </c>
      <c r="L157" s="117">
        <v>40</v>
      </c>
      <c r="M157" s="117">
        <v>42</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1.1000000000000001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17</v>
      </c>
      <c r="K269" s="81" t="str">
        <f t="shared" si="8"/>
        <v/>
      </c>
      <c r="L269" s="147">
        <v>7</v>
      </c>
      <c r="M269" s="147">
        <v>10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15</v>
      </c>
      <c r="K271" s="81" t="str">
        <f t="shared" si="8"/>
        <v/>
      </c>
      <c r="L271" s="147">
        <v>10</v>
      </c>
      <c r="M271" s="147">
        <v>5</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29</v>
      </c>
      <c r="K273" s="81" t="str">
        <f t="shared" si="8"/>
        <v/>
      </c>
      <c r="L273" s="147">
        <v>13</v>
      </c>
      <c r="M273" s="147">
        <v>16</v>
      </c>
    </row>
    <row r="274" spans="1:13" s="83" customFormat="1" ht="34.5" customHeight="1">
      <c r="A274" s="249" t="s">
        <v>727</v>
      </c>
      <c r="B274" s="120"/>
      <c r="C274" s="372"/>
      <c r="D274" s="372"/>
      <c r="E274" s="372"/>
      <c r="F274" s="372"/>
      <c r="G274" s="371" t="s">
        <v>148</v>
      </c>
      <c r="H274" s="371"/>
      <c r="I274" s="404"/>
      <c r="J274" s="266">
        <f t="shared" si="9"/>
        <v>1.6</v>
      </c>
      <c r="K274" s="81" t="str">
        <f t="shared" si="8"/>
        <v/>
      </c>
      <c r="L274" s="148">
        <v>0.8</v>
      </c>
      <c r="M274" s="148">
        <v>0.8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107</v>
      </c>
      <c r="K392" s="81" t="str">
        <f t="shared" ref="K392:K397" si="12">IF(OR(COUNTIF(L392:M392,"未確認")&gt;0,COUNTIF(L392:M392,"~*")&gt;0),"※","")</f>
        <v/>
      </c>
      <c r="L392" s="147">
        <v>32</v>
      </c>
      <c r="M392" s="147">
        <v>75</v>
      </c>
    </row>
    <row r="393" spans="1:22" s="83" customFormat="1" ht="34.5" customHeight="1">
      <c r="A393" s="249" t="s">
        <v>773</v>
      </c>
      <c r="B393" s="84"/>
      <c r="C393" s="370"/>
      <c r="D393" s="380"/>
      <c r="E393" s="320" t="s">
        <v>224</v>
      </c>
      <c r="F393" s="321"/>
      <c r="G393" s="321"/>
      <c r="H393" s="322"/>
      <c r="I393" s="343"/>
      <c r="J393" s="140">
        <f t="shared" si="11"/>
        <v>84</v>
      </c>
      <c r="K393" s="81" t="str">
        <f t="shared" si="12"/>
        <v/>
      </c>
      <c r="L393" s="147">
        <v>26</v>
      </c>
      <c r="M393" s="147">
        <v>58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23</v>
      </c>
      <c r="K395" s="81" t="str">
        <f t="shared" si="12"/>
        <v/>
      </c>
      <c r="L395" s="147">
        <v>6</v>
      </c>
      <c r="M395" s="147">
        <v>17</v>
      </c>
    </row>
    <row r="396" spans="1:22" s="83" customFormat="1" ht="34.5" customHeight="1">
      <c r="A396" s="250" t="s">
        <v>776</v>
      </c>
      <c r="B396" s="1"/>
      <c r="C396" s="370"/>
      <c r="D396" s="320" t="s">
        <v>227</v>
      </c>
      <c r="E396" s="321"/>
      <c r="F396" s="321"/>
      <c r="G396" s="321"/>
      <c r="H396" s="322"/>
      <c r="I396" s="343"/>
      <c r="J396" s="140">
        <f t="shared" si="11"/>
        <v>35355</v>
      </c>
      <c r="K396" s="81" t="str">
        <f t="shared" si="12"/>
        <v/>
      </c>
      <c r="L396" s="147">
        <v>18648</v>
      </c>
      <c r="M396" s="147">
        <v>16707</v>
      </c>
    </row>
    <row r="397" spans="1:22" s="83" customFormat="1" ht="34.5" customHeight="1">
      <c r="A397" s="250" t="s">
        <v>777</v>
      </c>
      <c r="B397" s="119"/>
      <c r="C397" s="370"/>
      <c r="D397" s="320" t="s">
        <v>228</v>
      </c>
      <c r="E397" s="321"/>
      <c r="F397" s="321"/>
      <c r="G397" s="321"/>
      <c r="H397" s="322"/>
      <c r="I397" s="344"/>
      <c r="J397" s="140">
        <f t="shared" si="11"/>
        <v>121</v>
      </c>
      <c r="K397" s="81" t="str">
        <f t="shared" si="12"/>
        <v/>
      </c>
      <c r="L397" s="147">
        <v>40</v>
      </c>
      <c r="M397" s="147">
        <v>81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107</v>
      </c>
      <c r="K405" s="81" t="str">
        <f t="shared" ref="K405:K422" si="14">IF(OR(COUNTIF(L405:M405,"未確認")&gt;0,COUNTIF(L405:M405,"~*")&gt;0),"※","")</f>
        <v/>
      </c>
      <c r="L405" s="147">
        <v>32</v>
      </c>
      <c r="M405" s="147">
        <v>75</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23</v>
      </c>
      <c r="K407" s="81" t="str">
        <f t="shared" si="14"/>
        <v/>
      </c>
      <c r="L407" s="147">
        <v>6</v>
      </c>
      <c r="M407" s="147">
        <v>17</v>
      </c>
    </row>
    <row r="408" spans="1:22" s="83" customFormat="1" ht="34.5" customHeight="1">
      <c r="A408" s="251" t="s">
        <v>781</v>
      </c>
      <c r="B408" s="119"/>
      <c r="C408" s="369"/>
      <c r="D408" s="369"/>
      <c r="E408" s="320" t="s">
        <v>236</v>
      </c>
      <c r="F408" s="321"/>
      <c r="G408" s="321"/>
      <c r="H408" s="322"/>
      <c r="I408" s="361"/>
      <c r="J408" s="140">
        <f t="shared" si="13"/>
        <v>84</v>
      </c>
      <c r="K408" s="81" t="str">
        <f t="shared" si="14"/>
        <v/>
      </c>
      <c r="L408" s="147">
        <v>26</v>
      </c>
      <c r="M408" s="147">
        <v>58</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121</v>
      </c>
      <c r="K413" s="81" t="str">
        <f t="shared" si="14"/>
        <v/>
      </c>
      <c r="L413" s="147">
        <v>40</v>
      </c>
      <c r="M413" s="147">
        <v>81</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22</v>
      </c>
      <c r="K415" s="81" t="str">
        <f t="shared" si="14"/>
        <v/>
      </c>
      <c r="L415" s="147">
        <v>6</v>
      </c>
      <c r="M415" s="147">
        <v>16</v>
      </c>
    </row>
    <row r="416" spans="1:22" s="83" customFormat="1" ht="34.5" customHeight="1">
      <c r="A416" s="251" t="s">
        <v>789</v>
      </c>
      <c r="B416" s="119"/>
      <c r="C416" s="369"/>
      <c r="D416" s="369"/>
      <c r="E416" s="320" t="s">
        <v>243</v>
      </c>
      <c r="F416" s="321"/>
      <c r="G416" s="321"/>
      <c r="H416" s="322"/>
      <c r="I416" s="361"/>
      <c r="J416" s="140">
        <f t="shared" si="13"/>
        <v>21</v>
      </c>
      <c r="K416" s="81" t="str">
        <f t="shared" si="14"/>
        <v/>
      </c>
      <c r="L416" s="147">
        <v>5</v>
      </c>
      <c r="M416" s="147">
        <v>16</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0</v>
      </c>
      <c r="M417" s="147">
        <v>2</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2</v>
      </c>
      <c r="M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8</v>
      </c>
      <c r="K420" s="81" t="str">
        <f t="shared" si="14"/>
        <v/>
      </c>
      <c r="L420" s="147">
        <v>0</v>
      </c>
      <c r="M420" s="147">
        <v>8</v>
      </c>
    </row>
    <row r="421" spans="1:22" s="83" customFormat="1" ht="34.5" customHeight="1">
      <c r="A421" s="251" t="s">
        <v>794</v>
      </c>
      <c r="B421" s="119"/>
      <c r="C421" s="369"/>
      <c r="D421" s="369"/>
      <c r="E421" s="320" t="s">
        <v>247</v>
      </c>
      <c r="F421" s="321"/>
      <c r="G421" s="321"/>
      <c r="H421" s="322"/>
      <c r="I421" s="361"/>
      <c r="J421" s="140">
        <f t="shared" si="13"/>
        <v>63</v>
      </c>
      <c r="K421" s="81" t="str">
        <f t="shared" si="14"/>
        <v/>
      </c>
      <c r="L421" s="147">
        <v>27</v>
      </c>
      <c r="M421" s="147">
        <v>36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121</v>
      </c>
      <c r="K430" s="193" t="str">
        <f>IF(OR(COUNTIF(L430:M430,"未確認")&gt;0,COUNTIF(L430:M430,"~*")&gt;0),"※","")</f>
        <v/>
      </c>
      <c r="L430" s="147">
        <v>40</v>
      </c>
      <c r="M430" s="147">
        <v>81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31</v>
      </c>
      <c r="K432" s="193" t="str">
        <f>IF(OR(COUNTIF(L432:M432,"未確認")&gt;0,COUNTIF(L432:M432,"~*")&gt;0),"※","")</f>
        <v/>
      </c>
      <c r="L432" s="147">
        <v>2</v>
      </c>
      <c r="M432" s="147">
        <v>29</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66</v>
      </c>
      <c r="K433" s="193" t="str">
        <f>IF(OR(COUNTIF(L433:M433,"未確認")&gt;0,COUNTIF(L433:M433,"~*")&gt;0),"※","")</f>
        <v/>
      </c>
      <c r="L433" s="147">
        <v>28</v>
      </c>
      <c r="M433" s="147">
        <v>38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24</v>
      </c>
      <c r="K434" s="193" t="str">
        <f>IF(OR(COUNTIF(L434:M434,"未確認")&gt;0,COUNTIF(L434:M434,"~*")&gt;0),"※","")</f>
        <v/>
      </c>
      <c r="L434" s="147">
        <v>10</v>
      </c>
      <c r="M434" s="147">
        <v>14</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23</v>
      </c>
      <c r="K631" s="201" t="str">
        <f t="shared" ref="K631:K638" si="31">IF(OR(COUNTIF(L631:M631,"未確認")&gt;0,COUNTIF(L631:M631,"*")&gt;0),"※","")</f>
        <v/>
      </c>
      <c r="L631" s="117">
        <v>11</v>
      </c>
      <c r="M631" s="117">
        <v>12</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541</v>
      </c>
    </row>
    <row r="633" spans="1:22" s="118" customFormat="1" ht="56">
      <c r="A633" s="252" t="s">
        <v>919</v>
      </c>
      <c r="B633" s="119"/>
      <c r="C633" s="320" t="s">
        <v>436</v>
      </c>
      <c r="D633" s="321"/>
      <c r="E633" s="321"/>
      <c r="F633" s="321"/>
      <c r="G633" s="321"/>
      <c r="H633" s="322"/>
      <c r="I633" s="122" t="s">
        <v>437</v>
      </c>
      <c r="J633" s="116">
        <f t="shared" si="30"/>
        <v>29</v>
      </c>
      <c r="K633" s="201" t="str">
        <f t="shared" si="31"/>
        <v/>
      </c>
      <c r="L633" s="117">
        <v>16</v>
      </c>
      <c r="M633" s="117">
        <v>13</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52</v>
      </c>
      <c r="K683" s="201" t="str">
        <f>IF(OR(COUNTIF(L683:M683,"未確認")&gt;0,COUNTIF(L683:M683,"*")&gt;0),"※","")</f>
        <v/>
      </c>
      <c r="L683" s="117">
        <v>25</v>
      </c>
      <c r="M683" s="117">
        <v>27</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B73FD20-3A3B-4446-A62F-AD32EFEA1FC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2019-12-23T01:01:10Z</dcterms:modified>
</cp:coreProperties>
</file>