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DFD555A1-B199-421D-866B-F2D42C5E3C6D}"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<sst xmlns="http://schemas.openxmlformats.org/spreadsheetml/2006/main" count="2986" uniqueCount="1047">
  <si>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</si>
  <si>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</si>
  <si>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</si>
  <si>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</si>
  <si>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</si>
  <si>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</si>
  <si>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</si>
  <si>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</si>
  <si>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</si>
  <si>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</si>
  <si>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</si>
  <si>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</si>
  <si>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</si>
  <si>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</si>
  <si>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</si>
  <si>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</si>
  <si>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</si>
  <si>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</si>
  <si>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</si>
  <si>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</si>
  <si>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</si>
  <si>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</si>
  <si>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</si>
  <si>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</si>
  <si>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</si>
  <si>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</si>
  <si>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</si>
  <si>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</si>
  <si>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</si>
  <si>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</si>
  <si>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</si>
  <si>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</si>
  <si>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</si>
  <si>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</si>
  <si>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</si>
  <si>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</si>
  <si>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</si>
  <si>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</si>
  <si>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</si>
  <si>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</si>
  <si>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</si>
  <si>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</si>
  <si>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</si>
  <si>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</si>
  <si>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</si>
  <si>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</si>
  <si>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</si>
  <si>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</si>
  <si>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</si>
  <si>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</si>
  <si>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</si>
  <si>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</si>
  <si>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</si>
  <si>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</si>
  <si>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</si>
  <si>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</si>
  <si>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</si>
  <si>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</si>
  <si>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</si>
  <si>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</si>
  <si>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</si>
  <si>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</si>
  <si>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</si>
  <si>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</si>
  <si>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</si>
  <si>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</si>
  <si>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</si>
  <si>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</si>
  <si>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</si>
  <si>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</si>
  <si>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</si>
  <si>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</si>
  <si>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</si>
  <si>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</si>
  <si>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</si>
  <si>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</si>
  <si>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</si>
  <si>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</si>
  <si>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</si>
  <si>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</si>
  <si>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</si>
  <si>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</si>
  <si>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</si>
  <si>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</si>
  <si>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</si>
  <si>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</si>
  <si>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</si>
  <si>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</si>
  <si>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</si>
  <si>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</si>
  <si>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</si>
  <si>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</si>
  <si>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</si>
  <si>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</si>
  <si>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</si>
  <si>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</si>
  <si>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</si>
  <si>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</si>
  <si>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</si>
  <si>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</si>
  <si>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</si>
  <si>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</si>
  <si>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</si>
  <si>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</si>
  <si>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</si>
  <si>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</si>
  <si>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</si>
  <si>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</si>
  <si>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</si>
  <si>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</si>
  <si>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</si>
  <si>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</si>
  <si>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</si>
  <si>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</si>
  <si>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</si>
  <si>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</si>
  <si>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</si>
  <si>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</si>
  <si>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</si>
  <si>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</si>
  <si>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</si>
  <si>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</si>
  <si>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</si>
  <si>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</si>
  <si>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</si>
  <si>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</si>
  <si>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</si>
  <si>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</si>
  <si>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</si>
  <si>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</si>
  <si>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</si>
  <si>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</si>
  <si>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</si>
  <si>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</si>
  <si>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</si>
  <si>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</si>
  <si>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</si>
  <si>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</si>
  <si>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</si>
  <si>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</si>
  <si>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</si>
  <si>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</si>
  <si>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</si>
  <si>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</si>
  <si>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</si>
  <si>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</si>
  <si>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</si>
  <si>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</si>
  <si>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</si>
  <si>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</si>
  <si>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</si>
  <si>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</si>
  <si>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</si>
  <si>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</si>
  <si>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</si>
  <si>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</si>
  <si>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</si>
  <si>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</si>
  <si>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</si>
  <si>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</si>
  <si>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</si>
  <si>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</si>
  <si>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</si>
  <si>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</si>
  <si>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</si>
  <si>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</si>
  <si>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</si>
  <si>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</si>
  <si>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</si>
  <si>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</si>
  <si>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</si>
  <si>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</si>
  <si>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</si>
  <si>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</si>
  <si>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</si>
  <si>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</si>
  <si>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</si>
  <si>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</si>
  <si>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</si>
  <si>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</si>
  <si>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</si>
  <si>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</si>
  <si>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</si>
  <si>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</si>
  <si>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</si>
  <si>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</si>
  <si>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</si>
  <si>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</si>
  <si>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</si>
  <si>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</si>
  <si>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</si>
  <si>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</si>
  <si>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</si>
  <si>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</si>
  <si>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</si>
  <si>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</si>
  <si>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</si>
  <si>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</si>
  <si>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</si>
  <si>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</si>
  <si>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</si>
  <si>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</si>
  <si>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</si>
  <si>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</si>
  <si>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</si>
  <si>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</si>
  <si>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</si>
  <si>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</si>
  <si>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</si>
  <si>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</si>
  <si>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</si>
  <si>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</si>
  <si>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</si>
  <si>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</si>
  <si>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</si>
  <si>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</si>
  <si>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</si>
  <si>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</si>
  <si>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</si>
  <si>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</si>
  <si>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</si>
  <si>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</si>
  <si>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</si>
  <si>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</si>
  <si>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</si>
  <si>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</si>
  <si>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</si>
  <si>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</si>
  <si>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</si>
  <si>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</si>
  <si>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</si>
  <si>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</si>
  <si>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</si>
  <si>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</si>
  <si>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</si>
  <si>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</si>
  <si>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</si>
  <si>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</si>
  <si>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</si>
  <si>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</si>
  <si>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</si>
  <si>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</si>
  <si>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</si>
  <si>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</si>
  <si>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</si>
  <si>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</si>
  <si>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</si>
  <si>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</si>
  <si>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</si>
  <si>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</si>
  <si>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</si>
  <si>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</si>
  <si>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</si>
  <si>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</si>
  <si>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</si>
  <si>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</si>
  <si>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</si>
  <si>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</si>
  <si>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</si>
  <si>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</si>
  <si>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</si>
  <si>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</si>
  <si>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</si>
  <si>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</si>
  <si>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</si>
  <si>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</si>
  <si>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</si>
  <si>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</si>
  <si>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</si>
  <si>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</si>
  <si>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</si>
  <si>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</si>
  <si>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</si>
  <si>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</si>
  <si>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</si>
  <si>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</si>
  <si>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</si>
  <si>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</si>
  <si>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</si>
  <si>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</si>
  <si>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</si>
  <si>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</si>
  <si>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</si>
  <si>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</si>
  <si>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</si>
  <si>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</si>
  <si>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</si>
  <si>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</si>
  <si>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</si>
  <si>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</si>
  <si>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</si>
  <si>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</si>
  <si>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</si>
  <si>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</si>
  <si>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</si>
  <si>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</si>
  <si>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</si>
  <si>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</si>
  <si>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</si>
  <si>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</si>
  <si>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</si>
  <si>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</si>
  <si>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</si>
  <si>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</si>
  <si>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</si>
  <si>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</si>
  <si>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</si>
  <si>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</si>
  <si>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</si>
  <si>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</si>
  <si>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</si>
  <si>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</si>
  <si>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</si>
  <si>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</si>
  <si>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</si>
  <si>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</si>
  <si>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</si>
  <si>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</si>
  <si>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</si>
  <si>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</si>
  <si>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</si>
  <si>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</si>
  <si>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</si>
  <si>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</si>
  <si>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</si>
  <si>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</si>
  <si>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</si>
  <si>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</si>
  <si>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</si>
  <si>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</si>
  <si>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</si>
  <si>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</si>
  <si>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</si>
  <si>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</si>
  <si>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</si>
  <si>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</si>
  <si>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</si>
  <si>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</si>
  <si>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</si>
  <si>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</si>
  <si>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</si>
  <si>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</si>
  <si>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</si>
  <si>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</si>
  <si>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</si>
  <si>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</si>
  <si>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</si>
  <si>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</si>
  <si>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</si>
  <si>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</si>
  <si>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</si>
  <si>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</si>
  <si>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</si>
  <si>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</si>
  <si>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</si>
  <si>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</si>
  <si>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</si>
  <si>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</si>
  <si>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</si>
  <si>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</si>
  <si>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</si>
  <si>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</si>
  <si>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</si>
  <si>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</si>
  <si>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</si>
  <si>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</si>
  <si>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</si>
  <si>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</si>
  <si>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</si>
  <si>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</si>
  <si>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</si>
  <si>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</si>
  <si>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</si>
  <si>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</si>
  <si>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</si>
  <si>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</si>
  <si>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</si>
  <si>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</si>
  <si>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</si>
  <si>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</si>
  <si>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</si>
  <si>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</si>
  <si>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</si>
  <si>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</si>
  <si>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</si>
  <si>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</si>
  <si>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</si>
  <si>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</si>
  <si>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</si>
  <si>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</si>
  <si>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</si>
  <si>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</si>
  <si>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</si>
  <si>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</si>
  <si>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</si>
  <si>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</si>
  <si>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</si>
  <si>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</si>
  <si>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</si>
  <si>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</si>
  <si>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</si>
  <si>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</si>
  <si>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</si>
  <si>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</si>
  <si>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</si>
  <si>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</si>
  <si>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</si>
  <si>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</si>
  <si>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</si>
  <si>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</si>
  <si>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</si>
  <si>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</si>
  <si>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</si>
  <si>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</si>
  <si>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</si>
  <si>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</si>
  <si>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</si>
  <si>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</si>
  <si>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</si>
  <si>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</si>
  <si>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</si>
  <si>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</si>
  <si>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</si>
  <si>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</si>
  <si>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</si>
  <si>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</si>
  <si>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</si>
  <si>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</si>
  <si>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</si>
  <si>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</si>
  <si>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</si>
  <si>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</si>
  <si>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</si>
  <si>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</si>
  <si>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</si>
  <si>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</si>
  <si>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</si>
  <si>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</si>
  <si>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</si>
  <si>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</si>
  <si>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</si>
  <si>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</si>
  <si>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</si>
  <si>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</si>
  <si>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</si>
  <si>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</si>
  <si>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</si>
  <si>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</si>
  <si>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</si>
  <si>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</si>
  <si>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</si>
  <si>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</si>
  <si>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</si>
  <si>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</si>
  <si>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</si>
  <si>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</si>
  <si>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</si>
  <si>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</si>
  <si>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</si>
  <si>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</si>
  <si>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</si>
  <si>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</si>
  <si>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</si>
  <si>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</si>
  <si>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</si>
  <si>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</si>
  <si>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</si>
  <si>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</si>
  <si>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</si>
  <si>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</si>
  <si>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</si>
  <si>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</si>
  <si>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</si>
  <si>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</si>
  <si>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</si>
  <si>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</si>
  <si>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</si>
  <si>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</si>
  <si>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</si>
  <si>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</si>
  <si>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</si>
  <si>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</si>
  <si>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</si>
  <si>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</si>
  <si>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</si>
  <si>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</si>
  <si>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</si>
  <si>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</si>
  <si>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</si>
  <si>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</si>
  <si>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</si>
  <si>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</si>
  <si>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</si>
  <si>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</si>
  <si>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</si>
  <si>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</si>
  <si>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</si>
  <si>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</si>
  <si>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</si>
  <si>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</si>
  <si>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</si>
  <si>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</si>
  <si>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</si>
  <si>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</si>
  <si>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</si>
  <si>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</si>
  <si>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</si>
  <si>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</si>
  <si>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</si>
  <si>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</si>
  <si>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</si>
  <si>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</si>
  <si>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</si>
  <si>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</si>
  <si>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</si>
  <si>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</si>
  <si>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</si>
  <si>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</si>
  <si>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</si>
  <si>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</si>
  <si>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</si>
  <si>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</si>
  <si>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</si>
  <si>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</si>
  <si>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</si>
  <si>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</si>
  <si>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</si>
  <si>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</si>
  <si>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</si>
  <si>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</si>
  <si>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</si>
  <si>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</si>
  <si>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</si>
  <si>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</si>
  <si>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</si>
  <si>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</si>
  <si>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</si>
  <si>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</si>
  <si>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</si>
  <si>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</si>
  <si>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</si>
  <si>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</si>
  <si>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</si>
  <si>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</si>
  <si>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</si>
  <si>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</si>
  <si>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</si>
  <si>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</si>
  <si>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</si>
  <si>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</si>
  <si>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</si>
  <si>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</si>
  <si>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</si>
  <si>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</si>
  <si>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</si>
  <si>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</si>
  <si>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</si>
  <si>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</si>
  <si>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</si>
  <si>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</si>
  <si>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</si>
  <si>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</si>
  <si>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</si>
  <si>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</si>
  <si>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</si>
  <si>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</si>
  <si>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</si>
  <si>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</si>
  <si>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</si>
  <si>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</si>
  <si>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</si>
  <si>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</si>
  <si>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</si>
  <si>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</si>
  <si>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</si>
  <si>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</si>
  <si>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</si>
  <si>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</si>
  <si>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</si>
  <si>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</si>
  <si>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</si>
  <si>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</si>
  <si>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</si>
  <si>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</si>
  <si>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</si>
  <si>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</si>
  <si>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</si>
  <si>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</si>
  <si>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</si>
  <si>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</si>
  <si>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</si>
  <si>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</si>
  <si>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</si>
  <si>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</si>
  <si>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</si>
  <si>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</si>
  <si>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</si>
  <si>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</si>
  <si>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</si>
  <si>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</si>
  <si>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</si>
  <si>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</si>
  <si>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</si>
  <si>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</si>
  <si>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</si>
  <si>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</si>
  <si>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</si>
  <si>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</si>
  <si>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</si>
  <si>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</si>
  <si>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</si>
  <si>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</si>
  <si>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</si>
  <si>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</si>
  <si>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</si>
  <si>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</si>
  <si>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</si>
  <si>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</si>
  <si>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</si>
  <si>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</si>
  <si>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</si>
  <si>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</si>
  <si>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</si>
  <si>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</si>
  <si>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</si>
  <si>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</si>
  <si>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</si>
  <si>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</si>
  <si>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</si>
  <si>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</si>
  <si>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</si>
  <si>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</si>
  <si>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</si>
  <si>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</si>
  <si>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</si>
  <si>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</si>
  <si>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</si>
  <si>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</si>
  <si>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</si>
  <si>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</si>
  <si>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</si>
  <si>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</si>
  <si>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</si>
  <si>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</si>
  <si>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</si>
  <si>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</si>
  <si>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</si>
  <si>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</si>
  <si>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</si>
  <si>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</si>
  <si>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</si>
  <si>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</si>
  <si>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</si>
  <si>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</si>
  <si>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</si>
  <si>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</si>
  <si>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</si>
  <si>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</si>
  <si>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</si>
  <si>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</si>
  <si>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</si>
  <si>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</si>
  <si>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</si>
  <si>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</si>
  <si>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</si>
  <si>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</si>
  <si>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</si>
  <si>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</si>
  <si>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</si>
  <si>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</si>
  <si>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</si>
  <si>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</si>
  <si>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</si>
  <si>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</si>
  <si>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</si>
  <si>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</si>
  <si>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</si>
  <si>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</si>
  <si>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</si>
  <si>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</si>
  <si>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</si>
  <si>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</si>
  <si>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</si>
  <si>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</si>
  <si>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</si>
  <si>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</si>
  <si>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</si>
  <si>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</si>
  <si>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</si>
  <si>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</si>
  <si>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</si>
  <si>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</si>
  <si>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</si>
  <si>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</si>
  <si>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</si>
  <si>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</si>
  <si>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</si>
  <si>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</si>
  <si>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</si>
  <si>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</si>
  <si>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</si>
  <si>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</si>
  <si>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</si>
  <si>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</si>
  <si>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</si>
  <si>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</si>
  <si>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</si>
  <si>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</si>
  <si>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</si>
  <si>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</si>
  <si>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</si>
  <si>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</si>
  <si>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</si>
  <si>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</si>
  <si>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</si>
  <si>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</si>
  <si>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</si>
  <si>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</si>
  <si>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</si>
  <si>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</si>
  <si>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</si>
  <si>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</si>
  <si>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</si>
  <si>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</si>
  <si>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</si>
  <si>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</si>
  <si>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</si>
  <si>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</si>
  <si>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</si>
  <si>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</si>
  <si>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</si>
  <si>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</si>
  <si>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</si>
  <si>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</si>
  <si>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</si>
  <si>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</si>
  <si>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</si>
  <si>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</si>
  <si>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</si>
  <si>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</si>
  <si>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</si>
  <si>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</si>
  <si>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</si>
  <si>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</si>
  <si>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</si>
  <si>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</si>
  <si>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</si>
  <si>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</si>
  <si>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</si>
  <si>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</si>
  <si>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</si>
  <si>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</si>
  <si>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</si>
  <si>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</si>
  <si>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</si>
  <si>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</si>
  <si>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</si>
  <si>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</si>
  <si>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</si>
  <si>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</si>
  <si>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</si>
  <si>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</si>
  <si>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</si>
  <si>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</si>
  <si>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</si>
  <si>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</si>
  <si>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</si>
  <si>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</si>
  <si>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</si>
  <si>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</si>
  <si>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</si>
  <si>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</si>
  <si>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</si>
  <si>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</si>
  <si>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</si>
  <si>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</si>
  <si>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</si>
  <si>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</si>
  <si>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</si>
  <si>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</si>
  <si>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</si>
  <si>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</si>
  <si>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</si>
  <si>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</si>
  <si>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</si>
  <si>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</si>
  <si>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</si>
  <si>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</si>
  <si>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</si>
  <si>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</si>
  <si>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</si>
  <si>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</si>
  <si>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</si>
  <si>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</si>
  <si>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</si>
  <si>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</si>
  <si>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</si>
  <si>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</si>
  <si>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</si>
  <si>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</si>
  <si>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</si>
  <si>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</si>
  <si>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</si>
  <si>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</si>
  <si>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</si>
  <si>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</si>
  <si>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</si>
  <si>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</si>
  <si>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</si>
  <si>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</si>
  <si>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</si>
  <si>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</si>
  <si>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</si>
  <si>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</si>
  <si>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</si>
  <si>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</si>
  <si>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</si>
  <si>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</si>
  <si>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</si>
  <si>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</si>
  <si>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</si>
  <si>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</si>
  <si>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</si>
  <si>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</si>
  <si>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</si>
  <si>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</si>
  <si>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</si>
  <si>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</si>
  <si>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</si>
  <si>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</si>
  <si>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</si>
  <si>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</si>
  <si>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</si>
  <si>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</si>
  <si>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</si>
  <si>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</si>
  <si>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</si>
  <si>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</si>
  <si>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</si>
  <si>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</si>
  <si>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</si>
  <si>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</si>
  <si>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</si>
  <si>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</si>
  <si>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</si>
  <si>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</si>
  <si>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</si>
  <si>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</si>
  <si>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</si>
  <si>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</si>
  <si>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</si>
  <si>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</si>
  <si>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</si>
  <si>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</si>
  <si>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</si>
  <si>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</si>
  <si>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</si>
  <si>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</si>
  <si>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</si>
  <si>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</si>
  <si>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</si>
  <si>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</si>
  <si>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</si>
  <si>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</si>
  <si>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</si>
  <si>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</si>
  <si>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</si>
  <si>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</si>
  <si>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</si>
  <si>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</si>
  <si>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</si>
  <si>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</si>
  <si>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</si>
  <si>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</si>
  <si>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</si>
  <si>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</si>
  <si>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</si>
  <si>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</si>
  <si>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</si>
  <si>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</si>
  <si>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</si>
  <si>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</si>
  <si>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</si>
  <si>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</si>
  <si>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</si>
  <si>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</si>
  <si>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</si>
  <si>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</si>
  <si>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</si>
  <si>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</si>
  <si>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</si>
  <si>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</si>
  <si>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</si>
  <si>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</si>
  <si>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</si>
  <si>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</si>
  <si>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</si>
  <si>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</si>
  <si>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</si>
  <si>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</si>
  <si>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</si>
  <si>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</si>
  <si>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</si>
  <si>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</si>
  <si>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</si>
  <si>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</si>
  <si>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</si>
  <si>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</si>
  <si>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</si>
  <si>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</si>
  <si>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</si>
  <si>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</si>
  <si>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</si>
  <si>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</si>
  <si>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</si>
  <si>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</si>
  <si>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</si>
  <si>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</si>
  <si>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</si>
  <si>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</si>
  <si>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</si>
  <si>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</si>
  <si>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</si>
  <si>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</si>
  <si>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</si>
  <si>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</si>
  <si>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</si>
  <si>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</si>
  <si>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</si>
  <si>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</si>
  <si>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</si>
  <si>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</si>
  <si>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</si>
  <si>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</si>
  <si>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</si>
  <si>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</si>
  <si>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</si>
  <si>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</si>
  <si>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</si>
  <si>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</si>
  <si>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</si>
  <si>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</si>
  <si>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</si>
  <si>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</si>
  <si>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</si>
  <si>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</si>
  <si>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</si>
  <si>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</si>
  <si>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</si>
  <si>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</si>
  <si>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</si>
  <si>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</si>
  <si>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</si>
  <si>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</si>
  <si>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</si>
  <si>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</si>
  <si>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</si>
  <si>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</si>
  <si>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</si>
  <si>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</si>
  <si>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</si>
  <si>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</si>
  <si>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</si>
  <si>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</si>
  <si>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</si>
  <si>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</si>
  <si>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</si>
  <si>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</si>
  <si>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</si>
  <si>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</si>
  <si>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</si>
  <si>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</si>
  <si>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</si>
  <si>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</si>
  <si>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</si>
  <si>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</si>
  <si>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</si>
  <si>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</si>
  <si>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</si>
  <si>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</si>
  <si>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</si>
  <si>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</si>
  <si>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</si>
  <si>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</si>
  <si>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</si>
  <si>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</si>
  <si>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</si>
  <si>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</si>
  <si>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</si>
  <si>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</si>
  <si>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</si>
  <si>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</si>
  <si>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</si>
  <si>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</si>
  <si>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</si>
  <si>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</si>
  <si>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</si>
  <si>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</si>
  <si>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</si>
  <si>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</si>
  <si>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</si>
  <si>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</si>
  <si>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</si>
  <si>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</si>
  <si>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</si>
  <si>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</si>
  <si>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</si>
  <si>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</si>
  <si>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</si>
  <si>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</si>
  <si>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</si>
  <si>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</si>
  <si>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</si>
  <si>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</si>
  <si>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</si>
  <si>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</si>
  <si>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</si>
  <si>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</si>
  <si>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</si>
  <si>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</si>
  <si>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</si>
  <si>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</si>
  <si>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</si>
  <si>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</si>
  <si>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</si>
  <si>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</si>
  <si>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</si>
  <si>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</si>
  <si>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</si>
  <si>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</si>
  <si>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</si>
  <si>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</si>
  <si>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</si>
  <si>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</si>
  <si>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</si>
  <si>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</si>
  <si>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</si>
  <si>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愛徳医療福祉センター</t>
    <phoneticPr fontId="3"/>
  </si>
  <si>
    <t>〒641-0044 和歌山市今福３－５－４１</t>
    <phoneticPr fontId="3"/>
  </si>
  <si>
    <t>〇</t>
  </si>
  <si>
    <t>社会福祉法人</t>
  </si>
  <si>
    <t>複数の診療科で活用</t>
  </si>
  <si>
    <t>整形外科</t>
  </si>
  <si>
    <t>リハビリテーション科</t>
  </si>
  <si>
    <t>ＤＰＣ病院ではない</t>
  </si>
  <si>
    <t>-</t>
    <phoneticPr fontId="3"/>
  </si>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</sst>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04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525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525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525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525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525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525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60</v>
      </c>
      <c r="K99" s="237" t="str">
        <f>IF(OR(COUNTIF(L99:L99,"未確認")&gt;0,COUNTIF(L99:L99,"~*")&gt;0),"※","")</f>
        <v/>
      </c>
      <c r="L99" s="258">
        <v>60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60</v>
      </c>
      <c r="K101" s="237" t="str">
        <f>IF(OR(COUNTIF(L101:L101,"未確認")&gt;0,COUNTIF(L101:L101,"~*")&gt;0),"※","")</f>
        <v/>
      </c>
      <c r="L101" s="258">
        <v>60</v>
      </c>
    </row>
    <row r="102" spans="1:22" s="83" customFormat="1" ht="34.5" customHeight="1">
      <c r="A102" s="244" t="s">
        <v>610</v>
      </c>
      <c r="B102" s="84"/>
      <c r="C102" s="376"/>
      <c r="D102" s="378"/>
      <c r="E102" s="316" t="s">
        <v>612</v>
      </c>
      <c r="F102" s="317"/>
      <c r="G102" s="317"/>
      <c r="H102" s="318"/>
      <c r="I102" s="419"/>
      <c r="J102" s="256">
        <f t="shared" si="0"/>
        <v>60</v>
      </c>
      <c r="K102" s="237" t="str">
        <f t="shared" ref="K102:K111" si="1">IF(OR(COUNTIF(L101:L101,"未確認")&gt;0,COUNTIF(L101:L101,"~*")&gt;0),"※","")</f>
        <v/>
      </c>
      <c r="L102" s="258">
        <v>60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525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534</v>
      </c>
    </row>
    <row r="123" spans="1:22" s="83" customFormat="1" ht="40.5" customHeight="1">
      <c r="A123" s="244" t="s">
        <v>620</v>
      </c>
      <c r="B123" s="1"/>
      <c r="C123" s="288"/>
      <c r="D123" s="289"/>
      <c r="E123" s="376"/>
      <c r="F123" s="377"/>
      <c r="G123" s="377"/>
      <c r="H123" s="378"/>
      <c r="I123" s="340"/>
      <c r="J123" s="105"/>
      <c r="K123" s="106"/>
      <c r="L123" s="98" t="s">
        <v>1043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525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535</v>
      </c>
    </row>
    <row r="132" spans="1:22" s="83" customFormat="1" ht="34.5" customHeight="1">
      <c r="A132" s="244" t="s">
        <v>621</v>
      </c>
      <c r="B132" s="84"/>
      <c r="C132" s="294"/>
      <c r="D132" s="296"/>
      <c r="E132" s="319" t="s">
        <v>58</v>
      </c>
      <c r="F132" s="320"/>
      <c r="G132" s="320"/>
      <c r="H132" s="321"/>
      <c r="I132" s="388"/>
      <c r="J132" s="101"/>
      <c r="K132" s="102"/>
      <c r="L132" s="82">
        <v>60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525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50</v>
      </c>
      <c r="K167" s="264" t="str">
        <f t="shared" si="3"/>
        <v/>
      </c>
      <c r="L167" s="117">
        <v>50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t="str">
        <f t="shared" si="2"/>
        <v>*</v>
      </c>
      <c r="K170" s="264" t="str">
        <f t="shared" si="3"/>
        <v>※</v>
      </c>
      <c r="L170" s="117" t="s">
        <v>541</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525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1044</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525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525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525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525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8</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0.9</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16</v>
      </c>
      <c r="K269" s="81" t="str">
        <f t="shared" si="8"/>
        <v/>
      </c>
      <c r="L269" s="147">
        <v>16</v>
      </c>
    </row>
    <row r="270" spans="1:22" s="83" customFormat="1" ht="34.5" customHeight="1">
      <c r="A270" s="249" t="s">
        <v>725</v>
      </c>
      <c r="B270" s="120"/>
      <c r="C270" s="370"/>
      <c r="D270" s="370"/>
      <c r="E270" s="370"/>
      <c r="F270" s="370"/>
      <c r="G270" s="370" t="s">
        <v>148</v>
      </c>
      <c r="H270" s="370"/>
      <c r="I270" s="403"/>
      <c r="J270" s="266">
        <f t="shared" si="9"/>
        <v>13</v>
      </c>
      <c r="K270" s="81" t="str">
        <f t="shared" si="8"/>
        <v/>
      </c>
      <c r="L270" s="148">
        <v>13</v>
      </c>
    </row>
    <row r="271" spans="1:22" s="83" customFormat="1" ht="34.5" customHeight="1">
      <c r="A271" s="249" t="s">
        <v>726</v>
      </c>
      <c r="B271" s="120"/>
      <c r="C271" s="370" t="s">
        <v>151</v>
      </c>
      <c r="D271" s="371"/>
      <c r="E271" s="371"/>
      <c r="F271" s="371"/>
      <c r="G271" s="370" t="s">
        <v>146</v>
      </c>
      <c r="H271" s="370"/>
      <c r="I271" s="403"/>
      <c r="J271" s="266">
        <f t="shared" si="9"/>
        <v>2</v>
      </c>
      <c r="K271" s="81" t="str">
        <f t="shared" si="8"/>
        <v/>
      </c>
      <c r="L271" s="147">
        <v>2</v>
      </c>
    </row>
    <row r="272" spans="1:22" s="83" customFormat="1" ht="34.5" customHeight="1">
      <c r="A272" s="249" t="s">
        <v>726</v>
      </c>
      <c r="B272" s="120"/>
      <c r="C272" s="371"/>
      <c r="D272" s="371"/>
      <c r="E272" s="371"/>
      <c r="F272" s="371"/>
      <c r="G272" s="370" t="s">
        <v>148</v>
      </c>
      <c r="H272" s="370"/>
      <c r="I272" s="403"/>
      <c r="J272" s="266">
        <f t="shared" si="9"/>
        <v>1.4</v>
      </c>
      <c r="K272" s="81" t="str">
        <f t="shared" si="8"/>
        <v/>
      </c>
      <c r="L272" s="148">
        <v>1.4</v>
      </c>
    </row>
    <row r="273" spans="1:12" s="83" customFormat="1" ht="34.5" customHeight="1">
      <c r="A273" s="249" t="s">
        <v>727</v>
      </c>
      <c r="B273" s="120"/>
      <c r="C273" s="370" t="s">
        <v>152</v>
      </c>
      <c r="D273" s="371"/>
      <c r="E273" s="371"/>
      <c r="F273" s="371"/>
      <c r="G273" s="370" t="s">
        <v>146</v>
      </c>
      <c r="H273" s="370"/>
      <c r="I273" s="403"/>
      <c r="J273" s="266">
        <f t="shared" si="9"/>
        <v>15</v>
      </c>
      <c r="K273" s="81" t="str">
        <f t="shared" si="8"/>
        <v/>
      </c>
      <c r="L273" s="147">
        <v>15</v>
      </c>
    </row>
    <row r="274" spans="1:12" s="83" customFormat="1" ht="34.5" customHeight="1">
      <c r="A274" s="249" t="s">
        <v>727</v>
      </c>
      <c r="B274" s="120"/>
      <c r="C274" s="371"/>
      <c r="D274" s="371"/>
      <c r="E274" s="371"/>
      <c r="F274" s="371"/>
      <c r="G274" s="370" t="s">
        <v>148</v>
      </c>
      <c r="H274" s="370"/>
      <c r="I274" s="403"/>
      <c r="J274" s="266">
        <f t="shared" si="9"/>
        <v>5.5</v>
      </c>
      <c r="K274" s="81" t="str">
        <f t="shared" si="8"/>
        <v/>
      </c>
      <c r="L274" s="148">
        <v>5.5</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0.1</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0.8</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0.7</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13</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12</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7</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525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525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525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525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86</v>
      </c>
      <c r="K392" s="81" t="str">
        <f t="shared" ref="K392:K397" si="11">IF(OR(COUNTIF(L392:L392,"未確認")&gt;0,COUNTIF(L392:L392,"~*")&gt;0),"※","")</f>
        <v/>
      </c>
      <c r="L392" s="147">
        <v>86</v>
      </c>
    </row>
    <row r="393" spans="1:22" s="83" customFormat="1" ht="34.5" customHeight="1">
      <c r="A393" s="249" t="s">
        <v>773</v>
      </c>
      <c r="B393" s="84"/>
      <c r="C393" s="369"/>
      <c r="D393" s="379"/>
      <c r="E393" s="319" t="s">
        <v>224</v>
      </c>
      <c r="F393" s="320"/>
      <c r="G393" s="320"/>
      <c r="H393" s="321"/>
      <c r="I393" s="342"/>
      <c r="J393" s="140">
        <f t="shared" si="10"/>
        <v>83</v>
      </c>
      <c r="K393" s="81" t="str">
        <f t="shared" si="11"/>
        <v/>
      </c>
      <c r="L393" s="147">
        <v>83</v>
      </c>
    </row>
    <row r="394" spans="1:22" s="83" customFormat="1" ht="34.5" customHeight="1">
      <c r="A394" s="250" t="s">
        <v>774</v>
      </c>
      <c r="B394" s="84"/>
      <c r="C394" s="369"/>
      <c r="D394" s="380"/>
      <c r="E394" s="319" t="s">
        <v>225</v>
      </c>
      <c r="F394" s="320"/>
      <c r="G394" s="320"/>
      <c r="H394" s="321"/>
      <c r="I394" s="342"/>
      <c r="J394" s="140">
        <f t="shared" si="10"/>
        <v>1</v>
      </c>
      <c r="K394" s="81" t="str">
        <f t="shared" si="11"/>
        <v/>
      </c>
      <c r="L394" s="147">
        <v>1</v>
      </c>
    </row>
    <row r="395" spans="1:22" s="83" customFormat="1" ht="34.5" customHeight="1">
      <c r="A395" s="250" t="s">
        <v>775</v>
      </c>
      <c r="B395" s="84"/>
      <c r="C395" s="369"/>
      <c r="D395" s="381"/>
      <c r="E395" s="319" t="s">
        <v>226</v>
      </c>
      <c r="F395" s="320"/>
      <c r="G395" s="320"/>
      <c r="H395" s="321"/>
      <c r="I395" s="342"/>
      <c r="J395" s="140">
        <f t="shared" si="10"/>
        <v>2</v>
      </c>
      <c r="K395" s="81" t="str">
        <f t="shared" si="11"/>
        <v/>
      </c>
      <c r="L395" s="147">
        <v>2</v>
      </c>
    </row>
    <row r="396" spans="1:22" s="83" customFormat="1" ht="34.5" customHeight="1">
      <c r="A396" s="250" t="s">
        <v>776</v>
      </c>
      <c r="B396" s="1"/>
      <c r="C396" s="369"/>
      <c r="D396" s="319" t="s">
        <v>227</v>
      </c>
      <c r="E396" s="320"/>
      <c r="F396" s="320"/>
      <c r="G396" s="320"/>
      <c r="H396" s="321"/>
      <c r="I396" s="342"/>
      <c r="J396" s="140">
        <f t="shared" si="10"/>
        <v>19121</v>
      </c>
      <c r="K396" s="81" t="str">
        <f t="shared" si="11"/>
        <v/>
      </c>
      <c r="L396" s="147">
        <v>19121</v>
      </c>
    </row>
    <row r="397" spans="1:22" s="83" customFormat="1" ht="34.5" customHeight="1">
      <c r="A397" s="250" t="s">
        <v>777</v>
      </c>
      <c r="B397" s="119"/>
      <c r="C397" s="369"/>
      <c r="D397" s="319" t="s">
        <v>228</v>
      </c>
      <c r="E397" s="320"/>
      <c r="F397" s="320"/>
      <c r="G397" s="320"/>
      <c r="H397" s="321"/>
      <c r="I397" s="343"/>
      <c r="J397" s="140">
        <f t="shared" si="10"/>
        <v>84</v>
      </c>
      <c r="K397" s="81" t="str">
        <f t="shared" si="11"/>
        <v/>
      </c>
      <c r="L397" s="147">
        <v>84</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525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86</v>
      </c>
      <c r="K405" s="81" t="str">
        <f t="shared" ref="K405:K422" si="13">IF(OR(COUNTIF(L405:L405,"未確認")&gt;0,COUNTIF(L405:L405,"~*")&gt;0),"※","")</f>
        <v/>
      </c>
      <c r="L405" s="147">
        <v>86</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76</v>
      </c>
      <c r="K407" s="81" t="str">
        <f t="shared" si="13"/>
        <v/>
      </c>
      <c r="L407" s="147">
        <v>76</v>
      </c>
    </row>
    <row r="408" spans="1:22" s="83" customFormat="1" ht="34.5" customHeight="1">
      <c r="A408" s="251" t="s">
        <v>781</v>
      </c>
      <c r="B408" s="119"/>
      <c r="C408" s="368"/>
      <c r="D408" s="368"/>
      <c r="E408" s="319" t="s">
        <v>236</v>
      </c>
      <c r="F408" s="320"/>
      <c r="G408" s="320"/>
      <c r="H408" s="321"/>
      <c r="I408" s="360"/>
      <c r="J408" s="140">
        <f t="shared" si="12"/>
        <v>9</v>
      </c>
      <c r="K408" s="81" t="str">
        <f t="shared" si="13"/>
        <v/>
      </c>
      <c r="L408" s="147">
        <v>9</v>
      </c>
    </row>
    <row r="409" spans="1:22" s="83" customFormat="1" ht="34.5" customHeight="1">
      <c r="A409" s="251" t="s">
        <v>782</v>
      </c>
      <c r="B409" s="119"/>
      <c r="C409" s="368"/>
      <c r="D409" s="368"/>
      <c r="E409" s="316" t="s">
        <v>989</v>
      </c>
      <c r="F409" s="317"/>
      <c r="G409" s="317"/>
      <c r="H409" s="318"/>
      <c r="I409" s="360"/>
      <c r="J409" s="140">
        <f t="shared" si="12"/>
        <v>1</v>
      </c>
      <c r="K409" s="81" t="str">
        <f t="shared" si="13"/>
        <v/>
      </c>
      <c r="L409" s="147">
        <v>1</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84</v>
      </c>
      <c r="K413" s="81" t="str">
        <f t="shared" si="13"/>
        <v/>
      </c>
      <c r="L413" s="147">
        <v>84</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74</v>
      </c>
      <c r="K415" s="81" t="str">
        <f t="shared" si="13"/>
        <v/>
      </c>
      <c r="L415" s="147">
        <v>74</v>
      </c>
    </row>
    <row r="416" spans="1:22" s="83" customFormat="1" ht="34.5" customHeight="1">
      <c r="A416" s="251" t="s">
        <v>789</v>
      </c>
      <c r="B416" s="119"/>
      <c r="C416" s="368"/>
      <c r="D416" s="368"/>
      <c r="E416" s="319" t="s">
        <v>243</v>
      </c>
      <c r="F416" s="320"/>
      <c r="G416" s="320"/>
      <c r="H416" s="321"/>
      <c r="I416" s="360"/>
      <c r="J416" s="140">
        <f t="shared" si="12"/>
        <v>6</v>
      </c>
      <c r="K416" s="81" t="str">
        <f t="shared" si="13"/>
        <v/>
      </c>
      <c r="L416" s="147">
        <v>6</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3</v>
      </c>
      <c r="K420" s="81" t="str">
        <f t="shared" si="13"/>
        <v/>
      </c>
      <c r="L420" s="147">
        <v>3</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1</v>
      </c>
      <c r="K422" s="81" t="str">
        <f t="shared" si="13"/>
        <v/>
      </c>
      <c r="L422" s="147">
        <v>1</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525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84</v>
      </c>
      <c r="K430" s="193" t="str">
        <f>IF(OR(COUNTIF(L430:L430,"未確認")&gt;0,COUNTIF(L430:L430,"~*")&gt;0),"※","")</f>
        <v/>
      </c>
      <c r="L430" s="147">
        <v>84</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8</v>
      </c>
      <c r="K432" s="193" t="str">
        <f>IF(OR(COUNTIF(L432:L432,"未確認")&gt;0,COUNTIF(L432:L432,"~*")&gt;0),"※","")</f>
        <v/>
      </c>
      <c r="L432" s="147">
        <v>8</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76</v>
      </c>
      <c r="K433" s="193" t="str">
        <f>IF(OR(COUNTIF(L433:L433,"未確認")&gt;0,COUNTIF(L433:L433,"~*")&gt;0),"※","")</f>
        <v/>
      </c>
      <c r="L433" s="147">
        <v>76</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525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525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6"/>
        <v>*</v>
      </c>
      <c r="K470" s="201" t="str">
        <f t="shared" si="15"/>
        <v>※</v>
      </c>
      <c r="L470" s="117" t="s">
        <v>541</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IF(SUM(L481:L481)=0,IF(COUNTIF(L481:L481,"未確認")&gt;0,"未確認",IF(COUNTIF(L481:L481,"*")&gt;0,"*",SUM(L481:L481))),SUM(L481:L481))</f>
        <v>*</v>
      </c>
      <c r="K481" s="201" t="str">
        <f t="shared" si="17"/>
        <v>※</v>
      </c>
      <c r="L481" s="117" t="s">
        <v>541</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t="str">
        <f t="shared" ref="J482:J496" si="18">IF(SUM(L482:L482)=0,IF(COUNTIF(L482:L482,"未確認")&gt;0,"未確認",IF(COUNTIF(L482:L482,"~*")&gt;0,"*",SUM(L482:L482))),SUM(L482:L482))</f>
        <v>*</v>
      </c>
      <c r="K482" s="201" t="str">
        <f t="shared" si="17"/>
        <v>※</v>
      </c>
      <c r="L482" s="117" t="s">
        <v>541</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8"/>
        <v>*</v>
      </c>
      <c r="K483" s="201" t="str">
        <f t="shared" si="17"/>
        <v>※</v>
      </c>
      <c r="L483" s="117" t="s">
        <v>541</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525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525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525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525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525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525</v>
      </c>
    </row>
    <row r="544" spans="1:22" s="1" customFormat="1" ht="20.25" customHeight="1">
      <c r="A544" s="243"/>
      <c r="C544" s="62"/>
      <c r="D544" s="3"/>
      <c r="E544" s="3"/>
      <c r="F544" s="3"/>
      <c r="G544" s="3"/>
      <c r="H544" s="286"/>
      <c r="I544" s="67" t="s">
        <v>36</v>
      </c>
      <c r="J544" s="68"/>
      <c r="K544" s="186"/>
      <c r="L544" s="70" t="s">
        <v>1046</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1045</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525</v>
      </c>
    </row>
    <row r="589" spans="1:22" s="1" customFormat="1" ht="20.25" customHeight="1">
      <c r="A589" s="243"/>
      <c r="C589" s="62"/>
      <c r="D589" s="3"/>
      <c r="E589" s="3"/>
      <c r="F589" s="3"/>
      <c r="G589" s="3"/>
      <c r="H589" s="286"/>
      <c r="I589" s="67" t="s">
        <v>36</v>
      </c>
      <c r="J589" s="68"/>
      <c r="K589" s="186"/>
      <c r="L589" s="70" t="s">
        <v>1046</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199</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t="s">
        <v>540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525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525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525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50</v>
      </c>
      <c r="K646" s="201" t="str">
        <f t="shared" ref="K646:K660" si="32">IF(OR(COUNTIF(L646:L646,"未確認")&gt;0,COUNTIF(L646:L646,"*")&gt;0),"※","")</f>
        <v/>
      </c>
      <c r="L646" s="117">
        <v>50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47</v>
      </c>
      <c r="K648" s="201" t="str">
        <f t="shared" si="32"/>
        <v/>
      </c>
      <c r="L648" s="117">
        <v>47</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t="str">
        <f t="shared" si="31"/>
        <v>*</v>
      </c>
      <c r="K650" s="201" t="str">
        <f t="shared" si="32"/>
        <v>※</v>
      </c>
      <c r="L650" s="117" t="s">
        <v>541</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t="str">
        <f t="shared" si="31"/>
        <v>*</v>
      </c>
      <c r="K652" s="201" t="str">
        <f t="shared" si="32"/>
        <v>※</v>
      </c>
      <c r="L652" s="117" t="s">
        <v>541</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19</v>
      </c>
      <c r="K658" s="201" t="str">
        <f t="shared" si="32"/>
        <v/>
      </c>
      <c r="L658" s="117">
        <v>19</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525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525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525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52</v>
      </c>
      <c r="K694" s="201" t="str">
        <f>IF(OR(COUNTIF(L694:L694,"未確認")&gt;0,COUNTIF(L694:L694,"*")&gt;0),"※","")</f>
        <v/>
      </c>
      <c r="L694" s="117">
        <v>52</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19</v>
      </c>
      <c r="K695" s="201" t="str">
        <f>IF(OR(COUNTIF(L695:L695,"未確認")&gt;0,COUNTIF(L695:L695,"*")&gt;0),"※","")</f>
        <v/>
      </c>
      <c r="L695" s="117">
        <v>19</v>
      </c>
    </row>
    <row r="696" spans="1:22" s="118" customFormat="1" ht="56.15" customHeight="1">
      <c r="A696" s="246" t="s">
        <v>966</v>
      </c>
      <c r="B696" s="119"/>
      <c r="C696" s="319" t="s">
        <v>509</v>
      </c>
      <c r="D696" s="320"/>
      <c r="E696" s="320"/>
      <c r="F696" s="320"/>
      <c r="G696" s="320"/>
      <c r="H696" s="321"/>
      <c r="I696" s="122" t="s">
        <v>510</v>
      </c>
      <c r="J696" s="116" t="str">
        <f>IF(SUM(L696:L696)=0,IF(COUNTIF(L696:L696,"未確認")&gt;0,"未確認",IF(COUNTIF(L696:L696,"~*")&gt;0,"*",SUM(L696:L696))),SUM(L696:L696))</f>
        <v>*</v>
      </c>
      <c r="K696" s="201" t="str">
        <f>IF(OR(COUNTIF(L696:L696,"未確認")&gt;0,COUNTIF(L696:L696,"*")&gt;0),"※","")</f>
        <v>※</v>
      </c>
      <c r="L696" s="117" t="s">
        <v>541</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525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E20568F-76FF-4EBF-B0A6-763CFED8F7E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2019-12-23T01:00:58Z</dcterms:modified>
</cp:coreProperties>
</file>