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FA2DCEC-E219-46B3-9FE2-F9E42C3641B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<sst xmlns="http://schemas.openxmlformats.org/spreadsheetml/2006/main" count="3063" uniqueCount="1052">
  <si>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</si>
  <si>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</si>
  <si>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</si>
  <si>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</si>
  <si>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</si>
  <si>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</si>
  <si>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</si>
  <si>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</si>
  <si>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</si>
  <si>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</si>
  <si>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</si>
  <si>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</si>
  <si>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</si>
  <si>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</si>
  <si>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</si>
  <si>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</si>
  <si>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</si>
  <si>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</si>
  <si>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</si>
  <si>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</si>
  <si>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</si>
  <si>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</si>
  <si>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</si>
  <si>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</si>
  <si>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</si>
  <si>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</si>
  <si>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</si>
  <si>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</si>
  <si>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</si>
  <si>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</si>
  <si>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</si>
  <si>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</si>
  <si>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</si>
  <si>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</si>
  <si>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</si>
  <si>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</si>
  <si>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</si>
  <si>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</si>
  <si>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</si>
  <si>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</si>
  <si>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</si>
  <si>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</si>
  <si>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</si>
  <si>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</si>
  <si>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</si>
  <si>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</si>
  <si>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</si>
  <si>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</si>
  <si>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</si>
  <si>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</si>
  <si>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</si>
  <si>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</si>
  <si>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</si>
  <si>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</si>
  <si>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</si>
  <si>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</si>
  <si>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</si>
  <si>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</si>
  <si>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</si>
  <si>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</si>
  <si>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</si>
  <si>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</si>
  <si>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</si>
  <si>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</si>
  <si>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</si>
  <si>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</si>
  <si>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</si>
  <si>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</si>
  <si>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</si>
  <si>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</si>
  <si>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</si>
  <si>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</si>
  <si>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</si>
  <si>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</si>
  <si>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</si>
  <si>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</si>
  <si>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</si>
  <si>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</si>
  <si>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</si>
  <si>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</si>
  <si>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</si>
  <si>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</si>
  <si>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</si>
  <si>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</si>
  <si>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</si>
  <si>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</si>
  <si>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</si>
  <si>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</si>
  <si>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</si>
  <si>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</si>
  <si>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</si>
  <si>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</si>
  <si>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</si>
  <si>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</si>
  <si>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</si>
  <si>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</si>
  <si>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</si>
  <si>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</si>
  <si>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</si>
  <si>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</si>
  <si>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</si>
  <si>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</si>
  <si>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</si>
  <si>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</si>
  <si>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</si>
  <si>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</si>
  <si>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</si>
  <si>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</si>
  <si>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</si>
  <si>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</si>
  <si>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</si>
  <si>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</si>
  <si>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</si>
  <si>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</si>
  <si>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</si>
  <si>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</si>
  <si>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</si>
  <si>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</si>
  <si>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</si>
  <si>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</si>
  <si>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</si>
  <si>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</si>
  <si>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</si>
  <si>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</si>
  <si>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</si>
  <si>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</si>
  <si>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</si>
  <si>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</si>
  <si>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</si>
  <si>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</si>
  <si>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</si>
  <si>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</si>
  <si>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</si>
  <si>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</si>
  <si>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</si>
  <si>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</si>
  <si>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</si>
  <si>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</si>
  <si>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</si>
  <si>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</si>
  <si>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</si>
  <si>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</si>
  <si>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</si>
  <si>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</si>
  <si>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</si>
  <si>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</si>
  <si>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</si>
  <si>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</si>
  <si>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</si>
  <si>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</si>
  <si>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</si>
  <si>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</si>
  <si>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</si>
  <si>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</si>
  <si>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</si>
  <si>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</si>
  <si>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</si>
  <si>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</si>
  <si>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</si>
  <si>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</si>
  <si>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</si>
  <si>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</si>
  <si>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</si>
  <si>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</si>
  <si>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</si>
  <si>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</si>
  <si>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</si>
  <si>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</si>
  <si>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</si>
  <si>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</si>
  <si>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</si>
  <si>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</si>
  <si>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</si>
  <si>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</si>
  <si>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</si>
  <si>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</si>
  <si>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</si>
  <si>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</si>
  <si>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</si>
  <si>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</si>
  <si>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</si>
  <si>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</si>
  <si>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</si>
  <si>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</si>
  <si>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</si>
  <si>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</si>
  <si>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</si>
  <si>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</si>
  <si>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</si>
  <si>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</si>
  <si>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</si>
  <si>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</si>
  <si>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</si>
  <si>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</si>
  <si>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</si>
  <si>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</si>
  <si>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</si>
  <si>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</si>
  <si>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</si>
  <si>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</si>
  <si>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</si>
  <si>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</si>
  <si>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</si>
  <si>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</si>
  <si>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</si>
  <si>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</si>
  <si>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</si>
  <si>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</si>
  <si>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</si>
  <si>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</si>
  <si>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</si>
  <si>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</si>
  <si>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</si>
  <si>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</si>
  <si>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</si>
  <si>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</si>
  <si>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</si>
  <si>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</si>
  <si>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</si>
  <si>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</si>
  <si>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</si>
  <si>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</si>
  <si>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</si>
  <si>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</si>
  <si>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</si>
  <si>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</si>
  <si>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</si>
  <si>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</si>
  <si>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</si>
  <si>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</si>
  <si>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</si>
  <si>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</si>
  <si>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</si>
  <si>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</si>
  <si>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</si>
  <si>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</si>
  <si>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</si>
  <si>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</si>
  <si>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</si>
  <si>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</si>
  <si>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</si>
  <si>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</si>
  <si>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</si>
  <si>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</si>
  <si>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</si>
  <si>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</si>
  <si>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</si>
  <si>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</si>
  <si>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</si>
  <si>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</si>
  <si>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</si>
  <si>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</si>
  <si>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</si>
  <si>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</si>
  <si>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</si>
  <si>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</si>
  <si>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</si>
  <si>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</si>
  <si>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</si>
  <si>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</si>
  <si>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</si>
  <si>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</si>
  <si>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</si>
  <si>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</si>
  <si>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</si>
  <si>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</si>
  <si>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</si>
  <si>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</si>
  <si>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</si>
  <si>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</si>
  <si>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</si>
  <si>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</si>
  <si>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</si>
  <si>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</si>
  <si>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</si>
  <si>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</si>
  <si>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</si>
  <si>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</si>
  <si>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</si>
  <si>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</si>
  <si>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</si>
  <si>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</si>
  <si>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</si>
  <si>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</si>
  <si>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</si>
  <si>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</si>
  <si>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</si>
  <si>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</si>
  <si>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</si>
  <si>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</si>
  <si>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</si>
  <si>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</si>
  <si>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</si>
  <si>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</si>
  <si>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</si>
  <si>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</si>
  <si>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</si>
  <si>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</si>
  <si>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</si>
  <si>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</si>
  <si>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</si>
  <si>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</si>
  <si>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</si>
  <si>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</si>
  <si>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</si>
  <si>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</si>
  <si>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</si>
  <si>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</si>
  <si>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</si>
  <si>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</si>
  <si>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</si>
  <si>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</si>
  <si>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</si>
  <si>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</si>
  <si>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</si>
  <si>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</si>
  <si>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</si>
  <si>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</si>
  <si>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</si>
  <si>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</si>
  <si>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</si>
  <si>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</si>
  <si>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</si>
  <si>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</si>
  <si>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</si>
  <si>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</si>
  <si>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</si>
  <si>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</si>
  <si>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</si>
  <si>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</si>
  <si>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</si>
  <si>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</si>
  <si>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</si>
  <si>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</si>
  <si>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</si>
  <si>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</si>
  <si>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</si>
  <si>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</si>
  <si>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</si>
  <si>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</si>
  <si>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</si>
  <si>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</si>
  <si>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</si>
  <si>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</si>
  <si>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</si>
  <si>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</si>
  <si>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</si>
  <si>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</si>
  <si>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</si>
  <si>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</si>
  <si>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</si>
  <si>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</si>
  <si>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</si>
  <si>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</si>
  <si>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</si>
  <si>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</si>
  <si>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</si>
  <si>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</si>
  <si>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</si>
  <si>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</si>
  <si>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</si>
  <si>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</si>
  <si>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</si>
  <si>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</si>
  <si>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</si>
  <si>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</si>
  <si>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</si>
  <si>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</si>
  <si>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</si>
  <si>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</si>
  <si>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</si>
  <si>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</si>
  <si>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</si>
  <si>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</si>
  <si>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</si>
  <si>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</si>
  <si>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</si>
  <si>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</si>
  <si>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</si>
  <si>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</si>
  <si>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</si>
  <si>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</si>
  <si>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</si>
  <si>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</si>
  <si>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</si>
  <si>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</si>
  <si>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</si>
  <si>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</si>
  <si>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</si>
  <si>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</si>
  <si>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</si>
  <si>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</si>
  <si>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</si>
  <si>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</si>
  <si>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</si>
  <si>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</si>
  <si>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</si>
  <si>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</si>
  <si>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</si>
  <si>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</si>
  <si>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</si>
  <si>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</si>
  <si>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</si>
  <si>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</si>
  <si>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</si>
  <si>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</si>
  <si>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</si>
  <si>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</si>
  <si>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</si>
  <si>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</si>
  <si>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</si>
  <si>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</si>
  <si>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</si>
  <si>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</si>
  <si>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</si>
  <si>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</si>
  <si>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</si>
  <si>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</si>
  <si>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</si>
  <si>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</si>
  <si>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</si>
  <si>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</si>
  <si>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</si>
  <si>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</si>
  <si>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</si>
  <si>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</si>
  <si>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</si>
  <si>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</si>
  <si>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</si>
  <si>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</si>
  <si>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</si>
  <si>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</si>
  <si>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</si>
  <si>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</si>
  <si>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</si>
  <si>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</si>
  <si>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</si>
  <si>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</si>
  <si>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</si>
  <si>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</si>
  <si>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</si>
  <si>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</si>
  <si>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</si>
  <si>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</si>
  <si>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</si>
  <si>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</si>
  <si>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</si>
  <si>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</si>
  <si>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</si>
  <si>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</si>
  <si>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</si>
  <si>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</si>
  <si>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</si>
  <si>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</si>
  <si>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</si>
  <si>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</si>
  <si>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</si>
  <si>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</si>
  <si>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</si>
  <si>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</si>
  <si>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</si>
  <si>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</si>
  <si>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</si>
  <si>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</si>
  <si>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</si>
  <si>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</si>
  <si>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</si>
  <si>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</si>
  <si>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</si>
  <si>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</si>
  <si>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</si>
  <si>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</si>
  <si>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</si>
  <si>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</si>
  <si>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</si>
  <si>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</si>
  <si>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</si>
  <si>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</si>
  <si>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</si>
  <si>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</si>
  <si>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</si>
  <si>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</si>
  <si>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</si>
  <si>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</si>
  <si>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</si>
  <si>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</si>
  <si>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</si>
  <si>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</si>
  <si>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</si>
  <si>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</si>
  <si>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</si>
  <si>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</si>
  <si>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</si>
  <si>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</si>
  <si>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</si>
  <si>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</si>
  <si>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</si>
  <si>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</si>
  <si>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</si>
  <si>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</si>
  <si>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</si>
  <si>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</si>
  <si>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</si>
  <si>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</si>
  <si>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</si>
  <si>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</si>
  <si>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</si>
  <si>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</si>
  <si>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</si>
  <si>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</si>
  <si>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</si>
  <si>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</si>
  <si>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</si>
  <si>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</si>
  <si>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</si>
  <si>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</si>
  <si>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</si>
  <si>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</si>
  <si>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</si>
  <si>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</si>
  <si>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</si>
  <si>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</si>
  <si>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</si>
  <si>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</si>
  <si>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</si>
  <si>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</si>
  <si>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</si>
  <si>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</si>
  <si>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</si>
  <si>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</si>
  <si>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</si>
  <si>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</si>
  <si>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</si>
  <si>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</si>
  <si>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</si>
  <si>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</si>
  <si>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</si>
  <si>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</si>
  <si>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</si>
  <si>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</si>
  <si>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</si>
  <si>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</si>
  <si>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</si>
  <si>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</si>
  <si>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</si>
  <si>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</si>
  <si>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</si>
  <si>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</si>
  <si>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</si>
  <si>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</si>
  <si>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</si>
  <si>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</si>
  <si>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</si>
  <si>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</si>
  <si>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</si>
  <si>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</si>
  <si>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</si>
  <si>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</si>
  <si>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</si>
  <si>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</si>
  <si>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</si>
  <si>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</si>
  <si>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</si>
  <si>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</si>
  <si>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</si>
  <si>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</si>
  <si>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</si>
  <si>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</si>
  <si>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</si>
  <si>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</si>
  <si>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</si>
  <si>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</si>
  <si>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</si>
  <si>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</si>
  <si>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</si>
  <si>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</si>
  <si>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</si>
  <si>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</si>
  <si>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</si>
  <si>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</si>
  <si>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</si>
  <si>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</si>
  <si>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</si>
  <si>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</si>
  <si>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</si>
  <si>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</si>
  <si>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</si>
  <si>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</si>
  <si>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</si>
  <si>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</si>
  <si>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</si>
  <si>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</si>
  <si>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</si>
  <si>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</si>
  <si>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</si>
  <si>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</si>
  <si>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</si>
  <si>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</si>
  <si>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</si>
  <si>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</si>
  <si>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</si>
  <si>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</si>
  <si>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</si>
  <si>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</si>
  <si>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</si>
  <si>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</si>
  <si>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</si>
  <si>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</si>
  <si>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</si>
  <si>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</si>
  <si>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</si>
  <si>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</si>
  <si>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</si>
  <si>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</si>
  <si>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</si>
  <si>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</si>
  <si>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</si>
  <si>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</si>
  <si>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</si>
  <si>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</si>
  <si>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</si>
  <si>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</si>
  <si>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</si>
  <si>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</si>
  <si>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</si>
  <si>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</si>
  <si>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</si>
  <si>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</si>
  <si>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</si>
  <si>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</si>
  <si>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</si>
  <si>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</si>
  <si>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</si>
  <si>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</si>
  <si>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</si>
  <si>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</si>
  <si>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</si>
  <si>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</si>
  <si>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</si>
  <si>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</si>
  <si>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</si>
  <si>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</si>
  <si>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</si>
  <si>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</si>
  <si>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</si>
  <si>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</si>
  <si>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</si>
  <si>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</si>
  <si>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</si>
  <si>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</si>
  <si>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</si>
  <si>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</si>
  <si>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</si>
  <si>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</si>
  <si>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</si>
  <si>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</si>
  <si>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</si>
  <si>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</si>
  <si>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</si>
  <si>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</si>
  <si>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</si>
  <si>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</si>
  <si>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</si>
  <si>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</si>
  <si>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</si>
  <si>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</si>
  <si>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</si>
  <si>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</si>
  <si>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</si>
  <si>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</si>
  <si>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</si>
  <si>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</si>
  <si>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</si>
  <si>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</si>
  <si>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</si>
  <si>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</si>
  <si>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</si>
  <si>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</si>
  <si>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</si>
  <si>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</si>
  <si>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</si>
  <si>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</si>
  <si>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</si>
  <si>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</si>
  <si>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</si>
  <si>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</si>
  <si>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</si>
  <si>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</si>
  <si>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</si>
  <si>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</si>
  <si>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</si>
  <si>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</si>
  <si>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</si>
  <si>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</si>
  <si>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</si>
  <si>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</si>
  <si>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</si>
  <si>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</si>
  <si>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</si>
  <si>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</si>
  <si>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</si>
  <si>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</si>
  <si>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</si>
  <si>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</si>
  <si>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</si>
  <si>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</si>
  <si>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</si>
  <si>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</si>
  <si>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</si>
  <si>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</si>
  <si>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</si>
  <si>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</si>
  <si>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</si>
  <si>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</si>
  <si>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</si>
  <si>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</si>
  <si>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</si>
  <si>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</si>
  <si>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</si>
  <si>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</si>
  <si>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</si>
  <si>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</si>
  <si>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</si>
  <si>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</si>
  <si>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</si>
  <si>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</si>
  <si>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</si>
  <si>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</si>
  <si>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</si>
  <si>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</si>
  <si>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</si>
  <si>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</si>
  <si>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</si>
  <si>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</si>
  <si>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</si>
  <si>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</si>
  <si>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</si>
  <si>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</si>
  <si>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</si>
  <si>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</si>
  <si>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</si>
  <si>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</si>
  <si>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</si>
  <si>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</si>
  <si>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</si>
  <si>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</si>
  <si>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</si>
  <si>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</si>
  <si>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</si>
  <si>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</si>
  <si>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</si>
  <si>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</si>
  <si>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</si>
  <si>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</si>
  <si>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</si>
  <si>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</si>
  <si>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</si>
  <si>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</si>
  <si>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</si>
  <si>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</si>
  <si>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</si>
  <si>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</si>
  <si>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</si>
  <si>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</si>
  <si>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</si>
  <si>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</si>
  <si>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</si>
  <si>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</si>
  <si>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</si>
  <si>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</si>
  <si>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</si>
  <si>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</si>
  <si>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</si>
  <si>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</si>
  <si>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</si>
  <si>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</si>
  <si>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</si>
  <si>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</si>
  <si>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</si>
  <si>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</si>
  <si>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</si>
  <si>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</si>
  <si>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</si>
  <si>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</si>
  <si>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</si>
  <si>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</si>
  <si>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</si>
  <si>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</si>
  <si>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</si>
  <si>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</si>
  <si>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</si>
  <si>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</si>
  <si>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</si>
  <si>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</si>
  <si>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</si>
  <si>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</si>
  <si>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</si>
  <si>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</si>
  <si>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</si>
  <si>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</si>
  <si>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</si>
  <si>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</si>
  <si>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</si>
  <si>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</si>
  <si>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</si>
  <si>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</si>
  <si>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</si>
  <si>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</si>
  <si>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</si>
  <si>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</si>
  <si>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</si>
  <si>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</si>
  <si>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</si>
  <si>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</si>
  <si>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</si>
  <si>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</si>
  <si>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</si>
  <si>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</si>
  <si>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</si>
  <si>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</si>
  <si>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</si>
  <si>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</si>
  <si>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</si>
  <si>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</si>
  <si>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</si>
  <si>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</si>
  <si>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</si>
  <si>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</si>
  <si>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</si>
  <si>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</si>
  <si>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</si>
  <si>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</si>
  <si>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</si>
  <si>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</si>
  <si>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</si>
  <si>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</si>
  <si>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</si>
  <si>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</si>
  <si>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</si>
  <si>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</si>
  <si>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</si>
  <si>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</si>
  <si>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</si>
  <si>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</si>
  <si>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</si>
  <si>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</si>
  <si>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</si>
  <si>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</si>
  <si>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</si>
  <si>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</si>
  <si>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</si>
  <si>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</si>
  <si>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</si>
  <si>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</si>
  <si>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</si>
  <si>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</si>
  <si>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</si>
  <si>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</si>
  <si>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</si>
  <si>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</si>
  <si>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</si>
  <si>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</si>
  <si>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</si>
  <si>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</si>
  <si>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</si>
  <si>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</si>
  <si>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</si>
  <si>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</si>
  <si>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</si>
  <si>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</si>
  <si>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</si>
  <si>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</si>
  <si>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</si>
  <si>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</si>
  <si>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</si>
  <si>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</si>
  <si>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</si>
  <si>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</si>
  <si>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</si>
  <si>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</si>
  <si>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</si>
  <si>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</si>
  <si>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</si>
  <si>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</si>
  <si>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</si>
  <si>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</si>
  <si>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</si>
  <si>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</si>
  <si>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</si>
  <si>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</si>
  <si>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</si>
  <si>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</si>
  <si>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</si>
  <si>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</si>
  <si>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</si>
  <si>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</si>
  <si>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</si>
  <si>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</si>
  <si>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</si>
  <si>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</si>
  <si>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</si>
  <si>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</si>
  <si>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</si>
  <si>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</si>
  <si>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</si>
  <si>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</si>
  <si>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</si>
  <si>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</si>
  <si>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</si>
  <si>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</si>
  <si>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</si>
  <si>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</si>
  <si>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</si>
  <si>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</si>
  <si>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</si>
  <si>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</si>
  <si>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</si>
  <si>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</si>
  <si>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</si>
  <si>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</si>
  <si>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</si>
  <si>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</si>
  <si>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</si>
  <si>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</si>
  <si>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</si>
  <si>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</si>
  <si>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</si>
  <si>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</si>
  <si>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</si>
  <si>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</si>
  <si>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</si>
  <si>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</si>
  <si>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</si>
  <si>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</si>
  <si>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</si>
  <si>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</si>
  <si>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</si>
  <si>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</si>
  <si>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</si>
  <si>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</si>
  <si>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</si>
  <si>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</si>
  <si>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</si>
  <si>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</si>
  <si>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</si>
  <si>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</si>
  <si>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</si>
  <si>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</si>
  <si>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</si>
  <si>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</si>
  <si>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</si>
  <si>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</si>
  <si>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</si>
  <si>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</si>
  <si>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</si>
  <si>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</si>
  <si>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</si>
  <si>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</si>
  <si>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</si>
  <si>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</si>
  <si>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</si>
  <si>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</si>
  <si>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</si>
  <si>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</si>
  <si>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</si>
  <si>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</si>
  <si>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</si>
  <si>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</si>
  <si>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</si>
  <si>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</si>
  <si>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</si>
  <si>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</si>
  <si>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</si>
  <si>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</si>
  <si>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</si>
  <si>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</si>
  <si>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</si>
  <si>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</si>
  <si>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</si>
  <si>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</si>
  <si>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</si>
  <si>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</si>
  <si>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</si>
  <si>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</si>
  <si>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</si>
  <si>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</si>
  <si>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</si>
  <si>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</si>
  <si>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</si>
  <si>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</si>
  <si>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</si>
  <si>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</si>
  <si>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</si>
  <si>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</si>
  <si>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</si>
  <si>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</si>
  <si>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</si>
  <si>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</si>
  <si>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</si>
  <si>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</si>
  <si>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</si>
  <si>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</si>
  <si>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</si>
  <si>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</si>
  <si>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</si>
  <si>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</si>
  <si>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</si>
  <si>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</si>
  <si>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</si>
  <si>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</si>
  <si>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</si>
  <si>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</si>
  <si>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</si>
  <si>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</si>
  <si>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</si>
  <si>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</si>
  <si>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</si>
  <si>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</si>
  <si>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</si>
  <si>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</si>
  <si>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</si>
  <si>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</si>
  <si>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</si>
  <si>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</si>
  <si>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</si>
  <si>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</si>
  <si>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</si>
  <si>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</si>
  <si>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</si>
  <si>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</si>
  <si>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</si>
  <si>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</si>
  <si>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</si>
  <si>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</si>
  <si>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</si>
  <si>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</si>
  <si>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</si>
  <si>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角谷整形外科病院</t>
    <phoneticPr fontId="3"/>
  </si>
  <si>
    <t>〒640-8343 和歌山市吉田３３７</t>
    <phoneticPr fontId="3"/>
  </si>
  <si>
    <t>〇</t>
  </si>
  <si>
    <t>その他の法人</t>
  </si>
  <si>
    <t>複数の診療科で活用</t>
  </si>
  <si>
    <t>整形外科</t>
  </si>
  <si>
    <t>脳神経外科</t>
  </si>
  <si>
    <t>形成外科</t>
  </si>
  <si>
    <t>ＤＰＣ病院ではない</t>
  </si>
  <si>
    <t>有</t>
  </si>
  <si>
    <t>看護必要度Ⅰ</t>
    <phoneticPr fontId="3"/>
  </si>
  <si>
    <t>４F　病棟</t>
  </si>
  <si>
    <t>急性期機能</t>
  </si>
  <si>
    <t>リハビリテーション科</t>
  </si>
  <si>
    <t>5・6病棟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</si>
</sst>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70</v>
      </c>
      <c r="K99" s="237" t="str">
        <f>IF(OR(COUNTIF(L99:M99,"未確認")&gt;0,COUNTIF(L99:M99,"~*")&gt;0),"※","")</f>
        <v/>
      </c>
      <c r="L99" s="258">
        <v>27</v>
      </c>
      <c r="M99" s="258">
        <v>43</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70</v>
      </c>
      <c r="K101" s="237" t="str">
        <f>IF(OR(COUNTIF(L101:M101,"未確認")&gt;0,COUNTIF(L101:M101,"~*")&gt;0),"※","")</f>
        <v/>
      </c>
      <c r="L101" s="258">
        <v>27</v>
      </c>
      <c r="M101" s="258">
        <v>43</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IF(OR(COUNTIF(L101:M101,"未確認")&gt;0,COUNTIF(L101:M101,"~*")&gt;0),"※","")</f>
        <v/>
      </c>
      <c r="L102" s="258">
        <v>27</v>
      </c>
      <c r="M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27</v>
      </c>
      <c r="M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138</v>
      </c>
      <c r="K149" s="264" t="str">
        <f t="shared" si="3"/>
        <v/>
      </c>
      <c r="L149" s="117">
        <v>54</v>
      </c>
      <c r="M149" s="117">
        <v>84</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12</v>
      </c>
      <c r="M269" s="147">
        <v>18</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3</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10</v>
      </c>
      <c r="K277" s="81" t="str">
        <f t="shared" si="8"/>
        <v/>
      </c>
      <c r="L277" s="147">
        <v>4</v>
      </c>
      <c r="M277" s="147">
        <v>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6</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2</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7</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2</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1171</v>
      </c>
      <c r="K392" s="81" t="str">
        <f t="shared" ref="K392:K397" si="12">IF(OR(COUNTIF(L392:M392,"未確認")&gt;0,COUNTIF(L392:M392,"~*")&gt;0),"※","")</f>
        <v/>
      </c>
      <c r="L392" s="147">
        <v>523</v>
      </c>
      <c r="M392" s="147">
        <v>648</v>
      </c>
    </row>
    <row r="393" spans="1:22" s="83" customFormat="1" ht="34.5" customHeight="1">
      <c r="A393" s="249" t="s">
        <v>773</v>
      </c>
      <c r="B393" s="84"/>
      <c r="C393" s="370"/>
      <c r="D393" s="380"/>
      <c r="E393" s="320" t="s">
        <v>224</v>
      </c>
      <c r="F393" s="321"/>
      <c r="G393" s="321"/>
      <c r="H393" s="322"/>
      <c r="I393" s="343"/>
      <c r="J393" s="140">
        <f t="shared" si="11"/>
        <v>1156</v>
      </c>
      <c r="K393" s="81" t="str">
        <f t="shared" si="12"/>
        <v/>
      </c>
      <c r="L393" s="147">
        <v>516</v>
      </c>
      <c r="M393" s="147">
        <v>640</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3</v>
      </c>
      <c r="M394" s="147">
        <v>1</v>
      </c>
    </row>
    <row r="395" spans="1:22" s="83" customFormat="1" ht="34.5" customHeight="1">
      <c r="A395" s="250" t="s">
        <v>775</v>
      </c>
      <c r="B395" s="84"/>
      <c r="C395" s="370"/>
      <c r="D395" s="382"/>
      <c r="E395" s="320" t="s">
        <v>226</v>
      </c>
      <c r="F395" s="321"/>
      <c r="G395" s="321"/>
      <c r="H395" s="322"/>
      <c r="I395" s="343"/>
      <c r="J395" s="140">
        <f t="shared" si="11"/>
        <v>11</v>
      </c>
      <c r="K395" s="81" t="str">
        <f t="shared" si="12"/>
        <v/>
      </c>
      <c r="L395" s="147">
        <v>4</v>
      </c>
      <c r="M395" s="147">
        <v>7</v>
      </c>
    </row>
    <row r="396" spans="1:22" s="83" customFormat="1" ht="34.5" customHeight="1">
      <c r="A396" s="250" t="s">
        <v>776</v>
      </c>
      <c r="B396" s="1"/>
      <c r="C396" s="370"/>
      <c r="D396" s="320" t="s">
        <v>227</v>
      </c>
      <c r="E396" s="321"/>
      <c r="F396" s="321"/>
      <c r="G396" s="321"/>
      <c r="H396" s="322"/>
      <c r="I396" s="343"/>
      <c r="J396" s="140">
        <f t="shared" si="11"/>
        <v>20134</v>
      </c>
      <c r="K396" s="81" t="str">
        <f t="shared" si="12"/>
        <v/>
      </c>
      <c r="L396" s="147">
        <v>8227</v>
      </c>
      <c r="M396" s="147">
        <v>11907</v>
      </c>
    </row>
    <row r="397" spans="1:22" s="83" customFormat="1" ht="34.5" customHeight="1">
      <c r="A397" s="250" t="s">
        <v>777</v>
      </c>
      <c r="B397" s="119"/>
      <c r="C397" s="370"/>
      <c r="D397" s="320" t="s">
        <v>228</v>
      </c>
      <c r="E397" s="321"/>
      <c r="F397" s="321"/>
      <c r="G397" s="321"/>
      <c r="H397" s="322"/>
      <c r="I397" s="344"/>
      <c r="J397" s="140">
        <f t="shared" si="11"/>
        <v>1166</v>
      </c>
      <c r="K397" s="81" t="str">
        <f t="shared" si="12"/>
        <v/>
      </c>
      <c r="L397" s="147">
        <v>429</v>
      </c>
      <c r="M397" s="147">
        <v>737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1260</v>
      </c>
      <c r="K405" s="81" t="str">
        <f t="shared" ref="K405:K422" si="14">IF(OR(COUNTIF(L405:M405,"未確認")&gt;0,COUNTIF(L405:M405,"~*")&gt;0),"※","")</f>
        <v/>
      </c>
      <c r="L405" s="147">
        <v>523</v>
      </c>
      <c r="M405" s="147">
        <v>737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1260</v>
      </c>
      <c r="K407" s="81" t="str">
        <f t="shared" si="14"/>
        <v/>
      </c>
      <c r="L407" s="147">
        <v>523</v>
      </c>
      <c r="M407" s="147">
        <v>737</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1166</v>
      </c>
      <c r="K413" s="81" t="str">
        <f t="shared" si="14"/>
        <v/>
      </c>
      <c r="L413" s="147">
        <v>429</v>
      </c>
      <c r="M413" s="147">
        <v>737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1166</v>
      </c>
      <c r="K415" s="81" t="str">
        <f t="shared" si="14"/>
        <v/>
      </c>
      <c r="L415" s="147">
        <v>429</v>
      </c>
      <c r="M415" s="147">
        <v>737</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1166</v>
      </c>
      <c r="K430" s="193" t="str">
        <f>IF(OR(COUNTIF(L430:M430,"未確認")&gt;0,COUNTIF(L430:M430,"~*")&gt;0),"※","")</f>
        <v/>
      </c>
      <c r="L430" s="147">
        <v>429</v>
      </c>
      <c r="M430" s="147">
        <v>737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1166</v>
      </c>
      <c r="K434" s="193" t="str">
        <f>IF(OR(COUNTIF(L434:M434,"未確認")&gt;0,COUNTIF(L434:M434,"~*")&gt;0),"※","")</f>
        <v/>
      </c>
      <c r="L434" s="147">
        <v>429</v>
      </c>
      <c r="M434" s="147">
        <v>737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112</v>
      </c>
      <c r="K468" s="201" t="str">
        <f t="shared" ref="K468:K475" si="16">IF(OR(COUNTIF(L468:M468,"未確認")&gt;0,COUNTIF(L468:M468,"*")&gt;0),"※","")</f>
        <v/>
      </c>
      <c r="L468" s="117">
        <v>47</v>
      </c>
      <c r="M468" s="117">
        <v>65</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106</v>
      </c>
      <c r="K470" s="201" t="str">
        <f t="shared" si="16"/>
        <v/>
      </c>
      <c r="L470" s="117">
        <v>43</v>
      </c>
      <c r="M470" s="117">
        <v>63</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103</v>
      </c>
      <c r="K481" s="201" t="str">
        <f t="shared" si="18"/>
        <v/>
      </c>
      <c r="L481" s="117">
        <v>39</v>
      </c>
      <c r="M481" s="117">
        <v>64</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99</v>
      </c>
      <c r="K483" s="201" t="str">
        <f t="shared" si="18"/>
        <v/>
      </c>
      <c r="L483" s="117">
        <v>37</v>
      </c>
      <c r="M483" s="117">
        <v>62</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76.38</v>
      </c>
      <c r="M560" s="211">
        <v>67.709999999999994</v>
      </c>
    </row>
    <row r="561" spans="1:13" s="91" customFormat="1" ht="34.5" customHeight="1">
      <c r="A561" s="251" t="s">
        <v>871</v>
      </c>
      <c r="B561" s="119"/>
      <c r="C561" s="209"/>
      <c r="D561" s="331" t="s">
        <v>377</v>
      </c>
      <c r="E561" s="342"/>
      <c r="F561" s="342"/>
      <c r="G561" s="342"/>
      <c r="H561" s="332"/>
      <c r="I561" s="343"/>
      <c r="J561" s="207"/>
      <c r="K561" s="210"/>
      <c r="L561" s="211">
        <v>44.09</v>
      </c>
      <c r="M561" s="211">
        <v>56.05</v>
      </c>
    </row>
    <row r="562" spans="1:13" s="91" customFormat="1" ht="34.5" customHeight="1">
      <c r="A562" s="251" t="s">
        <v>872</v>
      </c>
      <c r="B562" s="119"/>
      <c r="C562" s="209"/>
      <c r="D562" s="331" t="s">
        <v>992</v>
      </c>
      <c r="E562" s="342"/>
      <c r="F562" s="342"/>
      <c r="G562" s="342"/>
      <c r="H562" s="332"/>
      <c r="I562" s="343"/>
      <c r="J562" s="207"/>
      <c r="K562" s="210"/>
      <c r="L562" s="211">
        <v>29.92</v>
      </c>
      <c r="M562" s="211">
        <v>30.49</v>
      </c>
    </row>
    <row r="563" spans="1:13" s="91" customFormat="1" ht="34.5" customHeight="1">
      <c r="A563" s="251" t="s">
        <v>873</v>
      </c>
      <c r="B563" s="119"/>
      <c r="C563" s="209"/>
      <c r="D563" s="331" t="s">
        <v>379</v>
      </c>
      <c r="E563" s="342"/>
      <c r="F563" s="342"/>
      <c r="G563" s="342"/>
      <c r="H563" s="332"/>
      <c r="I563" s="343"/>
      <c r="J563" s="207"/>
      <c r="K563" s="210"/>
      <c r="L563" s="211">
        <v>20.47</v>
      </c>
      <c r="M563" s="211">
        <v>28.25</v>
      </c>
    </row>
    <row r="564" spans="1:13" s="91" customFormat="1" ht="34.5" customHeight="1">
      <c r="A564" s="251" t="s">
        <v>874</v>
      </c>
      <c r="B564" s="119"/>
      <c r="C564" s="209"/>
      <c r="D564" s="331" t="s">
        <v>380</v>
      </c>
      <c r="E564" s="342"/>
      <c r="F564" s="342"/>
      <c r="G564" s="342"/>
      <c r="H564" s="332"/>
      <c r="I564" s="343"/>
      <c r="J564" s="207"/>
      <c r="K564" s="210"/>
      <c r="L564" s="211">
        <v>94</v>
      </c>
      <c r="M564" s="211">
        <v>88.34</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95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191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85</v>
      </c>
      <c r="K622" s="201" t="str">
        <f t="shared" si="29"/>
        <v/>
      </c>
      <c r="L622" s="117">
        <v>33</v>
      </c>
      <c r="M622" s="117">
        <v>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58</v>
      </c>
      <c r="K635" s="201" t="str">
        <f t="shared" si="31"/>
        <v/>
      </c>
      <c r="L635" s="117">
        <v>23</v>
      </c>
      <c r="M635" s="117">
        <v>35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129</v>
      </c>
      <c r="K646" s="201" t="str">
        <f t="shared" ref="K646:K660" si="33">IF(OR(COUNTIF(L646:M646,"未確認")&gt;0,COUNTIF(L646:M646,"*")&gt;0),"※","")</f>
        <v/>
      </c>
      <c r="L646" s="117">
        <v>52</v>
      </c>
      <c r="M646" s="117">
        <v>77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124</v>
      </c>
      <c r="K650" s="201" t="str">
        <f t="shared" si="33"/>
        <v/>
      </c>
      <c r="L650" s="117">
        <v>48</v>
      </c>
      <c r="M650" s="117">
        <v>76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119</v>
      </c>
      <c r="K655" s="201" t="str">
        <f t="shared" si="33"/>
        <v/>
      </c>
      <c r="L655" s="117">
        <v>47</v>
      </c>
      <c r="M655" s="117">
        <v>72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110</v>
      </c>
      <c r="K657" s="201" t="str">
        <f t="shared" si="33"/>
        <v/>
      </c>
      <c r="L657" s="117">
        <v>43</v>
      </c>
      <c r="M657" s="117">
        <v>67</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D6E828A-9498-48A0-B30E-A8B14271F1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2019-12-23T01:00:50Z</dcterms:modified>
</cp:coreProperties>
</file>