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0988693-4C3F-46D4-AA7F-B3E572486D8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<sst xmlns="http://schemas.openxmlformats.org/spreadsheetml/2006/main" count="3214" uniqueCount="1055">
  <si>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</si>
  <si>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</si>
  <si>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</si>
  <si>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</si>
  <si>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</si>
  <si>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</si>
  <si>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</si>
  <si>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</si>
  <si>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</si>
  <si>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</si>
  <si>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</si>
  <si>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</si>
  <si>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</si>
  <si>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</si>
  <si>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</si>
  <si>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</si>
  <si>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</si>
  <si>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</si>
  <si>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</si>
  <si>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</si>
  <si>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</si>
  <si>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</si>
  <si>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</si>
  <si>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</si>
  <si>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</si>
  <si>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</si>
  <si>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</si>
  <si>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</si>
  <si>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</si>
  <si>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</si>
  <si>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</si>
  <si>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</si>
  <si>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</si>
  <si>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</si>
  <si>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</si>
  <si>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</si>
  <si>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</si>
  <si>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</si>
  <si>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</si>
  <si>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</si>
  <si>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</si>
  <si>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</si>
  <si>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</si>
  <si>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</si>
  <si>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</si>
  <si>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</si>
  <si>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</si>
  <si>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</si>
  <si>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</si>
  <si>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</si>
  <si>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</si>
  <si>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</si>
  <si>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</si>
  <si>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</si>
  <si>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</si>
  <si>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</si>
  <si>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</si>
  <si>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</si>
  <si>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</si>
  <si>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</si>
  <si>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</si>
  <si>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</si>
  <si>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</si>
  <si>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</si>
  <si>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</si>
  <si>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</si>
  <si>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</si>
  <si>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</si>
  <si>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</si>
  <si>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</si>
  <si>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</si>
  <si>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</si>
  <si>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</si>
  <si>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</si>
  <si>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</si>
  <si>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</si>
  <si>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</si>
  <si>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</si>
  <si>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</si>
  <si>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</si>
  <si>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</si>
  <si>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</si>
  <si>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</si>
  <si>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</si>
  <si>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</si>
  <si>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</si>
  <si>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</si>
  <si>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</si>
  <si>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</si>
  <si>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</si>
  <si>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</si>
  <si>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</si>
  <si>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</si>
  <si>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</si>
  <si>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</si>
  <si>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</si>
  <si>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</si>
  <si>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</si>
  <si>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</si>
  <si>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</si>
  <si>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</si>
  <si>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</si>
  <si>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</si>
  <si>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</si>
  <si>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</si>
  <si>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</si>
  <si>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</si>
  <si>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</si>
  <si>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</si>
  <si>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</si>
  <si>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</si>
  <si>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</si>
  <si>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</si>
  <si>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</si>
  <si>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</si>
  <si>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</si>
  <si>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</si>
  <si>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</si>
  <si>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</si>
  <si>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</si>
  <si>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</si>
  <si>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</si>
  <si>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</si>
  <si>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</si>
  <si>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</si>
  <si>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</si>
  <si>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</si>
  <si>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</si>
  <si>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</si>
  <si>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</si>
  <si>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</si>
  <si>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</si>
  <si>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</si>
  <si>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</si>
  <si>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</si>
  <si>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</si>
  <si>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</si>
  <si>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</si>
  <si>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</si>
  <si>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</si>
  <si>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</si>
  <si>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</si>
  <si>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</si>
  <si>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</si>
  <si>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</si>
  <si>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</si>
  <si>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</si>
  <si>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</si>
  <si>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</si>
  <si>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</si>
  <si>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</si>
  <si>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</si>
  <si>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</si>
  <si>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</si>
  <si>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</si>
  <si>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</si>
  <si>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</si>
  <si>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</si>
  <si>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</si>
  <si>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</si>
  <si>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</si>
  <si>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</si>
  <si>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</si>
  <si>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</si>
  <si>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</si>
  <si>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</si>
  <si>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</si>
  <si>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</si>
  <si>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</si>
  <si>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</si>
  <si>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</si>
  <si>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</si>
  <si>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</si>
  <si>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</si>
  <si>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</si>
  <si>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</si>
  <si>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</si>
  <si>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</si>
  <si>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</si>
  <si>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</si>
  <si>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</si>
  <si>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</si>
  <si>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</si>
  <si>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</si>
  <si>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</si>
  <si>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</si>
  <si>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</si>
  <si>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</si>
  <si>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</si>
  <si>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</si>
  <si>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</si>
  <si>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</si>
  <si>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</si>
  <si>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</si>
  <si>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</si>
  <si>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</si>
  <si>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</si>
  <si>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</si>
  <si>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</si>
  <si>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</si>
  <si>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</si>
  <si>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</si>
  <si>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</si>
  <si>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</si>
  <si>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</si>
  <si>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</si>
  <si>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</si>
  <si>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</si>
  <si>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</si>
  <si>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</si>
  <si>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</si>
  <si>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</si>
  <si>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</si>
  <si>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</si>
  <si>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</si>
  <si>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</si>
  <si>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</si>
  <si>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</si>
  <si>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</si>
  <si>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</si>
  <si>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</si>
  <si>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</si>
  <si>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</si>
  <si>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</si>
  <si>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</si>
  <si>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</si>
  <si>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</si>
  <si>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</si>
  <si>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</si>
  <si>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</si>
  <si>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</si>
  <si>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</si>
  <si>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</si>
  <si>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</si>
  <si>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</si>
  <si>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</si>
  <si>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</si>
  <si>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</si>
  <si>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</si>
  <si>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</si>
  <si>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</si>
  <si>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</si>
  <si>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</si>
  <si>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</si>
  <si>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</si>
  <si>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</si>
  <si>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</si>
  <si>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</si>
  <si>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</si>
  <si>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</si>
  <si>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</si>
  <si>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</si>
  <si>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</si>
  <si>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</si>
  <si>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</si>
  <si>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</si>
  <si>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</si>
  <si>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</si>
  <si>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</si>
  <si>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</si>
  <si>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</si>
  <si>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</si>
  <si>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</si>
  <si>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</si>
  <si>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</si>
  <si>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</si>
  <si>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</si>
  <si>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</si>
  <si>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</si>
  <si>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</si>
  <si>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</si>
  <si>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</si>
  <si>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</si>
  <si>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</si>
  <si>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</si>
  <si>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</si>
  <si>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</si>
  <si>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</si>
  <si>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</si>
  <si>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</si>
  <si>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</si>
  <si>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</si>
  <si>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</si>
  <si>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</si>
  <si>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</si>
  <si>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</si>
  <si>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</si>
  <si>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</si>
  <si>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</si>
  <si>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</si>
  <si>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</si>
  <si>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</si>
  <si>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</si>
  <si>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</si>
  <si>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</si>
  <si>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</si>
  <si>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</si>
  <si>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</si>
  <si>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</si>
  <si>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</si>
  <si>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</si>
  <si>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</si>
  <si>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</si>
  <si>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</si>
  <si>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</si>
  <si>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</si>
  <si>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</si>
  <si>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</si>
  <si>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</si>
  <si>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</si>
  <si>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</si>
  <si>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</si>
  <si>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</si>
  <si>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</si>
  <si>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</si>
  <si>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</si>
  <si>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</si>
  <si>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</si>
  <si>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</si>
  <si>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</si>
  <si>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</si>
  <si>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</si>
  <si>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</si>
  <si>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</si>
  <si>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</si>
  <si>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</si>
  <si>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</si>
  <si>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</si>
  <si>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</si>
  <si>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</si>
  <si>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</si>
  <si>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</si>
  <si>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</si>
  <si>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</si>
  <si>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</si>
  <si>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</si>
  <si>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</si>
  <si>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</si>
  <si>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</si>
  <si>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</si>
  <si>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</si>
  <si>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</si>
  <si>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</si>
  <si>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</si>
  <si>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</si>
  <si>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</si>
  <si>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</si>
  <si>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</si>
  <si>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</si>
  <si>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</si>
  <si>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</si>
  <si>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</si>
  <si>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</si>
  <si>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</si>
  <si>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</si>
  <si>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</si>
  <si>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</si>
  <si>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</si>
  <si>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</si>
  <si>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</si>
  <si>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</si>
  <si>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</si>
  <si>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</si>
  <si>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</si>
  <si>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</si>
  <si>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</si>
  <si>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</si>
  <si>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</si>
  <si>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</si>
  <si>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</si>
  <si>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</si>
  <si>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</si>
  <si>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</si>
  <si>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</si>
  <si>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</si>
  <si>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</si>
  <si>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</si>
  <si>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</si>
  <si>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</si>
  <si>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</si>
  <si>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</si>
  <si>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</si>
  <si>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</si>
  <si>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</si>
  <si>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</si>
  <si>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</si>
  <si>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</si>
  <si>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</si>
  <si>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</si>
  <si>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</si>
  <si>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</si>
  <si>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</si>
  <si>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</si>
  <si>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</si>
  <si>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</si>
  <si>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</si>
  <si>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</si>
  <si>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</si>
  <si>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</si>
  <si>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</si>
  <si>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</si>
  <si>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</si>
  <si>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</si>
  <si>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</si>
  <si>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</si>
  <si>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</si>
  <si>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</si>
  <si>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</si>
  <si>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</si>
  <si>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</si>
  <si>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</si>
  <si>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</si>
  <si>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</si>
  <si>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</si>
  <si>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</si>
  <si>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</si>
  <si>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</si>
  <si>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</si>
  <si>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</si>
  <si>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</si>
  <si>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</si>
  <si>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</si>
  <si>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</si>
  <si>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</si>
  <si>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</si>
  <si>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</si>
  <si>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</si>
  <si>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</si>
  <si>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</si>
  <si>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</si>
  <si>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</si>
  <si>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</si>
  <si>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</si>
  <si>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</si>
  <si>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</si>
  <si>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</si>
  <si>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</si>
  <si>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</si>
  <si>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</si>
  <si>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</si>
  <si>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</si>
  <si>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</si>
  <si>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</si>
  <si>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</si>
  <si>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</si>
  <si>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</si>
  <si>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</si>
  <si>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</si>
  <si>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</si>
  <si>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</si>
  <si>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</si>
  <si>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</si>
  <si>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</si>
  <si>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</si>
  <si>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</si>
  <si>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</si>
  <si>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</si>
  <si>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</si>
  <si>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</si>
  <si>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</si>
  <si>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</si>
  <si>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</si>
  <si>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</si>
  <si>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</si>
  <si>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</si>
  <si>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</si>
  <si>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</si>
  <si>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</si>
  <si>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</si>
  <si>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</si>
  <si>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</si>
  <si>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</si>
  <si>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</si>
  <si>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</si>
  <si>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</si>
  <si>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</si>
  <si>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</si>
  <si>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</si>
  <si>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</si>
  <si>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</si>
  <si>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</si>
  <si>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</si>
  <si>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</si>
  <si>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</si>
  <si>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</si>
  <si>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</si>
  <si>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</si>
  <si>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</si>
  <si>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</si>
  <si>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</si>
  <si>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</si>
  <si>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</si>
  <si>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</si>
  <si>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</si>
  <si>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</si>
  <si>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</si>
  <si>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</si>
  <si>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</si>
  <si>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</si>
  <si>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</si>
  <si>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</si>
  <si>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</si>
  <si>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</si>
  <si>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</si>
  <si>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</si>
  <si>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</si>
  <si>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</si>
  <si>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</si>
  <si>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</si>
  <si>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</si>
  <si>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</si>
  <si>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</si>
  <si>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</si>
  <si>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</si>
  <si>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</si>
  <si>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</si>
  <si>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</si>
  <si>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</si>
  <si>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</si>
  <si>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</si>
  <si>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</si>
  <si>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</si>
  <si>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</si>
  <si>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</si>
  <si>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</si>
  <si>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</si>
  <si>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</si>
  <si>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</si>
  <si>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</si>
  <si>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</si>
  <si>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</si>
  <si>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</si>
  <si>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</si>
  <si>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</si>
  <si>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</si>
  <si>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</si>
  <si>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</si>
  <si>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</si>
  <si>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</si>
  <si>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</si>
  <si>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</si>
  <si>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</si>
  <si>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</si>
  <si>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</si>
  <si>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</si>
  <si>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</si>
  <si>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</si>
  <si>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</si>
  <si>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</si>
  <si>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</si>
  <si>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</si>
  <si>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</si>
  <si>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</si>
  <si>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</si>
  <si>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</si>
  <si>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</si>
  <si>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</si>
  <si>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</si>
  <si>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</si>
  <si>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</si>
  <si>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</si>
  <si>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</si>
  <si>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</si>
  <si>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</si>
  <si>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</si>
  <si>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</si>
  <si>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</si>
  <si>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</si>
  <si>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</si>
  <si>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</si>
  <si>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</si>
  <si>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</si>
  <si>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</si>
  <si>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</si>
  <si>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</si>
  <si>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</si>
  <si>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</si>
  <si>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</si>
  <si>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</si>
  <si>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</si>
  <si>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</si>
  <si>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</si>
  <si>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</si>
  <si>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</si>
  <si>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</si>
  <si>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</si>
  <si>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</si>
  <si>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</si>
  <si>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</si>
  <si>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</si>
  <si>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</si>
  <si>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</si>
  <si>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</si>
  <si>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</si>
  <si>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</si>
  <si>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</si>
  <si>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</si>
  <si>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</si>
  <si>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</si>
  <si>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</si>
  <si>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</si>
  <si>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</si>
  <si>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</si>
  <si>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</si>
  <si>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</si>
  <si>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</si>
  <si>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</si>
  <si>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</si>
  <si>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</si>
  <si>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</si>
  <si>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</si>
  <si>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</si>
  <si>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</si>
  <si>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</si>
  <si>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</si>
  <si>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</si>
  <si>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</si>
  <si>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</si>
  <si>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</si>
  <si>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</si>
  <si>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</si>
  <si>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</si>
  <si>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</si>
  <si>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</si>
  <si>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</si>
  <si>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</si>
  <si>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</si>
  <si>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</si>
  <si>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</si>
  <si>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</si>
  <si>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</si>
  <si>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</si>
  <si>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</si>
  <si>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</si>
  <si>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</si>
  <si>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</si>
  <si>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</si>
  <si>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</si>
  <si>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</si>
  <si>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</si>
  <si>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</si>
  <si>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</si>
  <si>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</si>
  <si>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</si>
  <si>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</si>
  <si>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</si>
  <si>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</si>
  <si>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</si>
  <si>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</si>
  <si>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</si>
  <si>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</si>
  <si>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</si>
  <si>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</si>
  <si>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</si>
  <si>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</si>
  <si>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</si>
  <si>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</si>
  <si>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</si>
  <si>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</si>
  <si>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</si>
  <si>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</si>
  <si>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</si>
  <si>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</si>
  <si>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</si>
  <si>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</si>
  <si>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</si>
  <si>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</si>
  <si>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</si>
  <si>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</si>
  <si>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</si>
  <si>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</si>
  <si>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</si>
  <si>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</si>
  <si>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</si>
  <si>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</si>
  <si>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</si>
  <si>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</si>
  <si>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</si>
  <si>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</si>
  <si>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</si>
  <si>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</si>
  <si>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</si>
  <si>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</si>
  <si>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</si>
  <si>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</si>
  <si>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</si>
  <si>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</si>
  <si>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</si>
  <si>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</si>
  <si>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</si>
  <si>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</si>
  <si>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</si>
  <si>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</si>
  <si>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</si>
  <si>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</si>
  <si>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</si>
  <si>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</si>
  <si>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</si>
  <si>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</si>
  <si>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</si>
  <si>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</si>
  <si>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</si>
  <si>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</si>
  <si>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</si>
  <si>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</si>
  <si>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</si>
  <si>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</si>
  <si>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</si>
  <si>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</si>
  <si>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</si>
  <si>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</si>
  <si>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</si>
  <si>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</si>
  <si>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</si>
  <si>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</si>
  <si>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</si>
  <si>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</si>
  <si>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</si>
  <si>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</si>
  <si>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</si>
  <si>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</si>
  <si>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</si>
  <si>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</si>
  <si>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</si>
  <si>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</si>
  <si>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</si>
  <si>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</si>
  <si>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</si>
  <si>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</si>
  <si>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</si>
  <si>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</si>
  <si>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</si>
  <si>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</si>
  <si>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</si>
  <si>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</si>
  <si>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</si>
  <si>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</si>
  <si>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</si>
  <si>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</si>
  <si>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</si>
  <si>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</si>
  <si>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</si>
  <si>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</si>
  <si>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</si>
  <si>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</si>
  <si>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</si>
  <si>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</si>
  <si>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</si>
  <si>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</si>
  <si>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</si>
  <si>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</si>
  <si>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</si>
  <si>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</si>
  <si>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</si>
  <si>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</si>
  <si>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</si>
  <si>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</si>
  <si>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</si>
  <si>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</si>
  <si>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</si>
  <si>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</si>
  <si>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</si>
  <si>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</si>
  <si>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</si>
  <si>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</si>
  <si>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</si>
  <si>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</si>
  <si>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</si>
  <si>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</si>
  <si>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</si>
  <si>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</si>
  <si>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</si>
  <si>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</si>
  <si>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</si>
  <si>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</si>
  <si>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</si>
  <si>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</si>
  <si>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</si>
  <si>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</si>
  <si>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</si>
  <si>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</si>
  <si>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</si>
  <si>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</si>
  <si>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</si>
  <si>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</si>
  <si>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</si>
  <si>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</si>
  <si>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</si>
  <si>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</si>
  <si>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</si>
  <si>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</si>
  <si>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</si>
  <si>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</si>
  <si>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</si>
  <si>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</si>
  <si>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</si>
  <si>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</si>
  <si>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</si>
  <si>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</si>
  <si>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</si>
  <si>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</si>
  <si>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</si>
  <si>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</si>
  <si>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</si>
  <si>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</si>
  <si>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</si>
  <si>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</si>
  <si>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</si>
  <si>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</si>
  <si>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</si>
  <si>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</si>
  <si>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</si>
  <si>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</si>
  <si>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</si>
  <si>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</si>
  <si>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</si>
  <si>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</si>
  <si>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</si>
  <si>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</si>
  <si>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</si>
  <si>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</si>
  <si>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</si>
  <si>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</si>
  <si>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</si>
  <si>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</si>
  <si>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</si>
  <si>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</si>
  <si>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</si>
  <si>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</si>
  <si>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</si>
  <si>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</si>
  <si>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</si>
  <si>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</si>
  <si>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</si>
  <si>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</si>
  <si>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</si>
  <si>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</si>
  <si>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</si>
  <si>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</si>
  <si>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</si>
  <si>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</si>
  <si>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</si>
  <si>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</si>
  <si>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</si>
  <si>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</si>
  <si>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</si>
  <si>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</si>
  <si>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</si>
  <si>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</si>
  <si>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</si>
  <si>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</si>
  <si>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</si>
  <si>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</si>
  <si>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</si>
  <si>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</si>
  <si>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</si>
  <si>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</si>
  <si>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</si>
  <si>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</si>
  <si>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</si>
  <si>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</si>
  <si>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</si>
  <si>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</si>
  <si>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</si>
  <si>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</si>
  <si>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</si>
  <si>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</si>
  <si>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</si>
  <si>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</si>
  <si>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</si>
  <si>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</si>
  <si>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</si>
  <si>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</si>
  <si>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</si>
  <si>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</si>
  <si>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</si>
  <si>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</si>
  <si>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</si>
  <si>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</si>
  <si>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</si>
  <si>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</si>
  <si>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</si>
  <si>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</si>
  <si>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</si>
  <si>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</si>
  <si>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</si>
  <si>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</si>
  <si>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</si>
  <si>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</si>
  <si>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</si>
  <si>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</si>
  <si>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</si>
  <si>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</si>
  <si>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</si>
  <si>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</si>
  <si>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</si>
  <si>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</si>
  <si>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</si>
  <si>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</si>
  <si>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</si>
  <si>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</si>
  <si>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</si>
  <si>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</si>
  <si>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</si>
  <si>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</si>
  <si>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</si>
  <si>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</si>
  <si>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</si>
  <si>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</si>
  <si>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</si>
  <si>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</si>
  <si>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</si>
  <si>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</si>
  <si>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</si>
  <si>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</si>
  <si>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</si>
  <si>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</si>
  <si>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</si>
  <si>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</si>
  <si>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</si>
  <si>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</si>
  <si>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</si>
  <si>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</si>
  <si>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</si>
  <si>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</si>
  <si>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</si>
  <si>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</si>
  <si>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</si>
  <si>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</si>
  <si>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</si>
  <si>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</si>
  <si>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</si>
  <si>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</si>
  <si>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</si>
  <si>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</si>
  <si>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</si>
  <si>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</si>
  <si>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</si>
  <si>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</si>
  <si>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</si>
  <si>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</si>
  <si>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</si>
  <si>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</si>
  <si>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</si>
  <si>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</si>
  <si>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</si>
  <si>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</si>
  <si>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</si>
  <si>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</si>
  <si>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</si>
  <si>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</si>
  <si>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</si>
  <si>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</si>
  <si>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</si>
  <si>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</si>
  <si>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</si>
  <si>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</si>
  <si>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</si>
  <si>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</si>
  <si>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</si>
  <si>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</si>
  <si>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</si>
  <si>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</si>
  <si>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</si>
  <si>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</si>
  <si>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</si>
  <si>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</si>
  <si>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</si>
  <si>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</si>
  <si>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</si>
  <si>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</si>
  <si>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</si>
  <si>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</si>
  <si>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</si>
  <si>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</si>
  <si>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</si>
  <si>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</si>
  <si>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</si>
  <si>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</si>
  <si>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</si>
  <si>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</si>
  <si>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</si>
  <si>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</si>
  <si>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</si>
  <si>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</si>
  <si>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</si>
  <si>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</si>
  <si>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</si>
  <si>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</si>
  <si>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</si>
  <si>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</si>
  <si>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</si>
  <si>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</si>
  <si>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</si>
  <si>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</si>
  <si>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</si>
  <si>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</si>
  <si>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</si>
  <si>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</si>
  <si>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</si>
  <si>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</si>
  <si>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</si>
  <si>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</si>
  <si>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</si>
  <si>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</si>
  <si>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</si>
  <si>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</si>
  <si>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</si>
  <si>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</si>
  <si>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</si>
  <si>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</si>
  <si>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</si>
  <si>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</si>
  <si>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</si>
  <si>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</si>
  <si>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</si>
  <si>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</si>
  <si>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</si>
  <si>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</si>
  <si>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</si>
  <si>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</si>
  <si>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</si>
  <si>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</si>
  <si>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</si>
  <si>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</si>
  <si>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</si>
  <si>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</si>
  <si>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</si>
  <si>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</si>
  <si>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</si>
  <si>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</si>
  <si>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</si>
  <si>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</si>
  <si>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</si>
  <si>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</si>
  <si>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</si>
  <si>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</si>
  <si>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国保野上厚生総合病院</t>
    <phoneticPr fontId="3"/>
  </si>
  <si>
    <t>〒640-1141 海草郡紀美野町小畑１９８</t>
    <phoneticPr fontId="3"/>
  </si>
  <si>
    <t>〇</t>
  </si>
  <si>
    <t>市町村</t>
  </si>
  <si>
    <t>複数の診療科で活用</t>
  </si>
  <si>
    <t>内科</t>
  </si>
  <si>
    <t>整形外科</t>
  </si>
  <si>
    <t>外科</t>
  </si>
  <si>
    <t>ＤＰＣ病院ではない</t>
  </si>
  <si>
    <t>有</t>
  </si>
  <si>
    <t>看護必要度Ⅰ</t>
    <phoneticPr fontId="3"/>
  </si>
  <si>
    <t>本館３階病棟</t>
  </si>
  <si>
    <t>急性期機能</t>
  </si>
  <si>
    <t>本館４階病棟</t>
  </si>
  <si>
    <t>回復期機能</t>
  </si>
  <si>
    <t>-</t>
    <phoneticPr fontId="3"/>
  </si>
  <si>
    <t>本館５階病棟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</si>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</sst>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1051</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43</v>
      </c>
      <c r="M99" s="258">
        <v>57</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96</v>
      </c>
      <c r="K101" s="237" t="str">
        <f>IF(OR(COUNTIF(L101:N101,"未確認")&gt;0,COUNTIF(L101:N101,"~*")&gt;0),"※","")</f>
        <v/>
      </c>
      <c r="L101" s="258">
        <v>42</v>
      </c>
      <c r="M101" s="258">
        <v>54</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43</v>
      </c>
      <c r="M102" s="258">
        <v>57</v>
      </c>
      <c r="N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0</v>
      </c>
      <c r="N103" s="258">
        <v>54</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0</v>
      </c>
      <c r="N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0</v>
      </c>
      <c r="M106" s="258">
        <v>0</v>
      </c>
      <c r="N106" s="258">
        <v>53</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0</v>
      </c>
      <c r="M107" s="258">
        <v>0</v>
      </c>
      <c r="N107" s="258">
        <v>53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0</v>
      </c>
      <c r="N109" s="258">
        <v>54</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0</v>
      </c>
      <c r="N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111</v>
      </c>
      <c r="N131" s="98" t="s">
        <v>567</v>
      </c>
    </row>
    <row r="132" spans="1:22" s="83" customFormat="1" ht="34.5" customHeight="1">
      <c r="A132" s="244" t="s">
        <v>621</v>
      </c>
      <c r="B132" s="84"/>
      <c r="C132" s="295"/>
      <c r="D132" s="297"/>
      <c r="E132" s="320" t="s">
        <v>58</v>
      </c>
      <c r="F132" s="321"/>
      <c r="G132" s="321"/>
      <c r="H132" s="322"/>
      <c r="I132" s="389"/>
      <c r="J132" s="101"/>
      <c r="K132" s="102"/>
      <c r="L132" s="82">
        <v>43</v>
      </c>
      <c r="M132" s="82">
        <v>57</v>
      </c>
      <c r="N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70</v>
      </c>
      <c r="K149" s="264" t="str">
        <f t="shared" si="3"/>
        <v/>
      </c>
      <c r="L149" s="117">
        <v>70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48</v>
      </c>
      <c r="K158" s="264" t="str">
        <f t="shared" si="3"/>
        <v/>
      </c>
      <c r="L158" s="117">
        <v>0</v>
      </c>
      <c r="M158" s="117">
        <v>0</v>
      </c>
      <c r="N158" s="117">
        <v>48</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80</v>
      </c>
      <c r="K201" s="264" t="str">
        <f t="shared" si="5"/>
        <v/>
      </c>
      <c r="L201" s="117">
        <v>0</v>
      </c>
      <c r="M201" s="117">
        <v>80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10</v>
      </c>
      <c r="K220" s="264" t="str">
        <f t="shared" si="7"/>
        <v/>
      </c>
      <c r="L220" s="117">
        <v>0</v>
      </c>
      <c r="M220" s="117">
        <v>10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75</v>
      </c>
      <c r="K269" s="81" t="str">
        <f t="shared" si="8"/>
        <v/>
      </c>
      <c r="L269" s="147">
        <v>24</v>
      </c>
      <c r="M269" s="147">
        <v>26</v>
      </c>
      <c r="N269" s="147">
        <v>25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4</v>
      </c>
      <c r="M273" s="147">
        <v>4</v>
      </c>
      <c r="N273" s="147">
        <v>4</v>
      </c>
    </row>
    <row r="274" spans="1:14"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14</v>
      </c>
      <c r="N297" s="147">
        <v>39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1051</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1523</v>
      </c>
      <c r="K392" s="81" t="str">
        <f t="shared" ref="K392:K397" si="12">IF(OR(COUNTIF(L392:N392,"未確認")&gt;0,COUNTIF(L392:N392,"~*")&gt;0),"※","")</f>
        <v/>
      </c>
      <c r="L392" s="147">
        <v>744</v>
      </c>
      <c r="M392" s="147">
        <v>693</v>
      </c>
      <c r="N392" s="147">
        <v>86</v>
      </c>
    </row>
    <row r="393" spans="1:22" s="83" customFormat="1" ht="34.5" customHeight="1">
      <c r="A393" s="249" t="s">
        <v>773</v>
      </c>
      <c r="B393" s="84"/>
      <c r="C393" s="370"/>
      <c r="D393" s="380"/>
      <c r="E393" s="320" t="s">
        <v>224</v>
      </c>
      <c r="F393" s="321"/>
      <c r="G393" s="321"/>
      <c r="H393" s="322"/>
      <c r="I393" s="343"/>
      <c r="J393" s="140">
        <f t="shared" si="11"/>
        <v>603</v>
      </c>
      <c r="K393" s="81" t="str">
        <f t="shared" si="12"/>
        <v/>
      </c>
      <c r="L393" s="147">
        <v>102</v>
      </c>
      <c r="M393" s="147">
        <v>417</v>
      </c>
      <c r="N393" s="147">
        <v>84</v>
      </c>
    </row>
    <row r="394" spans="1:22" s="83" customFormat="1" ht="34.5" customHeight="1">
      <c r="A394" s="250" t="s">
        <v>774</v>
      </c>
      <c r="B394" s="84"/>
      <c r="C394" s="370"/>
      <c r="D394" s="381"/>
      <c r="E394" s="320" t="s">
        <v>225</v>
      </c>
      <c r="F394" s="321"/>
      <c r="G394" s="321"/>
      <c r="H394" s="322"/>
      <c r="I394" s="343"/>
      <c r="J394" s="140">
        <f t="shared" si="11"/>
        <v>280</v>
      </c>
      <c r="K394" s="81" t="str">
        <f t="shared" si="12"/>
        <v/>
      </c>
      <c r="L394" s="147">
        <v>236</v>
      </c>
      <c r="M394" s="147">
        <v>44</v>
      </c>
      <c r="N394" s="147">
        <v>0</v>
      </c>
    </row>
    <row r="395" spans="1:22" s="83" customFormat="1" ht="34.5" customHeight="1">
      <c r="A395" s="250" t="s">
        <v>775</v>
      </c>
      <c r="B395" s="84"/>
      <c r="C395" s="370"/>
      <c r="D395" s="382"/>
      <c r="E395" s="320" t="s">
        <v>226</v>
      </c>
      <c r="F395" s="321"/>
      <c r="G395" s="321"/>
      <c r="H395" s="322"/>
      <c r="I395" s="343"/>
      <c r="J395" s="140">
        <f t="shared" si="11"/>
        <v>640</v>
      </c>
      <c r="K395" s="81" t="str">
        <f t="shared" si="12"/>
        <v/>
      </c>
      <c r="L395" s="147">
        <v>406</v>
      </c>
      <c r="M395" s="147">
        <v>232</v>
      </c>
      <c r="N395" s="147">
        <v>2</v>
      </c>
    </row>
    <row r="396" spans="1:22" s="83" customFormat="1" ht="34.5" customHeight="1">
      <c r="A396" s="250" t="s">
        <v>776</v>
      </c>
      <c r="B396" s="1"/>
      <c r="C396" s="370"/>
      <c r="D396" s="320" t="s">
        <v>227</v>
      </c>
      <c r="E396" s="321"/>
      <c r="F396" s="321"/>
      <c r="G396" s="321"/>
      <c r="H396" s="322"/>
      <c r="I396" s="343"/>
      <c r="J396" s="140">
        <f t="shared" si="11"/>
        <v>44116</v>
      </c>
      <c r="K396" s="81" t="str">
        <f t="shared" si="12"/>
        <v/>
      </c>
      <c r="L396" s="147">
        <v>11716</v>
      </c>
      <c r="M396" s="147">
        <v>15600</v>
      </c>
      <c r="N396" s="147">
        <v>16800</v>
      </c>
    </row>
    <row r="397" spans="1:22" s="83" customFormat="1" ht="34.5" customHeight="1">
      <c r="A397" s="250" t="s">
        <v>777</v>
      </c>
      <c r="B397" s="119"/>
      <c r="C397" s="370"/>
      <c r="D397" s="320" t="s">
        <v>228</v>
      </c>
      <c r="E397" s="321"/>
      <c r="F397" s="321"/>
      <c r="G397" s="321"/>
      <c r="H397" s="322"/>
      <c r="I397" s="344"/>
      <c r="J397" s="140">
        <f t="shared" si="11"/>
        <v>1517</v>
      </c>
      <c r="K397" s="81" t="str">
        <f t="shared" si="12"/>
        <v/>
      </c>
      <c r="L397" s="147">
        <v>743</v>
      </c>
      <c r="M397" s="147">
        <v>692</v>
      </c>
      <c r="N397" s="147">
        <v>82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1523</v>
      </c>
      <c r="K405" s="81" t="str">
        <f t="shared" ref="K405:K422" si="14">IF(OR(COUNTIF(L405:N405,"未確認")&gt;0,COUNTIF(L405:N405,"~*")&gt;0),"※","")</f>
        <v/>
      </c>
      <c r="L405" s="147">
        <v>744</v>
      </c>
      <c r="M405" s="147">
        <v>693</v>
      </c>
      <c r="N405" s="147">
        <v>86</v>
      </c>
    </row>
    <row r="406" spans="1:22" s="83" customFormat="1" ht="34.5" customHeight="1">
      <c r="A406" s="251" t="s">
        <v>779</v>
      </c>
      <c r="B406" s="119"/>
      <c r="C406" s="369"/>
      <c r="D406" s="375" t="s">
        <v>233</v>
      </c>
      <c r="E406" s="377" t="s">
        <v>234</v>
      </c>
      <c r="F406" s="378"/>
      <c r="G406" s="378"/>
      <c r="H406" s="379"/>
      <c r="I406" s="361"/>
      <c r="J406" s="140">
        <f t="shared" si="13"/>
        <v>322</v>
      </c>
      <c r="K406" s="81" t="str">
        <f t="shared" si="14"/>
        <v/>
      </c>
      <c r="L406" s="147">
        <v>18</v>
      </c>
      <c r="M406" s="147">
        <v>220</v>
      </c>
      <c r="N406" s="147">
        <v>84</v>
      </c>
    </row>
    <row r="407" spans="1:22" s="83" customFormat="1" ht="34.5" customHeight="1">
      <c r="A407" s="251" t="s">
        <v>780</v>
      </c>
      <c r="B407" s="119"/>
      <c r="C407" s="369"/>
      <c r="D407" s="369"/>
      <c r="E407" s="320" t="s">
        <v>235</v>
      </c>
      <c r="F407" s="321"/>
      <c r="G407" s="321"/>
      <c r="H407" s="322"/>
      <c r="I407" s="361"/>
      <c r="J407" s="140">
        <f t="shared" si="13"/>
        <v>841</v>
      </c>
      <c r="K407" s="81" t="str">
        <f t="shared" si="14"/>
        <v/>
      </c>
      <c r="L407" s="147">
        <v>472</v>
      </c>
      <c r="M407" s="147">
        <v>369</v>
      </c>
      <c r="N407" s="147">
        <v>0</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64</v>
      </c>
      <c r="M408" s="147">
        <v>43</v>
      </c>
      <c r="N408" s="147">
        <v>2</v>
      </c>
    </row>
    <row r="409" spans="1:22" s="83" customFormat="1" ht="34.5" customHeight="1">
      <c r="A409" s="251" t="s">
        <v>782</v>
      </c>
      <c r="B409" s="119"/>
      <c r="C409" s="369"/>
      <c r="D409" s="369"/>
      <c r="E409" s="317" t="s">
        <v>989</v>
      </c>
      <c r="F409" s="318"/>
      <c r="G409" s="318"/>
      <c r="H409" s="319"/>
      <c r="I409" s="361"/>
      <c r="J409" s="140">
        <f t="shared" si="13"/>
        <v>251</v>
      </c>
      <c r="K409" s="81" t="str">
        <f t="shared" si="14"/>
        <v/>
      </c>
      <c r="L409" s="147">
        <v>190</v>
      </c>
      <c r="M409" s="147">
        <v>61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1517</v>
      </c>
      <c r="K413" s="81" t="str">
        <f t="shared" si="14"/>
        <v/>
      </c>
      <c r="L413" s="147">
        <v>743</v>
      </c>
      <c r="M413" s="147">
        <v>692</v>
      </c>
      <c r="N413" s="147">
        <v>82</v>
      </c>
    </row>
    <row r="414" spans="1:22" s="83" customFormat="1" ht="34.5" customHeight="1">
      <c r="A414" s="251" t="s">
        <v>787</v>
      </c>
      <c r="B414" s="119"/>
      <c r="C414" s="369"/>
      <c r="D414" s="375" t="s">
        <v>240</v>
      </c>
      <c r="E414" s="377" t="s">
        <v>241</v>
      </c>
      <c r="F414" s="378"/>
      <c r="G414" s="378"/>
      <c r="H414" s="379"/>
      <c r="I414" s="361"/>
      <c r="J414" s="140">
        <f t="shared" si="13"/>
        <v>328</v>
      </c>
      <c r="K414" s="81" t="str">
        <f t="shared" si="14"/>
        <v/>
      </c>
      <c r="L414" s="147">
        <v>260</v>
      </c>
      <c r="M414" s="147">
        <v>63</v>
      </c>
      <c r="N414" s="147">
        <v>5</v>
      </c>
    </row>
    <row r="415" spans="1:22" s="83" customFormat="1" ht="34.5" customHeight="1">
      <c r="A415" s="251" t="s">
        <v>788</v>
      </c>
      <c r="B415" s="119"/>
      <c r="C415" s="369"/>
      <c r="D415" s="369"/>
      <c r="E415" s="320" t="s">
        <v>242</v>
      </c>
      <c r="F415" s="321"/>
      <c r="G415" s="321"/>
      <c r="H415" s="322"/>
      <c r="I415" s="361"/>
      <c r="J415" s="140">
        <f t="shared" si="13"/>
        <v>750</v>
      </c>
      <c r="K415" s="81" t="str">
        <f t="shared" si="14"/>
        <v/>
      </c>
      <c r="L415" s="147">
        <v>295</v>
      </c>
      <c r="M415" s="147">
        <v>439</v>
      </c>
      <c r="N415" s="147">
        <v>16</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28</v>
      </c>
      <c r="M416" s="147">
        <v>8</v>
      </c>
      <c r="N416" s="147">
        <v>5</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4</v>
      </c>
      <c r="M417" s="147">
        <v>27</v>
      </c>
      <c r="N417" s="147">
        <v>3</v>
      </c>
    </row>
    <row r="418" spans="1:22" s="83" customFormat="1" ht="34.5" customHeight="1">
      <c r="A418" s="251" t="s">
        <v>791</v>
      </c>
      <c r="B418" s="119"/>
      <c r="C418" s="369"/>
      <c r="D418" s="369"/>
      <c r="E418" s="320" t="s">
        <v>245</v>
      </c>
      <c r="F418" s="321"/>
      <c r="G418" s="321"/>
      <c r="H418" s="322"/>
      <c r="I418" s="361"/>
      <c r="J418" s="140">
        <f t="shared" si="13"/>
        <v>168</v>
      </c>
      <c r="K418" s="81" t="str">
        <f t="shared" si="14"/>
        <v/>
      </c>
      <c r="L418" s="147">
        <v>73</v>
      </c>
      <c r="M418" s="147">
        <v>84</v>
      </c>
      <c r="N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26</v>
      </c>
      <c r="M420" s="147">
        <v>38</v>
      </c>
      <c r="N420" s="147">
        <v>3</v>
      </c>
    </row>
    <row r="421" spans="1:22" s="83" customFormat="1" ht="34.5" customHeight="1">
      <c r="A421" s="251" t="s">
        <v>794</v>
      </c>
      <c r="B421" s="119"/>
      <c r="C421" s="369"/>
      <c r="D421" s="369"/>
      <c r="E421" s="320" t="s">
        <v>247</v>
      </c>
      <c r="F421" s="321"/>
      <c r="G421" s="321"/>
      <c r="H421" s="322"/>
      <c r="I421" s="361"/>
      <c r="J421" s="140">
        <f t="shared" si="13"/>
        <v>129</v>
      </c>
      <c r="K421" s="81" t="str">
        <f t="shared" si="14"/>
        <v/>
      </c>
      <c r="L421" s="147">
        <v>57</v>
      </c>
      <c r="M421" s="147">
        <v>33</v>
      </c>
      <c r="N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1189</v>
      </c>
      <c r="K430" s="193" t="str">
        <f>IF(OR(COUNTIF(L430:N430,"未確認")&gt;0,COUNTIF(L430:N430,"~*")&gt;0),"※","")</f>
        <v/>
      </c>
      <c r="L430" s="147">
        <v>483</v>
      </c>
      <c r="M430" s="147">
        <v>629</v>
      </c>
      <c r="N430" s="147">
        <v>77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5</v>
      </c>
      <c r="K431" s="193" t="str">
        <f>IF(OR(COUNTIF(L431:N431,"未確認")&gt;0,COUNTIF(L431:N431,"~*")&gt;0),"※","")</f>
        <v/>
      </c>
      <c r="L431" s="147">
        <v>2</v>
      </c>
      <c r="M431" s="147">
        <v>3</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827</v>
      </c>
      <c r="K433" s="193" t="str">
        <f>IF(OR(COUNTIF(L433:N433,"未確認")&gt;0,COUNTIF(L433:N433,"~*")&gt;0),"※","")</f>
        <v/>
      </c>
      <c r="L433" s="147">
        <v>337</v>
      </c>
      <c r="M433" s="147">
        <v>431</v>
      </c>
      <c r="N433" s="147">
        <v>59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357</v>
      </c>
      <c r="K434" s="193" t="str">
        <f>IF(OR(COUNTIF(L434:N434,"未確認")&gt;0,COUNTIF(L434:N434,"~*")&gt;0),"※","")</f>
        <v/>
      </c>
      <c r="L434" s="147">
        <v>144</v>
      </c>
      <c r="M434" s="147">
        <v>195</v>
      </c>
      <c r="N434" s="147">
        <v>18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11</v>
      </c>
      <c r="K468" s="201" t="str">
        <f t="shared" ref="K468:K475" si="16">IF(OR(COUNTIF(L468:N468,"未確認")&gt;0,COUNTIF(L468:N468,"*")&gt;0),"※","")</f>
        <v>※</v>
      </c>
      <c r="L468" s="117" t="s">
        <v>541</v>
      </c>
      <c r="M468" s="117">
        <v>11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541</v>
      </c>
      <c r="M532" s="117">
        <v>0</v>
      </c>
      <c r="N532" s="117" t="s">
        <v>541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104</v>
      </c>
      <c r="K535" s="201" t="str">
        <f t="shared" si="23"/>
        <v/>
      </c>
      <c r="L535" s="117">
        <v>36</v>
      </c>
      <c r="M535" s="117">
        <v>37</v>
      </c>
      <c r="N535" s="117">
        <v>31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1051</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18.899999999999999</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17.7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1.1000000000000001</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9.8000000000000007</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25.6</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11.7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5.2</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5.0999999999999996</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0.1</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5.0999999999999996</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1051</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10</v>
      </c>
      <c r="K593" s="201" t="str">
        <f>IF(OR(COUNTIF(L593:N593,"未確認")&gt;0,COUNTIF(L593:N593,"*")&gt;0),"※","")</f>
        <v/>
      </c>
      <c r="L593" s="117">
        <v>10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255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483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109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387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28</v>
      </c>
      <c r="K613" s="201" t="str">
        <f t="shared" ref="K613:K623" si="29">IF(OR(COUNTIF(L613:N613,"未確認")&gt;0,COUNTIF(L613:N613,"*")&gt;0),"※","")</f>
        <v/>
      </c>
      <c r="L613" s="117">
        <v>11</v>
      </c>
      <c r="M613" s="117">
        <v>17</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53</v>
      </c>
      <c r="K618" s="201" t="str">
        <f t="shared" si="29"/>
        <v>※</v>
      </c>
      <c r="L618" s="117">
        <v>0</v>
      </c>
      <c r="M618" s="117">
        <v>53</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23</v>
      </c>
      <c r="K621" s="201" t="str">
        <f t="shared" si="29"/>
        <v>※</v>
      </c>
      <c r="L621" s="117">
        <v>23</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21</v>
      </c>
      <c r="K632" s="201" t="str">
        <f t="shared" si="31"/>
        <v>※</v>
      </c>
      <c r="L632" s="117">
        <v>21</v>
      </c>
      <c r="M632" s="117" t="s">
        <v>541</v>
      </c>
      <c r="N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
      </c>
      <c r="L633" s="117">
        <v>16</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56</v>
      </c>
      <c r="K646" s="201" t="str">
        <f t="shared" ref="K646:K660" si="33">IF(OR(COUNTIF(L646:N646,"未確認")&gt;0,COUNTIF(L646:N646,"*")&gt;0),"※","")</f>
        <v/>
      </c>
      <c r="L646" s="117">
        <v>32</v>
      </c>
      <c r="M646" s="117">
        <v>0</v>
      </c>
      <c r="N646" s="117">
        <v>24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0</v>
      </c>
      <c r="N648" s="117">
        <v>10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10</v>
      </c>
      <c r="K650" s="201" t="str">
        <f t="shared" si="33"/>
        <v>※</v>
      </c>
      <c r="L650" s="117">
        <v>10</v>
      </c>
      <c r="M650" s="117">
        <v>0</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25</v>
      </c>
      <c r="K655" s="201" t="str">
        <f t="shared" si="33"/>
        <v>※</v>
      </c>
      <c r="L655" s="117">
        <v>25</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35</v>
      </c>
      <c r="K683" s="201" t="str">
        <f>IF(OR(COUNTIF(L683:N683,"未確認")&gt;0,COUNTIF(L683:N683,"*")&gt;0),"※","")</f>
        <v>※</v>
      </c>
      <c r="L683" s="117" t="s">
        <v>541</v>
      </c>
      <c r="M683" s="117">
        <v>0</v>
      </c>
      <c r="N683" s="117">
        <v>35</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64A3BB-4C14-4191-8C68-DA5C1B2D9F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2019-12-23T01:00:48Z</dcterms:modified>
</cp:coreProperties>
</file>