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A1D12134-D36B-4573-86AA-206A5039A412}"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<sst xmlns="http://schemas.openxmlformats.org/spreadsheetml/2006/main" count="2981" uniqueCount="1047">
  <si>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</si>
  <si>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</si>
  <si>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</si>
  <si>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</si>
  <si>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</si>
  <si>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</si>
  <si>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</si>
  <si>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</si>
  <si>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</si>
  <si>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</si>
  <si>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</si>
  <si>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</si>
  <si>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</si>
  <si>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</si>
  <si>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</si>
  <si>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</si>
  <si>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</si>
  <si>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</si>
  <si>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</si>
  <si>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</si>
  <si>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</si>
  <si>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</si>
  <si>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</si>
  <si>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</si>
  <si>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</si>
  <si>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</si>
  <si>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</si>
  <si>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</si>
  <si>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</si>
  <si>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</si>
  <si>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</si>
  <si>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</si>
  <si>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</si>
  <si>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</si>
  <si>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</si>
  <si>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</si>
  <si>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</si>
  <si>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</si>
  <si>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</si>
  <si>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</si>
  <si>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</si>
  <si>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</si>
  <si>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</si>
  <si>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</si>
  <si>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</si>
  <si>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</si>
  <si>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</si>
  <si>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</si>
  <si>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</si>
  <si>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</si>
  <si>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</si>
  <si>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</si>
  <si>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</si>
  <si>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</si>
  <si>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</si>
  <si>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</si>
  <si>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</si>
  <si>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</si>
  <si>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</si>
  <si>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</si>
  <si>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</si>
  <si>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</si>
  <si>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</si>
  <si>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</si>
  <si>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</si>
  <si>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</si>
  <si>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</si>
  <si>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</si>
  <si>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</si>
  <si>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</si>
  <si>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</si>
  <si>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</si>
  <si>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</si>
  <si>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</si>
  <si>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</si>
  <si>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</si>
  <si>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</si>
  <si>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</si>
  <si>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</si>
  <si>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</si>
  <si>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</si>
  <si>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</si>
  <si>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</si>
  <si>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</si>
  <si>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</si>
  <si>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</si>
  <si>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</si>
  <si>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</si>
  <si>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</si>
  <si>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</si>
  <si>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</si>
  <si>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</si>
  <si>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</si>
  <si>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</si>
  <si>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</si>
  <si>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</si>
  <si>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</si>
  <si>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</si>
  <si>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</si>
  <si>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</si>
  <si>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</si>
  <si>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</si>
  <si>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</si>
  <si>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</si>
  <si>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</si>
  <si>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</si>
  <si>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</si>
  <si>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</si>
  <si>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</si>
  <si>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</si>
  <si>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</si>
  <si>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</si>
  <si>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</si>
  <si>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</si>
  <si>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</si>
  <si>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</si>
  <si>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</si>
  <si>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</si>
  <si>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</si>
  <si>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</si>
  <si>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</si>
  <si>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</si>
  <si>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</si>
  <si>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</si>
  <si>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</si>
  <si>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</si>
  <si>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</si>
  <si>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</si>
  <si>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</si>
  <si>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</si>
  <si>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</si>
  <si>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</si>
  <si>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</si>
  <si>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</si>
  <si>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</si>
  <si>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</si>
  <si>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</si>
  <si>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</si>
  <si>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</si>
  <si>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</si>
  <si>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</si>
  <si>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</si>
  <si>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</si>
  <si>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</si>
  <si>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</si>
  <si>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</si>
  <si>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</si>
  <si>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</si>
  <si>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</si>
  <si>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</si>
  <si>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</si>
  <si>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</si>
  <si>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</si>
  <si>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</si>
  <si>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</si>
  <si>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</si>
  <si>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</si>
  <si>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</si>
  <si>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</si>
  <si>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</si>
  <si>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</si>
  <si>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</si>
  <si>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</si>
  <si>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</si>
  <si>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</si>
  <si>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</si>
  <si>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</si>
  <si>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</si>
  <si>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</si>
  <si>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</si>
  <si>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</si>
  <si>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</si>
  <si>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</si>
  <si>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</si>
  <si>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</si>
  <si>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</si>
  <si>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</si>
  <si>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</si>
  <si>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</si>
  <si>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</si>
  <si>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</si>
  <si>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</si>
  <si>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</si>
  <si>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</si>
  <si>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</si>
  <si>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</si>
  <si>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</si>
  <si>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</si>
  <si>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</si>
  <si>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</si>
  <si>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</si>
  <si>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</si>
  <si>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</si>
  <si>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</si>
  <si>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</si>
  <si>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</si>
  <si>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</si>
  <si>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</si>
  <si>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</si>
  <si>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</si>
  <si>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</si>
  <si>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</si>
  <si>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</si>
  <si>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</si>
  <si>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</si>
  <si>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</si>
  <si>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</si>
  <si>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</si>
  <si>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</si>
  <si>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</si>
  <si>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</si>
  <si>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</si>
  <si>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</si>
  <si>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</si>
  <si>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</si>
  <si>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</si>
  <si>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</si>
  <si>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</si>
  <si>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</si>
  <si>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</si>
  <si>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</si>
  <si>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</si>
  <si>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</si>
  <si>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</si>
  <si>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</si>
  <si>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</si>
  <si>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</si>
  <si>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</si>
  <si>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</si>
  <si>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</si>
  <si>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</si>
  <si>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</si>
  <si>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</si>
  <si>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</si>
  <si>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</si>
  <si>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</si>
  <si>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</si>
  <si>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</si>
  <si>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</si>
  <si>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</si>
  <si>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</si>
  <si>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</si>
  <si>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</si>
  <si>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</si>
  <si>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</si>
  <si>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</si>
  <si>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</si>
  <si>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</si>
  <si>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</si>
  <si>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</si>
  <si>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</si>
  <si>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</si>
  <si>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</si>
  <si>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</si>
  <si>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</si>
  <si>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</si>
  <si>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</si>
  <si>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</si>
  <si>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</si>
  <si>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</si>
  <si>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</si>
  <si>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</si>
  <si>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</si>
  <si>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</si>
  <si>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</si>
  <si>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</si>
  <si>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</si>
  <si>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</si>
  <si>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</si>
  <si>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</si>
  <si>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</si>
  <si>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</si>
  <si>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</si>
  <si>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</si>
  <si>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</si>
  <si>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</si>
  <si>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</si>
  <si>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</si>
  <si>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</si>
  <si>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</si>
  <si>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</si>
  <si>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</si>
  <si>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</si>
  <si>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</si>
  <si>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</si>
  <si>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</si>
  <si>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</si>
  <si>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</si>
  <si>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</si>
  <si>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</si>
  <si>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</si>
  <si>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</si>
  <si>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</si>
  <si>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</si>
  <si>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</si>
  <si>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</si>
  <si>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</si>
  <si>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</si>
  <si>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</si>
  <si>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</si>
  <si>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</si>
  <si>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</si>
  <si>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</si>
  <si>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</si>
  <si>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</si>
  <si>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</si>
  <si>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</si>
  <si>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</si>
  <si>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</si>
  <si>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</si>
  <si>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</si>
  <si>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</si>
  <si>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</si>
  <si>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</si>
  <si>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</si>
  <si>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</si>
  <si>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</si>
  <si>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</si>
  <si>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</si>
  <si>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</si>
  <si>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</si>
  <si>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</si>
  <si>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</si>
  <si>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</si>
  <si>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</si>
  <si>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</si>
  <si>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</si>
  <si>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</si>
  <si>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</si>
  <si>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</si>
  <si>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</si>
  <si>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</si>
  <si>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</si>
  <si>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</si>
  <si>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</si>
  <si>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</si>
  <si>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</si>
  <si>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</si>
  <si>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</si>
  <si>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</si>
  <si>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</si>
  <si>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</si>
  <si>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</si>
  <si>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</si>
  <si>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</si>
  <si>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</si>
  <si>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</si>
  <si>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</si>
  <si>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</si>
  <si>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</si>
  <si>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</si>
  <si>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</si>
  <si>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</si>
  <si>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</si>
  <si>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</si>
  <si>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</si>
  <si>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</si>
  <si>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</si>
  <si>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</si>
  <si>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</si>
  <si>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</si>
  <si>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</si>
  <si>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</si>
  <si>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</si>
  <si>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</si>
  <si>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</si>
  <si>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</si>
  <si>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</si>
  <si>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</si>
  <si>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</si>
  <si>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</si>
  <si>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</si>
  <si>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</si>
  <si>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</si>
  <si>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</si>
  <si>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</si>
  <si>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</si>
  <si>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</si>
  <si>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</si>
  <si>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</si>
  <si>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</si>
  <si>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</si>
  <si>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</si>
  <si>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</si>
  <si>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</si>
  <si>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</si>
  <si>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</si>
  <si>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</si>
  <si>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</si>
  <si>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</si>
  <si>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</si>
  <si>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</si>
  <si>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</si>
  <si>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</si>
  <si>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</si>
  <si>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</si>
  <si>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</si>
  <si>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</si>
  <si>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</si>
  <si>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</si>
  <si>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</si>
  <si>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</si>
  <si>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</si>
  <si>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</si>
  <si>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</si>
  <si>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</si>
  <si>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</si>
  <si>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</si>
  <si>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</si>
  <si>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</si>
  <si>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</si>
  <si>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</si>
  <si>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</si>
  <si>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</si>
  <si>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</si>
  <si>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</si>
  <si>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</si>
  <si>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</si>
  <si>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</si>
  <si>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</si>
  <si>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</si>
  <si>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</si>
  <si>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</si>
  <si>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</si>
  <si>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</si>
  <si>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</si>
  <si>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</si>
  <si>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</si>
  <si>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</si>
  <si>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</si>
  <si>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</si>
  <si>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</si>
  <si>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</si>
  <si>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</si>
  <si>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</si>
  <si>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</si>
  <si>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</si>
  <si>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</si>
  <si>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</si>
  <si>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</si>
  <si>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</si>
  <si>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</si>
  <si>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</si>
  <si>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</si>
  <si>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</si>
  <si>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</si>
  <si>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</si>
  <si>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</si>
  <si>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</si>
  <si>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</si>
  <si>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</si>
  <si>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</si>
  <si>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</si>
  <si>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</si>
  <si>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</si>
  <si>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</si>
  <si>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</si>
  <si>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</si>
  <si>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</si>
  <si>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</si>
  <si>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</si>
  <si>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</si>
  <si>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</si>
  <si>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</si>
  <si>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</si>
  <si>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</si>
  <si>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</si>
  <si>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</si>
  <si>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</si>
  <si>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</si>
  <si>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</si>
  <si>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</si>
  <si>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</si>
  <si>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</si>
  <si>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</si>
  <si>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</si>
  <si>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</si>
  <si>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</si>
  <si>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</si>
  <si>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</si>
  <si>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</si>
  <si>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</si>
  <si>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</si>
  <si>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</si>
  <si>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</si>
  <si>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</si>
  <si>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</si>
  <si>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</si>
  <si>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</si>
  <si>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</si>
  <si>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</si>
  <si>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</si>
  <si>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</si>
  <si>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</si>
  <si>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</si>
  <si>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</si>
  <si>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</si>
  <si>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</si>
  <si>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</si>
  <si>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</si>
  <si>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</si>
  <si>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</si>
  <si>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</si>
  <si>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</si>
  <si>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</si>
  <si>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</si>
  <si>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</si>
  <si>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</si>
  <si>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</si>
  <si>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</si>
  <si>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</si>
  <si>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</si>
  <si>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</si>
  <si>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</si>
  <si>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</si>
  <si>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</si>
  <si>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</si>
  <si>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</si>
  <si>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</si>
  <si>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</si>
  <si>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</si>
  <si>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</si>
  <si>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</si>
  <si>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</si>
  <si>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</si>
  <si>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</si>
  <si>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</si>
  <si>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</si>
  <si>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</si>
  <si>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</si>
  <si>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</si>
  <si>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</si>
  <si>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</si>
  <si>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</si>
  <si>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</si>
  <si>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</si>
  <si>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</si>
  <si>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</si>
  <si>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</si>
  <si>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</si>
  <si>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</si>
  <si>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</si>
  <si>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</si>
  <si>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</si>
  <si>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</si>
  <si>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</si>
  <si>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</si>
  <si>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</si>
  <si>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</si>
  <si>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</si>
  <si>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</si>
  <si>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</si>
  <si>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</si>
  <si>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</si>
  <si>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</si>
  <si>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</si>
  <si>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</si>
  <si>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</si>
  <si>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</si>
  <si>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</si>
  <si>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</si>
  <si>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</si>
  <si>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</si>
  <si>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</si>
  <si>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</si>
  <si>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</si>
  <si>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</si>
  <si>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</si>
  <si>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</si>
  <si>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</si>
  <si>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</si>
  <si>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</si>
  <si>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</si>
  <si>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</si>
  <si>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</si>
  <si>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</si>
  <si>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</si>
  <si>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</si>
  <si>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</si>
  <si>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</si>
  <si>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</si>
  <si>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</si>
  <si>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</si>
  <si>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</si>
  <si>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</si>
  <si>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</si>
  <si>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</si>
  <si>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</si>
  <si>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</si>
  <si>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</si>
  <si>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</si>
  <si>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</si>
  <si>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</si>
  <si>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</si>
  <si>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</si>
  <si>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</si>
  <si>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</si>
  <si>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</si>
  <si>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</si>
  <si>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</si>
  <si>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</si>
  <si>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</si>
  <si>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</si>
  <si>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</si>
  <si>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</si>
  <si>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</si>
  <si>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</si>
  <si>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</si>
  <si>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</si>
  <si>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</si>
  <si>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</si>
  <si>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</si>
  <si>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</si>
  <si>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</si>
  <si>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</si>
  <si>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</si>
  <si>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</si>
  <si>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</si>
  <si>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</si>
  <si>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</si>
  <si>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</si>
  <si>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</si>
  <si>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</si>
  <si>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</si>
  <si>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</si>
  <si>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</si>
  <si>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</si>
  <si>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</si>
  <si>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</si>
  <si>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</si>
  <si>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</si>
  <si>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</si>
  <si>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</si>
  <si>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</si>
  <si>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</si>
  <si>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</si>
  <si>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</si>
  <si>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</si>
  <si>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</si>
  <si>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</si>
  <si>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</si>
  <si>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</si>
  <si>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</si>
  <si>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</si>
  <si>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</si>
  <si>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</si>
  <si>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</si>
  <si>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</si>
  <si>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</si>
  <si>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</si>
  <si>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</si>
  <si>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</si>
  <si>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</si>
  <si>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</si>
  <si>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</si>
  <si>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</si>
  <si>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</si>
  <si>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</si>
  <si>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</si>
  <si>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</si>
  <si>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</si>
  <si>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</si>
  <si>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</si>
  <si>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</si>
  <si>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</si>
  <si>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</si>
  <si>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</si>
  <si>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</si>
  <si>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</si>
  <si>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</si>
  <si>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</si>
  <si>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</si>
  <si>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</si>
  <si>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</si>
  <si>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</si>
  <si>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</si>
  <si>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</si>
  <si>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</si>
  <si>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</si>
  <si>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</si>
  <si>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</si>
  <si>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</si>
  <si>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</si>
  <si>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</si>
  <si>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</si>
  <si>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</si>
  <si>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</si>
  <si>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</si>
  <si>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</si>
  <si>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</si>
  <si>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</si>
  <si>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</si>
  <si>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</si>
  <si>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</si>
  <si>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</si>
  <si>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</si>
  <si>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</si>
  <si>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</si>
  <si>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</si>
  <si>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</si>
  <si>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</si>
  <si>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</si>
  <si>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</si>
  <si>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</si>
  <si>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</si>
  <si>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</si>
  <si>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</si>
  <si>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</si>
  <si>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</si>
  <si>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</si>
  <si>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</si>
  <si>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</si>
  <si>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</si>
  <si>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</si>
  <si>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</si>
  <si>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</si>
  <si>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</si>
  <si>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</si>
  <si>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</si>
  <si>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</si>
  <si>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</si>
  <si>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</si>
  <si>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</si>
  <si>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</si>
  <si>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</si>
  <si>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</si>
  <si>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</si>
  <si>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</si>
  <si>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</si>
  <si>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</si>
  <si>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</si>
  <si>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</si>
  <si>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</si>
  <si>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</si>
  <si>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</si>
  <si>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</si>
  <si>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</si>
  <si>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</si>
  <si>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</si>
  <si>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</si>
  <si>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</si>
  <si>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</si>
  <si>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</si>
  <si>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</si>
  <si>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</si>
  <si>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</si>
  <si>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</si>
  <si>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</si>
  <si>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</si>
  <si>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</si>
  <si>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</si>
  <si>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</si>
  <si>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</si>
  <si>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</si>
  <si>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</si>
  <si>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</si>
  <si>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</si>
  <si>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</si>
  <si>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</si>
  <si>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</si>
  <si>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</si>
  <si>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</si>
  <si>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</si>
  <si>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</si>
  <si>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</si>
  <si>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</si>
  <si>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</si>
  <si>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</si>
  <si>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</si>
  <si>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</si>
  <si>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</si>
  <si>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</si>
  <si>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</si>
  <si>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</si>
  <si>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</si>
  <si>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</si>
  <si>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</si>
  <si>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</si>
  <si>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</si>
  <si>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</si>
  <si>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</si>
  <si>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</si>
  <si>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</si>
  <si>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</si>
  <si>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</si>
  <si>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</si>
  <si>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</si>
  <si>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</si>
  <si>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</si>
  <si>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</si>
  <si>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</si>
  <si>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</si>
  <si>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</si>
  <si>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</si>
  <si>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</si>
  <si>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</si>
  <si>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</si>
  <si>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</si>
  <si>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</si>
  <si>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</si>
  <si>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</si>
  <si>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</si>
  <si>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</si>
  <si>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</si>
  <si>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</si>
  <si>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</si>
  <si>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</si>
  <si>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</si>
  <si>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</si>
  <si>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</si>
  <si>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</si>
  <si>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</si>
  <si>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</si>
  <si>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</si>
  <si>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</si>
  <si>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</si>
  <si>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</si>
  <si>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</si>
  <si>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</si>
  <si>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</si>
  <si>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</si>
  <si>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</si>
  <si>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</si>
  <si>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</si>
  <si>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</si>
  <si>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</si>
  <si>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</si>
  <si>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</si>
  <si>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</si>
  <si>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</si>
  <si>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</si>
  <si>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</si>
  <si>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</si>
  <si>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</si>
  <si>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</si>
  <si>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</si>
  <si>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</si>
  <si>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</si>
  <si>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</si>
  <si>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</si>
  <si>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</si>
  <si>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</si>
  <si>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</si>
  <si>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</si>
  <si>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</si>
  <si>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</si>
  <si>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</si>
  <si>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</si>
  <si>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</si>
  <si>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</si>
  <si>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</si>
  <si>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</si>
  <si>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</si>
  <si>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</si>
  <si>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</si>
  <si>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</si>
  <si>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</si>
  <si>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</si>
  <si>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</si>
  <si>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</si>
  <si>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</si>
  <si>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</si>
  <si>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</si>
  <si>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</si>
  <si>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</si>
  <si>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</si>
  <si>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</si>
  <si>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</si>
  <si>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</si>
  <si>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</si>
  <si>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</si>
  <si>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</si>
  <si>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</si>
  <si>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</si>
  <si>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</si>
  <si>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</si>
  <si>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</si>
  <si>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</si>
  <si>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</si>
  <si>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</si>
  <si>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</si>
  <si>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</si>
  <si>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</si>
  <si>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</si>
  <si>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</si>
  <si>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</si>
  <si>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</si>
  <si>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</si>
  <si>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</si>
  <si>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</si>
  <si>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</si>
  <si>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</si>
  <si>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</si>
  <si>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</si>
  <si>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</si>
  <si>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</si>
  <si>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</si>
  <si>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</si>
  <si>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</si>
  <si>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</si>
  <si>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</si>
  <si>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</si>
  <si>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</si>
  <si>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</si>
  <si>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</si>
  <si>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</si>
  <si>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</si>
  <si>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</si>
  <si>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</si>
  <si>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</si>
  <si>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</si>
  <si>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</si>
  <si>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</si>
  <si>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</si>
  <si>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</si>
  <si>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</si>
  <si>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</si>
  <si>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</si>
  <si>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</si>
  <si>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</si>
  <si>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</si>
  <si>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</si>
  <si>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</si>
  <si>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</si>
  <si>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</si>
  <si>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</si>
  <si>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</si>
  <si>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</si>
  <si>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</si>
  <si>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</si>
  <si>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</si>
  <si>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</si>
  <si>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</si>
  <si>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</si>
  <si>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</si>
  <si>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</si>
  <si>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</si>
  <si>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</si>
  <si>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</si>
  <si>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</si>
  <si>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</si>
  <si>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</si>
  <si>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</si>
  <si>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</si>
  <si>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</si>
  <si>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</si>
  <si>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</si>
  <si>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</si>
  <si>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</si>
  <si>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</si>
  <si>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</si>
  <si>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</si>
  <si>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</si>
  <si>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</si>
  <si>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</si>
  <si>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</si>
  <si>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</si>
  <si>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</si>
  <si>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</si>
  <si>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</si>
  <si>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</si>
  <si>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</si>
  <si>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</si>
  <si>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</si>
  <si>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</si>
  <si>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</si>
  <si>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</si>
  <si>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</si>
  <si>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</si>
  <si>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</si>
  <si>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</si>
  <si>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</si>
  <si>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</si>
  <si>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</si>
  <si>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</si>
  <si>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</si>
  <si>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</si>
  <si>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</si>
  <si>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</si>
  <si>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</si>
  <si>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</si>
  <si>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</si>
  <si>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</si>
  <si>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</si>
  <si>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</si>
  <si>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</si>
  <si>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</si>
  <si>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</si>
  <si>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</si>
  <si>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</si>
  <si>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</si>
  <si>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</si>
  <si>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</si>
  <si>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</si>
  <si>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</si>
  <si>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</si>
  <si>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</si>
  <si>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</si>
  <si>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</si>
  <si>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</si>
  <si>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</si>
  <si>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</si>
  <si>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</si>
  <si>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</si>
  <si>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</si>
  <si>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</si>
  <si>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</si>
  <si>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</si>
  <si>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</si>
  <si>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</si>
  <si>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</si>
  <si>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</si>
  <si>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</si>
  <si>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</si>
  <si>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</si>
  <si>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</si>
  <si>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</si>
  <si>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</si>
  <si>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</si>
  <si>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</si>
  <si>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</si>
  <si>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</si>
  <si>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</si>
  <si>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</si>
  <si>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</si>
  <si>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</si>
  <si>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</si>
  <si>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</si>
  <si>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</si>
  <si>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</si>
  <si>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</si>
  <si>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</si>
  <si>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</si>
  <si>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</si>
  <si>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</si>
  <si>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</si>
  <si>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</si>
  <si>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医療法人博文会児玉病院</t>
    <phoneticPr fontId="3"/>
  </si>
  <si>
    <t>〒640-8335 和歌山市餌差町１丁目１２</t>
    <phoneticPr fontId="3"/>
  </si>
  <si>
    <t>〇</t>
  </si>
  <si>
    <t>医療法人</t>
  </si>
  <si>
    <t>腎臓内科</t>
  </si>
  <si>
    <t>ＤＰＣ病院ではない</t>
  </si>
  <si>
    <t>有</t>
  </si>
  <si>
    <t>-</t>
    <phoneticPr fontId="3"/>
  </si>
  <si>
    <t>一般病棟1</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</si>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</sst>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23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t="s">
        <v>1039</v>
      </c>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t="s">
        <v>1039</v>
      </c>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44</v>
      </c>
      <c r="K99" s="237" t="str">
        <f>IF(OR(COUNTIF(L99:L99,"未確認")&gt;0,COUNTIF(L99:L99,"~*")&gt;0),"※","")</f>
        <v/>
      </c>
      <c r="L99" s="258">
        <v>44</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44</v>
      </c>
      <c r="K101" s="237" t="str">
        <f>IF(OR(COUNTIF(L101:L101,"未確認")&gt;0,COUNTIF(L101:L101,"~*")&gt;0),"※","")</f>
        <v/>
      </c>
      <c r="L101" s="258">
        <v>44</v>
      </c>
    </row>
    <row r="102" spans="1:22" s="83" customFormat="1" ht="34.5" customHeight="1">
      <c r="A102" s="244" t="s">
        <v>610</v>
      </c>
      <c r="B102" s="84"/>
      <c r="C102" s="376"/>
      <c r="D102" s="378"/>
      <c r="E102" s="316" t="s">
        <v>612</v>
      </c>
      <c r="F102" s="317"/>
      <c r="G102" s="317"/>
      <c r="H102" s="318"/>
      <c r="I102" s="419"/>
      <c r="J102" s="256">
        <f t="shared" si="0"/>
        <v>44</v>
      </c>
      <c r="K102" s="237" t="str">
        <f t="shared" ref="K102:K111" si="1">IF(OR(COUNTIF(L101:L101,"未確認")&gt;0,COUNTIF(L101:L101,"~*")&gt;0),"※","")</f>
        <v/>
      </c>
      <c r="L102" s="258">
        <v>44</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563</v>
      </c>
    </row>
    <row r="132" spans="1:22" s="83" customFormat="1" ht="34.5" customHeight="1">
      <c r="A132" s="244" t="s">
        <v>621</v>
      </c>
      <c r="B132" s="84"/>
      <c r="C132" s="294"/>
      <c r="D132" s="296"/>
      <c r="E132" s="319" t="s">
        <v>58</v>
      </c>
      <c r="F132" s="320"/>
      <c r="G132" s="320"/>
      <c r="H132" s="321"/>
      <c r="I132" s="388"/>
      <c r="J132" s="101"/>
      <c r="K132" s="102"/>
      <c r="L132" s="82">
        <v>44</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38</v>
      </c>
      <c r="K153" s="264" t="str">
        <f t="shared" si="3"/>
        <v/>
      </c>
      <c r="L153" s="117">
        <v>38</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24</v>
      </c>
      <c r="K156" s="264" t="str">
        <f t="shared" si="3"/>
        <v/>
      </c>
      <c r="L156" s="117">
        <v>24</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16</v>
      </c>
      <c r="K220" s="264" t="str">
        <f t="shared" si="7"/>
        <v/>
      </c>
      <c r="L220" s="117">
        <v>16</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3.8</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19</v>
      </c>
      <c r="K269" s="81" t="str">
        <f t="shared" si="8"/>
        <v/>
      </c>
      <c r="L269" s="147">
        <v>19</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0</v>
      </c>
      <c r="K271" s="81" t="str">
        <f t="shared" si="8"/>
        <v/>
      </c>
      <c r="L271" s="147">
        <v>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4</v>
      </c>
      <c r="K273" s="81" t="str">
        <f t="shared" si="8"/>
        <v/>
      </c>
      <c r="L273" s="147">
        <v>4</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0.8</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4</v>
      </c>
      <c r="N297" s="147">
        <v>18</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1</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0.7</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3</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0.5</v>
      </c>
      <c r="N302" s="148">
        <v>2.9</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1</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0.8</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9</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1043</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2</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1</v>
      </c>
      <c r="K328" s="81"/>
      <c r="L328" s="269"/>
    </row>
    <row r="329" spans="1:22" s="83" customFormat="1" ht="34.5" customHeight="1">
      <c r="A329" s="249" t="s">
        <v>750</v>
      </c>
      <c r="B329" s="159"/>
      <c r="C329" s="370"/>
      <c r="D329" s="370"/>
      <c r="E329" s="370"/>
      <c r="F329" s="371"/>
      <c r="G329" s="370" t="s">
        <v>176</v>
      </c>
      <c r="H329" s="287" t="s">
        <v>173</v>
      </c>
      <c r="I329" s="353"/>
      <c r="J329" s="266">
        <v>2</v>
      </c>
      <c r="K329" s="81"/>
      <c r="L329" s="269"/>
    </row>
    <row r="330" spans="1:22" s="83" customFormat="1" ht="34.5" customHeight="1">
      <c r="A330" s="249" t="s">
        <v>750</v>
      </c>
      <c r="B330" s="159"/>
      <c r="C330" s="370"/>
      <c r="D330" s="370"/>
      <c r="E330" s="370"/>
      <c r="F330" s="371"/>
      <c r="G330" s="371"/>
      <c r="H330" s="287" t="s">
        <v>174</v>
      </c>
      <c r="I330" s="353"/>
      <c r="J330" s="267">
        <v>1</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1</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1</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508</v>
      </c>
      <c r="K392" s="81" t="str">
        <f t="shared" ref="K392:K397" si="11">IF(OR(COUNTIF(L392:L392,"未確認")&gt;0,COUNTIF(L392:L392,"~*")&gt;0),"※","")</f>
        <v/>
      </c>
      <c r="L392" s="147">
        <v>508</v>
      </c>
    </row>
    <row r="393" spans="1:22" s="83" customFormat="1" ht="34.5" customHeight="1">
      <c r="A393" s="249" t="s">
        <v>773</v>
      </c>
      <c r="B393" s="84"/>
      <c r="C393" s="369"/>
      <c r="D393" s="379"/>
      <c r="E393" s="319" t="s">
        <v>224</v>
      </c>
      <c r="F393" s="320"/>
      <c r="G393" s="320"/>
      <c r="H393" s="321"/>
      <c r="I393" s="342"/>
      <c r="J393" s="140">
        <f t="shared" si="10"/>
        <v>293</v>
      </c>
      <c r="K393" s="81" t="str">
        <f t="shared" si="11"/>
        <v/>
      </c>
      <c r="L393" s="147">
        <v>293</v>
      </c>
    </row>
    <row r="394" spans="1:22" s="83" customFormat="1" ht="34.5" customHeight="1">
      <c r="A394" s="250" t="s">
        <v>774</v>
      </c>
      <c r="B394" s="84"/>
      <c r="C394" s="369"/>
      <c r="D394" s="380"/>
      <c r="E394" s="319" t="s">
        <v>225</v>
      </c>
      <c r="F394" s="320"/>
      <c r="G394" s="320"/>
      <c r="H394" s="321"/>
      <c r="I394" s="342"/>
      <c r="J394" s="140">
        <f t="shared" si="10"/>
        <v>7</v>
      </c>
      <c r="K394" s="81" t="str">
        <f t="shared" si="11"/>
        <v/>
      </c>
      <c r="L394" s="147">
        <v>7</v>
      </c>
    </row>
    <row r="395" spans="1:22" s="83" customFormat="1" ht="34.5" customHeight="1">
      <c r="A395" s="250" t="s">
        <v>775</v>
      </c>
      <c r="B395" s="84"/>
      <c r="C395" s="369"/>
      <c r="D395" s="381"/>
      <c r="E395" s="319" t="s">
        <v>226</v>
      </c>
      <c r="F395" s="320"/>
      <c r="G395" s="320"/>
      <c r="H395" s="321"/>
      <c r="I395" s="342"/>
      <c r="J395" s="140">
        <f t="shared" si="10"/>
        <v>208</v>
      </c>
      <c r="K395" s="81" t="str">
        <f t="shared" si="11"/>
        <v/>
      </c>
      <c r="L395" s="147">
        <v>208</v>
      </c>
    </row>
    <row r="396" spans="1:22" s="83" customFormat="1" ht="34.5" customHeight="1">
      <c r="A396" s="250" t="s">
        <v>776</v>
      </c>
      <c r="B396" s="1"/>
      <c r="C396" s="369"/>
      <c r="D396" s="319" t="s">
        <v>227</v>
      </c>
      <c r="E396" s="320"/>
      <c r="F396" s="320"/>
      <c r="G396" s="320"/>
      <c r="H396" s="321"/>
      <c r="I396" s="342"/>
      <c r="J396" s="140">
        <f t="shared" si="10"/>
        <v>349</v>
      </c>
      <c r="K396" s="81" t="str">
        <f t="shared" si="11"/>
        <v/>
      </c>
      <c r="L396" s="147">
        <v>349</v>
      </c>
    </row>
    <row r="397" spans="1:22" s="83" customFormat="1" ht="34.5" customHeight="1">
      <c r="A397" s="250" t="s">
        <v>777</v>
      </c>
      <c r="B397" s="119"/>
      <c r="C397" s="369"/>
      <c r="D397" s="319" t="s">
        <v>228</v>
      </c>
      <c r="E397" s="320"/>
      <c r="F397" s="320"/>
      <c r="G397" s="320"/>
      <c r="H397" s="321"/>
      <c r="I397" s="343"/>
      <c r="J397" s="140">
        <f t="shared" si="10"/>
        <v>507</v>
      </c>
      <c r="K397" s="81" t="str">
        <f t="shared" si="11"/>
        <v/>
      </c>
      <c r="L397" s="147">
        <v>507</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508</v>
      </c>
      <c r="K405" s="81" t="str">
        <f t="shared" ref="K405:K422" si="13">IF(OR(COUNTIF(L405:L405,"未確認")&gt;0,COUNTIF(L405:L405,"~*")&gt;0),"※","")</f>
        <v/>
      </c>
      <c r="L405" s="147">
        <v>508</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412</v>
      </c>
      <c r="K407" s="81" t="str">
        <f t="shared" si="13"/>
        <v/>
      </c>
      <c r="L407" s="147">
        <v>412</v>
      </c>
    </row>
    <row r="408" spans="1:22" s="83" customFormat="1" ht="34.5" customHeight="1">
      <c r="A408" s="251" t="s">
        <v>781</v>
      </c>
      <c r="B408" s="119"/>
      <c r="C408" s="368"/>
      <c r="D408" s="368"/>
      <c r="E408" s="319" t="s">
        <v>236</v>
      </c>
      <c r="F408" s="320"/>
      <c r="G408" s="320"/>
      <c r="H408" s="321"/>
      <c r="I408" s="360"/>
      <c r="J408" s="140">
        <f t="shared" si="12"/>
        <v>41</v>
      </c>
      <c r="K408" s="81" t="str">
        <f t="shared" si="13"/>
        <v/>
      </c>
      <c r="L408" s="147">
        <v>41</v>
      </c>
    </row>
    <row r="409" spans="1:22" s="83" customFormat="1" ht="34.5" customHeight="1">
      <c r="A409" s="251" t="s">
        <v>782</v>
      </c>
      <c r="B409" s="119"/>
      <c r="C409" s="368"/>
      <c r="D409" s="368"/>
      <c r="E409" s="316" t="s">
        <v>989</v>
      </c>
      <c r="F409" s="317"/>
      <c r="G409" s="317"/>
      <c r="H409" s="318"/>
      <c r="I409" s="360"/>
      <c r="J409" s="140">
        <f t="shared" si="12"/>
        <v>55</v>
      </c>
      <c r="K409" s="81" t="str">
        <f t="shared" si="13"/>
        <v/>
      </c>
      <c r="L409" s="147">
        <v>55</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508</v>
      </c>
      <c r="K413" s="81" t="str">
        <f t="shared" si="13"/>
        <v/>
      </c>
      <c r="L413" s="147">
        <v>508</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403</v>
      </c>
      <c r="K415" s="81" t="str">
        <f t="shared" si="13"/>
        <v/>
      </c>
      <c r="L415" s="147">
        <v>403</v>
      </c>
    </row>
    <row r="416" spans="1:22" s="83" customFormat="1" ht="34.5" customHeight="1">
      <c r="A416" s="251" t="s">
        <v>789</v>
      </c>
      <c r="B416" s="119"/>
      <c r="C416" s="368"/>
      <c r="D416" s="368"/>
      <c r="E416" s="319" t="s">
        <v>243</v>
      </c>
      <c r="F416" s="320"/>
      <c r="G416" s="320"/>
      <c r="H416" s="321"/>
      <c r="I416" s="360"/>
      <c r="J416" s="140">
        <f t="shared" si="12"/>
        <v>33</v>
      </c>
      <c r="K416" s="81" t="str">
        <f t="shared" si="13"/>
        <v/>
      </c>
      <c r="L416" s="147">
        <v>33</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5</v>
      </c>
      <c r="K418" s="81" t="str">
        <f t="shared" si="13"/>
        <v/>
      </c>
      <c r="L418" s="147">
        <v>5</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33</v>
      </c>
      <c r="K420" s="81" t="str">
        <f t="shared" si="13"/>
        <v/>
      </c>
      <c r="L420" s="147">
        <v>33</v>
      </c>
    </row>
    <row r="421" spans="1:22" s="83" customFormat="1" ht="34.5" customHeight="1">
      <c r="A421" s="251" t="s">
        <v>794</v>
      </c>
      <c r="B421" s="119"/>
      <c r="C421" s="368"/>
      <c r="D421" s="368"/>
      <c r="E421" s="319" t="s">
        <v>247</v>
      </c>
      <c r="F421" s="320"/>
      <c r="G421" s="320"/>
      <c r="H421" s="321"/>
      <c r="I421" s="360"/>
      <c r="J421" s="140">
        <f t="shared" si="12"/>
        <v>34</v>
      </c>
      <c r="K421" s="81" t="str">
        <f t="shared" si="13"/>
        <v/>
      </c>
      <c r="L421" s="147">
        <v>34</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508</v>
      </c>
      <c r="K430" s="193" t="str">
        <f>IF(OR(COUNTIF(L430:L430,"未確認")&gt;0,COUNTIF(L430:L430,"~*")&gt;0),"※","")</f>
        <v/>
      </c>
      <c r="L430" s="147">
        <v>508</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38</v>
      </c>
      <c r="K431" s="193" t="str">
        <f>IF(OR(COUNTIF(L431:L431,"未確認")&gt;0,COUNTIF(L431:L431,"~*")&gt;0),"※","")</f>
        <v/>
      </c>
      <c r="L431" s="147">
        <v>38</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34</v>
      </c>
      <c r="K433" s="193" t="str">
        <f>IF(OR(COUNTIF(L433:L433,"未確認")&gt;0,COUNTIF(L433:L433,"~*")&gt;0),"※","")</f>
        <v/>
      </c>
      <c r="L433" s="147">
        <v>34</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436</v>
      </c>
      <c r="K434" s="193" t="str">
        <f>IF(OR(COUNTIF(L434:L434,"未確認")&gt;0,COUNTIF(L434:L434,"~*")&gt;0),"※","")</f>
        <v/>
      </c>
      <c r="L434" s="147">
        <v>436</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21</v>
      </c>
      <c r="K468" s="201" t="str">
        <f t="shared" ref="K468:K475" si="15">IF(OR(COUNTIF(L468:L468,"未確認")&gt;0,COUNTIF(L468:L468,"*")&gt;0),"※","")</f>
        <v/>
      </c>
      <c r="L468" s="117">
        <v>21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19</v>
      </c>
      <c r="K476" s="201" t="str">
        <f>IF(OR(COUNTIF(L476:L476,"未確認")&gt;0,COUNTIF(L476:L476,"~")&gt;0),"※","")</f>
        <v/>
      </c>
      <c r="L476" s="117">
        <v>19</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1044</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68</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12</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185</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29</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34</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17</v>
      </c>
      <c r="K617" s="201" t="str">
        <f t="shared" si="28"/>
        <v/>
      </c>
      <c r="L617" s="117">
        <v>17</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70"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t="str">
        <f t="shared" si="27"/>
        <v>*</v>
      </c>
      <c r="K623" s="201" t="str">
        <f t="shared" si="28"/>
        <v>※</v>
      </c>
      <c r="L623" s="117" t="s">
        <v>541</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6">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5" customHeight="1">
      <c r="A637" s="252" t="s">
        <v>923</v>
      </c>
      <c r="B637" s="119"/>
      <c r="C637" s="319" t="s">
        <v>444</v>
      </c>
      <c r="D637" s="320"/>
      <c r="E637" s="320"/>
      <c r="F637" s="320"/>
      <c r="G637" s="320"/>
      <c r="H637" s="321"/>
      <c r="I637" s="122" t="s">
        <v>445</v>
      </c>
      <c r="J637" s="116">
        <f t="shared" si="29"/>
        <v>49</v>
      </c>
      <c r="K637" s="201" t="str">
        <f t="shared" si="30"/>
        <v/>
      </c>
      <c r="L637" s="117">
        <v>49</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t="str">
        <f t="shared" si="31"/>
        <v>*</v>
      </c>
      <c r="K658" s="201" t="str">
        <f t="shared" si="32"/>
        <v>※</v>
      </c>
      <c r="L658" s="117" t="s">
        <v>541</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0176E90-7FA3-4C8A-BFE0-BEE0084891A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2019-12-23T01:00:39Z</dcterms:modified>
</cp:coreProperties>
</file>