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45EDDF-D4C2-4567-9294-D802D2DED37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<sst xmlns="http://schemas.openxmlformats.org/spreadsheetml/2006/main" count="3090" uniqueCount="1051">
  <si>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</si>
  <si>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</si>
  <si>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</si>
  <si>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</si>
  <si>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</si>
  <si>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</si>
  <si>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</si>
  <si>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</si>
  <si>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</si>
  <si>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</si>
  <si>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</si>
  <si>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</si>
  <si>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</si>
  <si>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</si>
  <si>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</si>
  <si>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</si>
  <si>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</si>
  <si>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</si>
  <si>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</si>
  <si>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</si>
  <si>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</si>
  <si>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</si>
  <si>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</si>
  <si>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</si>
  <si>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</si>
  <si>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</si>
  <si>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</si>
  <si>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</si>
  <si>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</si>
  <si>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</si>
  <si>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</si>
  <si>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</si>
  <si>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</si>
  <si>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</si>
  <si>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</si>
  <si>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</si>
  <si>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</si>
  <si>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</si>
  <si>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</si>
  <si>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</si>
  <si>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</si>
  <si>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</si>
  <si>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</si>
  <si>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</si>
  <si>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</si>
  <si>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</si>
  <si>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</si>
  <si>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</si>
  <si>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</si>
  <si>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</si>
  <si>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</si>
  <si>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</si>
  <si>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</si>
  <si>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</si>
  <si>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</si>
  <si>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</si>
  <si>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</si>
  <si>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</si>
  <si>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</si>
  <si>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</si>
  <si>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</si>
  <si>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</si>
  <si>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</si>
  <si>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</si>
  <si>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</si>
  <si>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</si>
  <si>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</si>
  <si>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</si>
  <si>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</si>
  <si>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</si>
  <si>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</si>
  <si>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</si>
  <si>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</si>
  <si>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</si>
  <si>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</si>
  <si>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</si>
  <si>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</si>
  <si>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</si>
  <si>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</si>
  <si>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</si>
  <si>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</si>
  <si>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</si>
  <si>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</si>
  <si>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</si>
  <si>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</si>
  <si>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</si>
  <si>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</si>
  <si>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</si>
  <si>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</si>
  <si>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</si>
  <si>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</si>
  <si>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</si>
  <si>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</si>
  <si>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</si>
  <si>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</si>
  <si>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</si>
  <si>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</si>
  <si>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</si>
  <si>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</si>
  <si>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</si>
  <si>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</si>
  <si>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</si>
  <si>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</si>
  <si>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</si>
  <si>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</si>
  <si>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</si>
  <si>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</si>
  <si>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</si>
  <si>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</si>
  <si>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</si>
  <si>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</si>
  <si>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</si>
  <si>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</si>
  <si>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</si>
  <si>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</si>
  <si>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</si>
  <si>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</si>
  <si>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</si>
  <si>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</si>
  <si>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</si>
  <si>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</si>
  <si>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</si>
  <si>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</si>
  <si>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</si>
  <si>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</si>
  <si>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</si>
  <si>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</si>
  <si>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</si>
  <si>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</si>
  <si>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</si>
  <si>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</si>
  <si>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</si>
  <si>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</si>
  <si>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</si>
  <si>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</si>
  <si>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</si>
  <si>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</si>
  <si>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</si>
  <si>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</si>
  <si>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</si>
  <si>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</si>
  <si>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</si>
  <si>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</si>
  <si>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</si>
  <si>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</si>
  <si>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</si>
  <si>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</si>
  <si>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</si>
  <si>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</si>
  <si>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</si>
  <si>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</si>
  <si>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</si>
  <si>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</si>
  <si>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</si>
  <si>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</si>
  <si>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</si>
  <si>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</si>
  <si>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</si>
  <si>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</si>
  <si>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</si>
  <si>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</si>
  <si>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</si>
  <si>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</si>
  <si>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</si>
  <si>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</si>
  <si>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</si>
  <si>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</si>
  <si>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</si>
  <si>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</si>
  <si>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</si>
  <si>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</si>
  <si>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</si>
  <si>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</si>
  <si>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</si>
  <si>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</si>
  <si>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</si>
  <si>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</si>
  <si>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</si>
  <si>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</si>
  <si>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</si>
  <si>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</si>
  <si>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</si>
  <si>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</si>
  <si>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</si>
  <si>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</si>
  <si>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</si>
  <si>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</si>
  <si>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</si>
  <si>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</si>
  <si>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</si>
  <si>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</si>
  <si>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</si>
  <si>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</si>
  <si>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</si>
  <si>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</si>
  <si>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</si>
  <si>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</si>
  <si>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</si>
  <si>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</si>
  <si>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</si>
  <si>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</si>
  <si>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</si>
  <si>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</si>
  <si>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</si>
  <si>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</si>
  <si>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</si>
  <si>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</si>
  <si>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</si>
  <si>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</si>
  <si>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</si>
  <si>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</si>
  <si>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</si>
  <si>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</si>
  <si>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</si>
  <si>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</si>
  <si>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</si>
  <si>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</si>
  <si>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</si>
  <si>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</si>
  <si>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</si>
  <si>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</si>
  <si>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</si>
  <si>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</si>
  <si>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</si>
  <si>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</si>
  <si>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</si>
  <si>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</si>
  <si>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</si>
  <si>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</si>
  <si>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</si>
  <si>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</si>
  <si>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</si>
  <si>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</si>
  <si>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</si>
  <si>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</si>
  <si>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</si>
  <si>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</si>
  <si>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</si>
  <si>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</si>
  <si>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</si>
  <si>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</si>
  <si>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</si>
  <si>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</si>
  <si>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</si>
  <si>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</si>
  <si>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</si>
  <si>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</si>
  <si>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</si>
  <si>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</si>
  <si>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</si>
  <si>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</si>
  <si>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</si>
  <si>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</si>
  <si>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</si>
  <si>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</si>
  <si>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</si>
  <si>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</si>
  <si>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</si>
  <si>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</si>
  <si>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</si>
  <si>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</si>
  <si>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</si>
  <si>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</si>
  <si>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</si>
  <si>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</si>
  <si>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</si>
  <si>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</si>
  <si>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</si>
  <si>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</si>
  <si>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</si>
  <si>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</si>
  <si>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</si>
  <si>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</si>
  <si>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</si>
  <si>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</si>
  <si>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</si>
  <si>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</si>
  <si>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</si>
  <si>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</si>
  <si>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</si>
  <si>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</si>
  <si>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</si>
  <si>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</si>
  <si>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</si>
  <si>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</si>
  <si>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</si>
  <si>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</si>
  <si>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</si>
  <si>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</si>
  <si>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</si>
  <si>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</si>
  <si>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</si>
  <si>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</si>
  <si>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</si>
  <si>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</si>
  <si>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</si>
  <si>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</si>
  <si>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</si>
  <si>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</si>
  <si>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</si>
  <si>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</si>
  <si>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</si>
  <si>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</si>
  <si>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</si>
  <si>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</si>
  <si>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</si>
  <si>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</si>
  <si>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</si>
  <si>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</si>
  <si>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</si>
  <si>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</si>
  <si>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</si>
  <si>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</si>
  <si>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</si>
  <si>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</si>
  <si>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</si>
  <si>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</si>
  <si>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</si>
  <si>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</si>
  <si>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</si>
  <si>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</si>
  <si>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</si>
  <si>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</si>
  <si>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</si>
  <si>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</si>
  <si>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</si>
  <si>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</si>
  <si>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</si>
  <si>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</si>
  <si>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</si>
  <si>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</si>
  <si>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</si>
  <si>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</si>
  <si>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</si>
  <si>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</si>
  <si>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</si>
  <si>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</si>
  <si>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</si>
  <si>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</si>
  <si>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</si>
  <si>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</si>
  <si>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</si>
  <si>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</si>
  <si>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</si>
  <si>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</si>
  <si>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</si>
  <si>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</si>
  <si>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</si>
  <si>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</si>
  <si>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</si>
  <si>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</si>
  <si>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</si>
  <si>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</si>
  <si>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</si>
  <si>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</si>
  <si>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</si>
  <si>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</si>
  <si>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</si>
  <si>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</si>
  <si>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</si>
  <si>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</si>
  <si>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</si>
  <si>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</si>
  <si>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</si>
  <si>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</si>
  <si>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</si>
  <si>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</si>
  <si>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</si>
  <si>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</si>
  <si>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</si>
  <si>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</si>
  <si>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</si>
  <si>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</si>
  <si>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</si>
  <si>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</si>
  <si>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</si>
  <si>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</si>
  <si>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</si>
  <si>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</si>
  <si>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</si>
  <si>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</si>
  <si>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</si>
  <si>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</si>
  <si>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</si>
  <si>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</si>
  <si>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</si>
  <si>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</si>
  <si>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</si>
  <si>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</si>
  <si>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</si>
  <si>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</si>
  <si>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</si>
  <si>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</si>
  <si>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</si>
  <si>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</si>
  <si>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</si>
  <si>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</si>
  <si>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</si>
  <si>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</si>
  <si>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</si>
  <si>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</si>
  <si>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</si>
  <si>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</si>
  <si>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</si>
  <si>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</si>
  <si>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</si>
  <si>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</si>
  <si>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</si>
  <si>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</si>
  <si>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</si>
  <si>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</si>
  <si>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</si>
  <si>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</si>
  <si>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</si>
  <si>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</si>
  <si>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</si>
  <si>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</si>
  <si>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</si>
  <si>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</si>
  <si>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</si>
  <si>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</si>
  <si>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</si>
  <si>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</si>
  <si>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</si>
  <si>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</si>
  <si>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</si>
  <si>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</si>
  <si>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</si>
  <si>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</si>
  <si>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</si>
  <si>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</si>
  <si>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</si>
  <si>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</si>
  <si>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</si>
  <si>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</si>
  <si>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</si>
  <si>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</si>
  <si>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</si>
  <si>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</si>
  <si>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</si>
  <si>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</si>
  <si>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</si>
  <si>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</si>
  <si>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</si>
  <si>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</si>
  <si>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</si>
  <si>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</si>
  <si>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</si>
  <si>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</si>
  <si>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</si>
  <si>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</si>
  <si>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</si>
  <si>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</si>
  <si>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</si>
  <si>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</si>
  <si>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</si>
  <si>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</si>
  <si>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</si>
  <si>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</si>
  <si>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</si>
  <si>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</si>
  <si>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</si>
  <si>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</si>
  <si>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</si>
  <si>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</si>
  <si>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</si>
  <si>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</si>
  <si>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</si>
  <si>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</si>
  <si>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</si>
  <si>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</si>
  <si>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</si>
  <si>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</si>
  <si>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</si>
  <si>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</si>
  <si>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</si>
  <si>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</si>
  <si>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</si>
  <si>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</si>
  <si>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</si>
  <si>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</si>
  <si>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</si>
  <si>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</si>
  <si>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</si>
  <si>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</si>
  <si>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</si>
  <si>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</si>
  <si>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</si>
  <si>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</si>
  <si>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</si>
  <si>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</si>
  <si>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</si>
  <si>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</si>
  <si>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</si>
  <si>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</si>
  <si>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</si>
  <si>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</si>
  <si>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</si>
  <si>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</si>
  <si>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</si>
  <si>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</si>
  <si>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</si>
  <si>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</si>
  <si>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</si>
  <si>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</si>
  <si>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</si>
  <si>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</si>
  <si>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</si>
  <si>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</si>
  <si>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</si>
  <si>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</si>
  <si>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</si>
  <si>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</si>
  <si>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</si>
  <si>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</si>
  <si>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</si>
  <si>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</si>
  <si>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</si>
  <si>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</si>
  <si>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</si>
  <si>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</si>
  <si>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</si>
  <si>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</si>
  <si>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</si>
  <si>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</si>
  <si>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</si>
  <si>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</si>
  <si>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</si>
  <si>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</si>
  <si>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</si>
  <si>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</si>
  <si>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</si>
  <si>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</si>
  <si>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</si>
  <si>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</si>
  <si>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</si>
  <si>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</si>
  <si>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</si>
  <si>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</si>
  <si>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</si>
  <si>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</si>
  <si>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</si>
  <si>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</si>
  <si>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</si>
  <si>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</si>
  <si>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</si>
  <si>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</si>
  <si>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</si>
  <si>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</si>
  <si>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</si>
  <si>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</si>
  <si>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</si>
  <si>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</si>
  <si>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</si>
  <si>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</si>
  <si>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</si>
  <si>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</si>
  <si>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</si>
  <si>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</si>
  <si>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</si>
  <si>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</si>
  <si>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</si>
  <si>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</si>
  <si>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</si>
  <si>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</si>
  <si>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</si>
  <si>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</si>
  <si>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</si>
  <si>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</si>
  <si>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</si>
  <si>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</si>
  <si>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</si>
  <si>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</si>
  <si>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</si>
  <si>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</si>
  <si>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</si>
  <si>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</si>
  <si>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</si>
  <si>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</si>
  <si>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</si>
  <si>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</si>
  <si>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</si>
  <si>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</si>
  <si>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</si>
  <si>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</si>
  <si>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</si>
  <si>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</si>
  <si>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</si>
  <si>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</si>
  <si>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</si>
  <si>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</si>
  <si>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</si>
  <si>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</si>
  <si>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</si>
  <si>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</si>
  <si>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</si>
  <si>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</si>
  <si>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</si>
  <si>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</si>
  <si>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</si>
  <si>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</si>
  <si>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</si>
  <si>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</si>
  <si>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</si>
  <si>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</si>
  <si>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</si>
  <si>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</si>
  <si>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</si>
  <si>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</si>
  <si>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</si>
  <si>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</si>
  <si>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</si>
  <si>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</si>
  <si>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</si>
  <si>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</si>
  <si>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</si>
  <si>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</si>
  <si>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</si>
  <si>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</si>
  <si>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</si>
  <si>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</si>
  <si>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</si>
  <si>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</si>
  <si>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</si>
  <si>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</si>
  <si>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</si>
  <si>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</si>
  <si>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</si>
  <si>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</si>
  <si>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</si>
  <si>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</si>
  <si>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</si>
  <si>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</si>
  <si>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</si>
  <si>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</si>
  <si>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</si>
  <si>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</si>
  <si>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</si>
  <si>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</si>
  <si>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</si>
  <si>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</si>
  <si>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</si>
  <si>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</si>
  <si>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</si>
  <si>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</si>
  <si>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</si>
  <si>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</si>
  <si>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</si>
  <si>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</si>
  <si>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</si>
  <si>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</si>
  <si>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</si>
  <si>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</si>
  <si>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</si>
  <si>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</si>
  <si>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</si>
  <si>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</si>
  <si>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</si>
  <si>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</si>
  <si>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</si>
  <si>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</si>
  <si>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</si>
  <si>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</si>
  <si>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</si>
  <si>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</si>
  <si>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</si>
  <si>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</si>
  <si>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</si>
  <si>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</si>
  <si>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</si>
  <si>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</si>
  <si>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</si>
  <si>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</si>
  <si>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</si>
  <si>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</si>
  <si>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</si>
  <si>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</si>
  <si>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</si>
  <si>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</si>
  <si>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</si>
  <si>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</si>
  <si>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</si>
  <si>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</si>
  <si>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</si>
  <si>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</si>
  <si>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</si>
  <si>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</si>
  <si>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</si>
  <si>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</si>
  <si>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</si>
  <si>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</si>
  <si>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</si>
  <si>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</si>
  <si>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</si>
  <si>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</si>
  <si>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</si>
  <si>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</si>
  <si>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</si>
  <si>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</si>
  <si>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</si>
  <si>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</si>
  <si>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</si>
  <si>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</si>
  <si>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</si>
  <si>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</si>
  <si>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</si>
  <si>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</si>
  <si>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</si>
  <si>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</si>
  <si>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</si>
  <si>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</si>
  <si>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</si>
  <si>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</si>
  <si>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</si>
  <si>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</si>
  <si>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</si>
  <si>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</si>
  <si>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</si>
  <si>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</si>
  <si>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</si>
  <si>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</si>
  <si>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</si>
  <si>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</si>
  <si>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</si>
  <si>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</si>
  <si>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</si>
  <si>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</si>
  <si>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</si>
  <si>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</si>
  <si>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</si>
  <si>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</si>
  <si>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</si>
  <si>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</si>
  <si>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</si>
  <si>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</si>
  <si>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</si>
  <si>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</si>
  <si>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</si>
  <si>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</si>
  <si>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</si>
  <si>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</si>
  <si>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</si>
  <si>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</si>
  <si>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</si>
  <si>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</si>
  <si>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</si>
  <si>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</si>
  <si>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</si>
  <si>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</si>
  <si>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</si>
  <si>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</si>
  <si>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</si>
  <si>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</si>
  <si>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</si>
  <si>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</si>
  <si>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</si>
  <si>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</si>
  <si>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</si>
  <si>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</si>
  <si>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</si>
  <si>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</si>
  <si>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</si>
  <si>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</si>
  <si>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</si>
  <si>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</si>
  <si>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</si>
  <si>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</si>
  <si>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</si>
  <si>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</si>
  <si>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</si>
  <si>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</si>
  <si>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</si>
  <si>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</si>
  <si>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</si>
  <si>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</si>
  <si>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</si>
  <si>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</si>
  <si>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</si>
  <si>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</si>
  <si>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</si>
  <si>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</si>
  <si>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</si>
  <si>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</si>
  <si>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</si>
  <si>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</si>
  <si>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</si>
  <si>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</si>
  <si>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</si>
  <si>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</si>
  <si>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</si>
  <si>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</si>
  <si>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</si>
  <si>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</si>
  <si>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</si>
  <si>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</si>
  <si>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</si>
  <si>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</si>
  <si>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</si>
  <si>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</si>
  <si>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</si>
  <si>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</si>
  <si>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</si>
  <si>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</si>
  <si>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</si>
  <si>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</si>
  <si>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</si>
  <si>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</si>
  <si>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</si>
  <si>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</si>
  <si>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</si>
  <si>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</si>
  <si>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</si>
  <si>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</si>
  <si>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</si>
  <si>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</si>
  <si>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</si>
  <si>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</si>
  <si>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</si>
  <si>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</si>
  <si>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</si>
  <si>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</si>
  <si>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</si>
  <si>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</si>
  <si>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</si>
  <si>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</si>
  <si>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</si>
  <si>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</si>
  <si>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</si>
  <si>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</si>
  <si>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</si>
  <si>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</si>
  <si>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</si>
  <si>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</si>
  <si>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</si>
  <si>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</si>
  <si>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</si>
  <si>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</si>
  <si>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</si>
  <si>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</si>
  <si>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</si>
  <si>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</si>
  <si>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</si>
  <si>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</si>
  <si>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</si>
  <si>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</si>
  <si>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</si>
  <si>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</si>
  <si>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</si>
  <si>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</si>
  <si>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</si>
  <si>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</si>
  <si>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</si>
  <si>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</si>
  <si>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</si>
  <si>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</si>
  <si>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</si>
  <si>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</si>
  <si>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</si>
  <si>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</si>
  <si>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</si>
  <si>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</si>
  <si>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</si>
  <si>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</si>
  <si>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</si>
  <si>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</si>
  <si>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</si>
  <si>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</si>
  <si>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</si>
  <si>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</si>
  <si>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</si>
  <si>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</si>
  <si>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</si>
  <si>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</si>
  <si>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</si>
  <si>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</si>
  <si>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</si>
  <si>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</si>
  <si>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</si>
  <si>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</si>
  <si>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</si>
  <si>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</si>
  <si>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</si>
  <si>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</si>
  <si>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</si>
  <si>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</si>
  <si>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</si>
  <si>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</si>
  <si>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</si>
  <si>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</si>
  <si>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</si>
  <si>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</si>
  <si>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</si>
  <si>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</si>
  <si>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</si>
  <si>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</si>
  <si>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</si>
  <si>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</si>
  <si>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</si>
  <si>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</si>
  <si>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</si>
  <si>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</si>
  <si>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</si>
  <si>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</si>
  <si>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</si>
  <si>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</si>
  <si>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</si>
  <si>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</si>
  <si>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</si>
  <si>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</si>
  <si>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</si>
  <si>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</si>
  <si>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</si>
  <si>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</si>
  <si>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</si>
  <si>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</si>
  <si>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</si>
  <si>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</si>
  <si>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</si>
  <si>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</si>
  <si>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</si>
  <si>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</si>
  <si>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</si>
  <si>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</si>
  <si>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</si>
  <si>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</si>
  <si>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</si>
  <si>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</si>
  <si>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</si>
  <si>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</si>
  <si>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</si>
  <si>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</si>
  <si>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</si>
  <si>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</si>
  <si>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</si>
  <si>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</si>
  <si>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</si>
  <si>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</si>
  <si>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</si>
  <si>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</si>
  <si>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</si>
  <si>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</si>
  <si>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</si>
  <si>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</si>
  <si>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</si>
  <si>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</si>
  <si>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</si>
  <si>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</si>
  <si>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</si>
  <si>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</si>
  <si>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</si>
  <si>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</si>
  <si>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</si>
  <si>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</si>
  <si>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</si>
  <si>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</si>
  <si>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</si>
  <si>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</si>
  <si>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</si>
  <si>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</si>
  <si>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</si>
  <si>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</si>
  <si>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</si>
  <si>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</si>
  <si>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</si>
  <si>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</si>
  <si>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</si>
  <si>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</si>
  <si>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</si>
  <si>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</si>
  <si>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</si>
  <si>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</si>
  <si>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</si>
  <si>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</si>
  <si>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</si>
  <si>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</si>
  <si>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</si>
  <si>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</si>
  <si>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</si>
  <si>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</si>
  <si>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</si>
  <si>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</si>
  <si>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</si>
  <si>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</si>
  <si>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</si>
  <si>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</si>
  <si>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</si>
  <si>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</si>
  <si>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</si>
  <si>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</si>
  <si>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</si>
  <si>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</si>
  <si>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</si>
  <si>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</si>
  <si>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</si>
  <si>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</si>
  <si>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</si>
  <si>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</si>
  <si>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</si>
  <si>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</si>
  <si>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</si>
  <si>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</si>
  <si>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</si>
  <si>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</si>
  <si>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</si>
  <si>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</si>
  <si>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</si>
  <si>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</si>
  <si>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</si>
  <si>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</si>
  <si>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</si>
  <si>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</si>
  <si>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</si>
  <si>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</si>
  <si>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</si>
  <si>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</si>
  <si>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</si>
  <si>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</si>
  <si>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</si>
  <si>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</si>
  <si>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</si>
  <si>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</si>
  <si>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</si>
  <si>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</si>
  <si>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</si>
  <si>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</si>
  <si>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</si>
  <si>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</si>
  <si>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</si>
  <si>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</si>
  <si>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</si>
  <si>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</si>
  <si>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</si>
  <si>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</si>
  <si>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</si>
  <si>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</si>
  <si>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</si>
  <si>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</si>
  <si>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医療法人弘仁会瀬藤病院</t>
    <phoneticPr fontId="3"/>
  </si>
  <si>
    <t>〒640-8145 和歌山市岡山丁７１</t>
    <phoneticPr fontId="3"/>
  </si>
  <si>
    <t>〇</t>
  </si>
  <si>
    <t>医療法人</t>
  </si>
  <si>
    <t>複数の診療科で活用</t>
  </si>
  <si>
    <t>内科</t>
  </si>
  <si>
    <t>リハビリテーション科</t>
  </si>
  <si>
    <t>療養病棟入院料１</t>
  </si>
  <si>
    <t>ＤＰＣ病院ではない</t>
  </si>
  <si>
    <t>有</t>
  </si>
  <si>
    <t>-</t>
    <phoneticPr fontId="3"/>
  </si>
  <si>
    <t>療養病棟１</t>
  </si>
  <si>
    <t>慢性期機能</t>
  </si>
  <si>
    <t>介護療養病棟1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</si>
</sst>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20</v>
      </c>
      <c r="M103" s="258">
        <v>60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20</v>
      </c>
      <c r="M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60</v>
      </c>
    </row>
    <row r="106" spans="1:22" s="83" customFormat="1" ht="34.5" customHeight="1">
      <c r="A106" s="244" t="s">
        <v>613</v>
      </c>
      <c r="B106" s="84"/>
      <c r="C106" s="396"/>
      <c r="D106" s="397"/>
      <c r="E106" s="334" t="s">
        <v>45</v>
      </c>
      <c r="F106" s="335"/>
      <c r="G106" s="335"/>
      <c r="H106" s="336"/>
      <c r="I106" s="420"/>
      <c r="J106" s="256">
        <f t="shared" si="0"/>
        <v>77</v>
      </c>
      <c r="K106" s="237" t="str">
        <f t="shared" si="1"/>
        <v/>
      </c>
      <c r="L106" s="258">
        <v>20</v>
      </c>
      <c r="M106" s="258">
        <v>57</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20</v>
      </c>
      <c r="M107" s="258">
        <v>0</v>
      </c>
    </row>
    <row r="108" spans="1:22" s="83" customFormat="1" ht="34.5" customHeight="1">
      <c r="A108" s="244" t="s">
        <v>615</v>
      </c>
      <c r="B108" s="84"/>
      <c r="C108" s="396"/>
      <c r="D108" s="397"/>
      <c r="E108" s="409"/>
      <c r="F108" s="410"/>
      <c r="G108" s="320" t="s">
        <v>48</v>
      </c>
      <c r="H108" s="322"/>
      <c r="I108" s="420"/>
      <c r="J108" s="256">
        <f t="shared" si="0"/>
        <v>57</v>
      </c>
      <c r="K108" s="237" t="str">
        <f t="shared" si="1"/>
        <v/>
      </c>
      <c r="L108" s="258">
        <v>0</v>
      </c>
      <c r="M108" s="258">
        <v>57</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20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533</v>
      </c>
    </row>
    <row r="132" spans="1:22" s="83" customFormat="1" ht="34.5" customHeight="1">
      <c r="A132" s="244" t="s">
        <v>621</v>
      </c>
      <c r="B132" s="84"/>
      <c r="C132" s="295"/>
      <c r="D132" s="297"/>
      <c r="E132" s="320" t="s">
        <v>58</v>
      </c>
      <c r="F132" s="321"/>
      <c r="G132" s="321"/>
      <c r="H132" s="322"/>
      <c r="I132" s="389"/>
      <c r="J132" s="101"/>
      <c r="K132" s="102"/>
      <c r="L132" s="82">
        <v>20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18</v>
      </c>
      <c r="K157" s="264" t="str">
        <f t="shared" si="3"/>
        <v/>
      </c>
      <c r="L157" s="117">
        <v>18</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57</v>
      </c>
      <c r="K160" s="264" t="str">
        <f t="shared" si="3"/>
        <v/>
      </c>
      <c r="L160" s="117">
        <v>0</v>
      </c>
      <c r="M160" s="117">
        <v>57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4</v>
      </c>
      <c r="M269" s="147">
        <v>8</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0.4</v>
      </c>
      <c r="M270" s="148">
        <v>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1.4</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12</v>
      </c>
    </row>
    <row r="274" spans="1:13" s="83" customFormat="1" ht="34.5" customHeight="1">
      <c r="A274" s="249" t="s">
        <v>727</v>
      </c>
      <c r="B274" s="120"/>
      <c r="C274" s="372"/>
      <c r="D274" s="372"/>
      <c r="E274" s="372"/>
      <c r="F274" s="372"/>
      <c r="G274" s="371" t="s">
        <v>148</v>
      </c>
      <c r="H274" s="371"/>
      <c r="I274" s="404"/>
      <c r="J274" s="266">
        <f t="shared" si="9"/>
        <v>3.9</v>
      </c>
      <c r="K274" s="81" t="str">
        <f t="shared" si="8"/>
        <v/>
      </c>
      <c r="L274" s="148">
        <v>0</v>
      </c>
      <c r="M274" s="148">
        <v>3.9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98</v>
      </c>
      <c r="K392" s="81" t="str">
        <f t="shared" ref="K392:K397" si="12">IF(OR(COUNTIF(L392:M392,"未確認")&gt;0,COUNTIF(L392:M392,"~*")&gt;0),"※","")</f>
        <v/>
      </c>
      <c r="L392" s="147">
        <v>55</v>
      </c>
      <c r="M392" s="147">
        <v>43</v>
      </c>
    </row>
    <row r="393" spans="1:22" s="83" customFormat="1" ht="34.5" customHeight="1">
      <c r="A393" s="249" t="s">
        <v>773</v>
      </c>
      <c r="B393" s="84"/>
      <c r="C393" s="370"/>
      <c r="D393" s="380"/>
      <c r="E393" s="320" t="s">
        <v>224</v>
      </c>
      <c r="F393" s="321"/>
      <c r="G393" s="321"/>
      <c r="H393" s="322"/>
      <c r="I393" s="343"/>
      <c r="J393" s="140">
        <f t="shared" si="11"/>
        <v>97</v>
      </c>
      <c r="K393" s="81" t="str">
        <f t="shared" si="12"/>
        <v/>
      </c>
      <c r="L393" s="147">
        <v>54</v>
      </c>
      <c r="M393" s="147">
        <v>43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1</v>
      </c>
      <c r="M395" s="147">
        <v>0</v>
      </c>
    </row>
    <row r="396" spans="1:22" s="83" customFormat="1" ht="34.5" customHeight="1">
      <c r="A396" s="250" t="s">
        <v>776</v>
      </c>
      <c r="B396" s="1"/>
      <c r="C396" s="370"/>
      <c r="D396" s="320" t="s">
        <v>227</v>
      </c>
      <c r="E396" s="321"/>
      <c r="F396" s="321"/>
      <c r="G396" s="321"/>
      <c r="H396" s="322"/>
      <c r="I396" s="343"/>
      <c r="J396" s="140">
        <f t="shared" si="11"/>
        <v>24850</v>
      </c>
      <c r="K396" s="81" t="str">
        <f t="shared" si="12"/>
        <v/>
      </c>
      <c r="L396" s="147">
        <v>6507</v>
      </c>
      <c r="M396" s="147">
        <v>18343</v>
      </c>
    </row>
    <row r="397" spans="1:22" s="83" customFormat="1" ht="34.5" customHeight="1">
      <c r="A397" s="250" t="s">
        <v>777</v>
      </c>
      <c r="B397" s="119"/>
      <c r="C397" s="370"/>
      <c r="D397" s="320" t="s">
        <v>228</v>
      </c>
      <c r="E397" s="321"/>
      <c r="F397" s="321"/>
      <c r="G397" s="321"/>
      <c r="H397" s="322"/>
      <c r="I397" s="344"/>
      <c r="J397" s="140">
        <f t="shared" si="11"/>
        <v>107</v>
      </c>
      <c r="K397" s="81" t="str">
        <f t="shared" si="12"/>
        <v/>
      </c>
      <c r="L397" s="147">
        <v>62</v>
      </c>
      <c r="M397" s="147">
        <v>45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v>
      </c>
      <c r="K405" s="81" t="str">
        <f t="shared" ref="K405:K422" si="14">IF(OR(COUNTIF(L405:M405,"未確認")&gt;0,COUNTIF(L405:M405,"~*")&gt;0),"※","")</f>
        <v/>
      </c>
      <c r="L405" s="147">
        <v>55</v>
      </c>
      <c r="M405" s="147">
        <v>43</v>
      </c>
    </row>
    <row r="406" spans="1:22" s="83" customFormat="1" ht="34.5" customHeight="1">
      <c r="A406" s="251" t="s">
        <v>779</v>
      </c>
      <c r="B406" s="119"/>
      <c r="C406" s="369"/>
      <c r="D406" s="375" t="s">
        <v>233</v>
      </c>
      <c r="E406" s="377" t="s">
        <v>234</v>
      </c>
      <c r="F406" s="378"/>
      <c r="G406" s="378"/>
      <c r="H406" s="379"/>
      <c r="I406" s="361"/>
      <c r="J406" s="140">
        <f t="shared" si="13"/>
        <v>17</v>
      </c>
      <c r="K406" s="81" t="str">
        <f t="shared" si="14"/>
        <v/>
      </c>
      <c r="L406" s="147">
        <v>11</v>
      </c>
      <c r="M406" s="147">
        <v>6</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9</v>
      </c>
      <c r="M407" s="147">
        <v>0</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30</v>
      </c>
      <c r="M408" s="147">
        <v>36</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4</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row>
    <row r="413" spans="1:22" s="83" customFormat="1" ht="34.5" customHeight="1">
      <c r="A413" s="251" t="s">
        <v>786</v>
      </c>
      <c r="B413" s="119"/>
      <c r="C413" s="369"/>
      <c r="D413" s="320" t="s">
        <v>251</v>
      </c>
      <c r="E413" s="321"/>
      <c r="F413" s="321"/>
      <c r="G413" s="321"/>
      <c r="H413" s="322"/>
      <c r="I413" s="361"/>
      <c r="J413" s="140">
        <f t="shared" si="13"/>
        <v>107</v>
      </c>
      <c r="K413" s="81" t="str">
        <f t="shared" si="14"/>
        <v/>
      </c>
      <c r="L413" s="147">
        <v>62</v>
      </c>
      <c r="M413" s="147">
        <v>45</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11</v>
      </c>
      <c r="M414" s="147">
        <v>17</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7</v>
      </c>
      <c r="M415" s="147">
        <v>3</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4</v>
      </c>
      <c r="M416" s="147">
        <v>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6</v>
      </c>
      <c r="M420" s="147">
        <v>1</v>
      </c>
    </row>
    <row r="421" spans="1:22" s="83" customFormat="1" ht="34.5" customHeight="1">
      <c r="A421" s="251" t="s">
        <v>794</v>
      </c>
      <c r="B421" s="119"/>
      <c r="C421" s="369"/>
      <c r="D421" s="369"/>
      <c r="E421" s="320" t="s">
        <v>247</v>
      </c>
      <c r="F421" s="321"/>
      <c r="G421" s="321"/>
      <c r="H421" s="322"/>
      <c r="I421" s="361"/>
      <c r="J421" s="140">
        <f t="shared" si="13"/>
        <v>51</v>
      </c>
      <c r="K421" s="81" t="str">
        <f t="shared" si="14"/>
        <v/>
      </c>
      <c r="L421" s="147">
        <v>30</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79</v>
      </c>
      <c r="K430" s="193" t="str">
        <f>IF(OR(COUNTIF(L430:M430,"未確認")&gt;0,COUNTIF(L430:M430,"~*")&gt;0),"※","")</f>
        <v/>
      </c>
      <c r="L430" s="147">
        <v>51</v>
      </c>
      <c r="M430" s="147">
        <v>28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4</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3</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69</v>
      </c>
      <c r="K433" s="193" t="str">
        <f>IF(OR(COUNTIF(L433:M433,"未確認")&gt;0,COUNTIF(L433:M433,"~*")&gt;0),"※","")</f>
        <v/>
      </c>
      <c r="L433" s="147">
        <v>43</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v>
      </c>
      <c r="K646" s="201" t="str">
        <f t="shared" ref="K646:K660" si="33">IF(OR(COUNTIF(L646:M646,"未確認")&gt;0,COUNTIF(L646:M646,"*")&gt;0),"※","")</f>
        <v/>
      </c>
      <c r="L646" s="117">
        <v>14</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3E381C-6D02-4766-9029-CBBDFB9721B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2019-12-23T01:00:36Z</dcterms:modified>
</cp:coreProperties>
</file>