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604C2DB-D425-4E03-999B-E755D14D5C5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<sst xmlns="http://schemas.openxmlformats.org/spreadsheetml/2006/main" count="3204" uniqueCount="1058">
  <si>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</si>
  <si>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</si>
  <si>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</si>
  <si>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</si>
  <si>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</si>
  <si>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</si>
  <si>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</si>
  <si>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</si>
  <si>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</si>
  <si>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</si>
  <si>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</si>
  <si>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</si>
  <si>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</si>
  <si>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</si>
  <si>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</si>
  <si>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</si>
  <si>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</si>
  <si>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</si>
  <si>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</si>
  <si>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</si>
  <si>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</si>
  <si>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</si>
  <si>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</si>
  <si>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</si>
  <si>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</si>
  <si>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</si>
  <si>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</si>
  <si>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</si>
  <si>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</si>
  <si>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</si>
  <si>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</si>
  <si>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</si>
  <si>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</si>
  <si>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</si>
  <si>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</si>
  <si>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</si>
  <si>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</si>
  <si>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</si>
  <si>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</si>
  <si>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</si>
  <si>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</si>
  <si>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</si>
  <si>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</si>
  <si>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</si>
  <si>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</si>
  <si>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</si>
  <si>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</si>
  <si>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</si>
  <si>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</si>
  <si>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</si>
  <si>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</si>
  <si>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</si>
  <si>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</si>
  <si>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</si>
  <si>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</si>
  <si>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</si>
  <si>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</si>
  <si>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</si>
  <si>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</si>
  <si>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</si>
  <si>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</si>
  <si>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</si>
  <si>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</si>
  <si>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</si>
  <si>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</si>
  <si>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</si>
  <si>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</si>
  <si>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</si>
  <si>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</si>
  <si>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</si>
  <si>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</si>
  <si>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</si>
  <si>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</si>
  <si>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</si>
  <si>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</si>
  <si>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</si>
  <si>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</si>
  <si>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</si>
  <si>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</si>
  <si>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</si>
  <si>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</si>
  <si>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</si>
  <si>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</si>
  <si>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</si>
  <si>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</si>
  <si>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</si>
  <si>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</si>
  <si>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</si>
  <si>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</si>
  <si>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</si>
  <si>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</si>
  <si>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</si>
  <si>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</si>
  <si>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</si>
  <si>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</si>
  <si>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</si>
  <si>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</si>
  <si>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</si>
  <si>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</si>
  <si>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</si>
  <si>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</si>
  <si>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</si>
  <si>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</si>
  <si>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</si>
  <si>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</si>
  <si>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</si>
  <si>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</si>
  <si>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</si>
  <si>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</si>
  <si>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</si>
  <si>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</si>
  <si>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</si>
  <si>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</si>
  <si>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</si>
  <si>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</si>
  <si>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</si>
  <si>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</si>
  <si>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</si>
  <si>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</si>
  <si>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</si>
  <si>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</si>
  <si>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</si>
  <si>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</si>
  <si>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</si>
  <si>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</si>
  <si>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</si>
  <si>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</si>
  <si>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</si>
  <si>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</si>
  <si>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</si>
  <si>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</si>
  <si>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</si>
  <si>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</si>
  <si>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</si>
  <si>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</si>
  <si>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</si>
  <si>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</si>
  <si>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</si>
  <si>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</si>
  <si>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</si>
  <si>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</si>
  <si>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</si>
  <si>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</si>
  <si>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</si>
  <si>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</si>
  <si>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</si>
  <si>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</si>
  <si>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</si>
  <si>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</si>
  <si>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</si>
  <si>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</si>
  <si>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</si>
  <si>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</si>
  <si>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</si>
  <si>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</si>
  <si>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</si>
  <si>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</si>
  <si>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</si>
  <si>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</si>
  <si>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</si>
  <si>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</si>
  <si>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</si>
  <si>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</si>
  <si>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</si>
  <si>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</si>
  <si>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</si>
  <si>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</si>
  <si>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</si>
  <si>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</si>
  <si>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</si>
  <si>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</si>
  <si>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</si>
  <si>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</si>
  <si>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</si>
  <si>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</si>
  <si>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</si>
  <si>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</si>
  <si>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</si>
  <si>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</si>
  <si>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</si>
  <si>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</si>
  <si>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</si>
  <si>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</si>
  <si>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</si>
  <si>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</si>
  <si>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</si>
  <si>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</si>
  <si>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</si>
  <si>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</si>
  <si>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</si>
  <si>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</si>
  <si>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</si>
  <si>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</si>
  <si>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</si>
  <si>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</si>
  <si>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</si>
  <si>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</si>
  <si>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</si>
  <si>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</si>
  <si>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</si>
  <si>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</si>
  <si>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</si>
  <si>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</si>
  <si>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</si>
  <si>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</si>
  <si>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</si>
  <si>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</si>
  <si>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</si>
  <si>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</si>
  <si>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</si>
  <si>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</si>
  <si>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</si>
  <si>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</si>
  <si>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</si>
  <si>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</si>
  <si>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</si>
  <si>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</si>
  <si>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</si>
  <si>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</si>
  <si>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</si>
  <si>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</si>
  <si>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</si>
  <si>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</si>
  <si>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</si>
  <si>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</si>
  <si>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</si>
  <si>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</si>
  <si>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</si>
  <si>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</si>
  <si>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</si>
  <si>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</si>
  <si>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</si>
  <si>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</si>
  <si>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</si>
  <si>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</si>
  <si>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</si>
  <si>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</si>
  <si>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</si>
  <si>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</si>
  <si>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</si>
  <si>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</si>
  <si>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</si>
  <si>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</si>
  <si>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</si>
  <si>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</si>
  <si>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</si>
  <si>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</si>
  <si>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</si>
  <si>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</si>
  <si>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</si>
  <si>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</si>
  <si>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</si>
  <si>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</si>
  <si>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</si>
  <si>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</si>
  <si>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</si>
  <si>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</si>
  <si>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</si>
  <si>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</si>
  <si>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</si>
  <si>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</si>
  <si>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</si>
  <si>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</si>
  <si>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</si>
  <si>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</si>
  <si>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</si>
  <si>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</si>
  <si>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</si>
  <si>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</si>
  <si>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</si>
  <si>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</si>
  <si>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</si>
  <si>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</si>
  <si>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</si>
  <si>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</si>
  <si>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</si>
  <si>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</si>
  <si>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</si>
  <si>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</si>
  <si>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</si>
  <si>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</si>
  <si>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</si>
  <si>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</si>
  <si>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</si>
  <si>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</si>
  <si>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</si>
  <si>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</si>
  <si>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</si>
  <si>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</si>
  <si>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</si>
  <si>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</si>
  <si>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</si>
  <si>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</si>
  <si>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</si>
  <si>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</si>
  <si>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</si>
  <si>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</si>
  <si>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</si>
  <si>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</si>
  <si>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</si>
  <si>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</si>
  <si>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</si>
  <si>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</si>
  <si>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</si>
  <si>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</si>
  <si>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</si>
  <si>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</si>
  <si>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</si>
  <si>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</si>
  <si>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</si>
  <si>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</si>
  <si>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</si>
  <si>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</si>
  <si>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</si>
  <si>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</si>
  <si>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</si>
  <si>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</si>
  <si>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</si>
  <si>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</si>
  <si>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</si>
  <si>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</si>
  <si>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</si>
  <si>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</si>
  <si>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</si>
  <si>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</si>
  <si>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</si>
  <si>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</si>
  <si>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</si>
  <si>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</si>
  <si>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</si>
  <si>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</si>
  <si>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</si>
  <si>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</si>
  <si>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</si>
  <si>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</si>
  <si>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</si>
  <si>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</si>
  <si>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</si>
  <si>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</si>
  <si>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</si>
  <si>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</si>
  <si>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</si>
  <si>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</si>
  <si>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</si>
  <si>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</si>
  <si>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</si>
  <si>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</si>
  <si>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</si>
  <si>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</si>
  <si>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</si>
  <si>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</si>
  <si>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</si>
  <si>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</si>
  <si>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</si>
  <si>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</si>
  <si>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</si>
  <si>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</si>
  <si>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</si>
  <si>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</si>
  <si>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</si>
  <si>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</si>
  <si>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</si>
  <si>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</si>
  <si>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</si>
  <si>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</si>
  <si>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</si>
  <si>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</si>
  <si>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</si>
  <si>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</si>
  <si>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</si>
  <si>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</si>
  <si>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</si>
  <si>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</si>
  <si>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</si>
  <si>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</si>
  <si>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</si>
  <si>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</si>
  <si>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</si>
  <si>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</si>
  <si>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</si>
  <si>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</si>
  <si>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</si>
  <si>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</si>
  <si>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</si>
  <si>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</si>
  <si>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</si>
  <si>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</si>
  <si>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</si>
  <si>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</si>
  <si>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</si>
  <si>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</si>
  <si>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</si>
  <si>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</si>
  <si>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</si>
  <si>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</si>
  <si>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</si>
  <si>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</si>
  <si>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</si>
  <si>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</si>
  <si>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</si>
  <si>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</si>
  <si>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</si>
  <si>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</si>
  <si>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</si>
  <si>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</si>
  <si>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</si>
  <si>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</si>
  <si>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</si>
  <si>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</si>
  <si>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</si>
  <si>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</si>
  <si>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</si>
  <si>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</si>
  <si>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</si>
  <si>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</si>
  <si>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</si>
  <si>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</si>
  <si>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</si>
  <si>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</si>
  <si>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</si>
  <si>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</si>
  <si>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</si>
  <si>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</si>
  <si>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</si>
  <si>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</si>
  <si>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</si>
  <si>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</si>
  <si>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</si>
  <si>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</si>
  <si>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</si>
  <si>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</si>
  <si>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</si>
  <si>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</si>
  <si>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</si>
  <si>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</si>
  <si>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</si>
  <si>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</si>
  <si>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</si>
  <si>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</si>
  <si>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</si>
  <si>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</si>
  <si>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</si>
  <si>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</si>
  <si>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</si>
  <si>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</si>
  <si>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</si>
  <si>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</si>
  <si>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</si>
  <si>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</si>
  <si>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</si>
  <si>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</si>
  <si>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</si>
  <si>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</si>
  <si>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</si>
  <si>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</si>
  <si>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</si>
  <si>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</si>
  <si>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</si>
  <si>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</si>
  <si>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</si>
  <si>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</si>
  <si>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</si>
  <si>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</si>
  <si>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</si>
  <si>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</si>
  <si>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</si>
  <si>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</si>
  <si>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</si>
  <si>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</si>
  <si>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</si>
  <si>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</si>
  <si>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</si>
  <si>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</si>
  <si>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</si>
  <si>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</si>
  <si>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</si>
  <si>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</si>
  <si>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</si>
  <si>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</si>
  <si>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</si>
  <si>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</si>
  <si>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</si>
  <si>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</si>
  <si>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</si>
  <si>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</si>
  <si>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</si>
  <si>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</si>
  <si>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</si>
  <si>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</si>
  <si>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</si>
  <si>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</si>
  <si>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</si>
  <si>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</si>
  <si>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</si>
  <si>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</si>
  <si>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</si>
  <si>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</si>
  <si>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</si>
  <si>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</si>
  <si>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</si>
  <si>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</si>
  <si>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</si>
  <si>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</si>
  <si>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</si>
  <si>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</si>
  <si>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</si>
  <si>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</si>
  <si>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</si>
  <si>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</si>
  <si>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</si>
  <si>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</si>
  <si>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</si>
  <si>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</si>
  <si>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</si>
  <si>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</si>
  <si>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</si>
  <si>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</si>
  <si>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</si>
  <si>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</si>
  <si>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</si>
  <si>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</si>
  <si>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</si>
  <si>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</si>
  <si>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</si>
  <si>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</si>
  <si>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</si>
  <si>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</si>
  <si>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</si>
  <si>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</si>
  <si>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</si>
  <si>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</si>
  <si>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</si>
  <si>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</si>
  <si>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</si>
  <si>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</si>
  <si>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</si>
  <si>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</si>
  <si>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</si>
  <si>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</si>
  <si>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</si>
  <si>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</si>
  <si>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</si>
  <si>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</si>
  <si>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</si>
  <si>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</si>
  <si>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</si>
  <si>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</si>
  <si>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</si>
  <si>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</si>
  <si>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</si>
  <si>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</si>
  <si>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</si>
  <si>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</si>
  <si>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</si>
  <si>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</si>
  <si>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</si>
  <si>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</si>
  <si>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</si>
  <si>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</si>
  <si>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</si>
  <si>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</si>
  <si>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</si>
  <si>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</si>
  <si>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</si>
  <si>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</si>
  <si>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</si>
  <si>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</si>
  <si>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</si>
  <si>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</si>
  <si>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</si>
  <si>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</si>
  <si>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</si>
  <si>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</si>
  <si>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</si>
  <si>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</si>
  <si>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</si>
  <si>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</si>
  <si>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</si>
  <si>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</si>
  <si>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</si>
  <si>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</si>
  <si>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</si>
  <si>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</si>
  <si>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</si>
  <si>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</si>
  <si>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</si>
  <si>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</si>
  <si>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</si>
  <si>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</si>
  <si>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</si>
  <si>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</si>
  <si>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</si>
  <si>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</si>
  <si>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</si>
  <si>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</si>
  <si>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</si>
  <si>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</si>
  <si>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</si>
  <si>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</si>
  <si>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</si>
  <si>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</si>
  <si>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</si>
  <si>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</si>
  <si>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</si>
  <si>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</si>
  <si>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</si>
  <si>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</si>
  <si>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</si>
  <si>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</si>
  <si>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</si>
  <si>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</si>
  <si>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</si>
  <si>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</si>
  <si>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</si>
  <si>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</si>
  <si>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</si>
  <si>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</si>
  <si>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</si>
  <si>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</si>
  <si>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</si>
  <si>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</si>
  <si>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</si>
  <si>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</si>
  <si>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</si>
  <si>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</si>
  <si>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</si>
  <si>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</si>
  <si>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</si>
  <si>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</si>
  <si>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</si>
  <si>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</si>
  <si>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</si>
  <si>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</si>
  <si>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</si>
  <si>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</si>
  <si>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</si>
  <si>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</si>
  <si>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</si>
  <si>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</si>
  <si>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</si>
  <si>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</si>
  <si>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</si>
  <si>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</si>
  <si>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</si>
  <si>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</si>
  <si>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</si>
  <si>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</si>
  <si>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</si>
  <si>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</si>
  <si>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</si>
  <si>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</si>
  <si>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</si>
  <si>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</si>
  <si>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</si>
  <si>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</si>
  <si>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</si>
  <si>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</si>
  <si>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</si>
  <si>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</si>
  <si>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</si>
  <si>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</si>
  <si>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</si>
  <si>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</si>
  <si>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</si>
  <si>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</si>
  <si>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</si>
  <si>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</si>
  <si>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</si>
  <si>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</si>
  <si>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</si>
  <si>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</si>
  <si>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</si>
  <si>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</si>
  <si>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</si>
  <si>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</si>
  <si>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</si>
  <si>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</si>
  <si>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</si>
  <si>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</si>
  <si>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</si>
  <si>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</si>
  <si>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</si>
  <si>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</si>
  <si>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</si>
  <si>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</si>
  <si>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</si>
  <si>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</si>
  <si>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</si>
  <si>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</si>
  <si>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</si>
  <si>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</si>
  <si>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</si>
  <si>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</si>
  <si>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</si>
  <si>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</si>
  <si>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</si>
  <si>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</si>
  <si>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</si>
  <si>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</si>
  <si>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</si>
  <si>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</si>
  <si>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</si>
  <si>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</si>
  <si>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</si>
  <si>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</si>
  <si>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</si>
  <si>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</si>
  <si>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</si>
  <si>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</si>
  <si>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</si>
  <si>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</si>
  <si>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</si>
  <si>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</si>
  <si>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</si>
  <si>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</si>
  <si>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</si>
  <si>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</si>
  <si>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</si>
  <si>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</si>
  <si>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</si>
  <si>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</si>
  <si>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</si>
  <si>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</si>
  <si>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</si>
  <si>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</si>
  <si>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</si>
  <si>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</si>
  <si>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</si>
  <si>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</si>
  <si>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</si>
  <si>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</si>
  <si>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</si>
  <si>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</si>
  <si>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</si>
  <si>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</si>
  <si>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</si>
  <si>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</si>
  <si>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</si>
  <si>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</si>
  <si>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</si>
  <si>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</si>
  <si>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</si>
  <si>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</si>
  <si>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</si>
  <si>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</si>
  <si>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</si>
  <si>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</si>
  <si>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</si>
  <si>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</si>
  <si>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</si>
  <si>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</si>
  <si>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</si>
  <si>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</si>
  <si>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</si>
  <si>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</si>
  <si>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</si>
  <si>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</si>
  <si>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</si>
  <si>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</si>
  <si>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</si>
  <si>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</si>
  <si>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</si>
  <si>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</si>
  <si>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</si>
  <si>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</si>
  <si>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</si>
  <si>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</si>
  <si>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</si>
  <si>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</si>
  <si>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</si>
  <si>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</si>
  <si>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</si>
  <si>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</si>
  <si>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</si>
  <si>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</si>
  <si>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</si>
  <si>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</si>
  <si>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</si>
  <si>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</si>
  <si>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</si>
  <si>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</si>
  <si>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</si>
  <si>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</si>
  <si>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</si>
  <si>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</si>
  <si>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</si>
  <si>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</si>
  <si>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</si>
  <si>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</si>
  <si>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</si>
  <si>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</si>
  <si>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</si>
  <si>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</si>
  <si>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</si>
  <si>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</si>
  <si>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</si>
  <si>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</si>
  <si>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</si>
  <si>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</si>
  <si>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</si>
  <si>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</si>
  <si>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</si>
  <si>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</si>
  <si>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</si>
  <si>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</si>
  <si>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</si>
  <si>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</si>
  <si>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</si>
  <si>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</si>
  <si>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</si>
  <si>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</si>
  <si>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</si>
  <si>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</si>
  <si>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</si>
  <si>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</si>
  <si>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</si>
  <si>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</si>
  <si>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</si>
  <si>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</si>
  <si>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</si>
  <si>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</si>
  <si>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</si>
  <si>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</si>
  <si>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</si>
  <si>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</si>
  <si>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</si>
  <si>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</si>
  <si>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</si>
  <si>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</si>
  <si>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</si>
  <si>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</si>
  <si>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</si>
  <si>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</si>
  <si>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</si>
  <si>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</si>
  <si>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</si>
  <si>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</si>
  <si>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</si>
  <si>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</si>
  <si>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</si>
  <si>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</si>
  <si>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</si>
  <si>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</si>
  <si>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</si>
  <si>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</si>
  <si>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</si>
  <si>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</si>
  <si>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</si>
  <si>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</si>
  <si>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</si>
  <si>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</si>
  <si>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</si>
  <si>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</si>
  <si>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</si>
  <si>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</si>
  <si>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</si>
  <si>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</si>
  <si>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</si>
  <si>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</si>
  <si>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</si>
  <si>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</si>
  <si>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</si>
  <si>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</si>
  <si>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</si>
  <si>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</si>
  <si>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</si>
  <si>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</si>
  <si>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</si>
  <si>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</si>
  <si>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</si>
  <si>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</si>
  <si>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</si>
  <si>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</si>
  <si>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</si>
  <si>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</si>
  <si>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</si>
  <si>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</si>
  <si>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</si>
  <si>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</si>
  <si>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</si>
  <si>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</si>
  <si>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</si>
  <si>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</si>
  <si>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</si>
  <si>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</si>
  <si>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</si>
  <si>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</si>
  <si>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</si>
  <si>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</si>
  <si>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</si>
  <si>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</si>
  <si>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</si>
  <si>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</si>
  <si>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</si>
  <si>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</si>
  <si>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</si>
  <si>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</si>
  <si>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</si>
  <si>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</si>
  <si>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</si>
  <si>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</si>
  <si>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</si>
  <si>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</si>
  <si>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</si>
  <si>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</si>
  <si>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</si>
  <si>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</si>
  <si>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</si>
  <si>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</si>
  <si>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</si>
  <si>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</si>
  <si>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</si>
  <si>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</si>
  <si>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</si>
  <si>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</si>
  <si>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</si>
  <si>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</si>
  <si>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</si>
  <si>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</si>
  <si>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</si>
  <si>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</si>
  <si>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</si>
  <si>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</si>
  <si>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</si>
  <si>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</si>
  <si>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</si>
  <si>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</si>
  <si>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</si>
  <si>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</si>
  <si>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</si>
  <si>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</si>
  <si>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</si>
  <si>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</si>
  <si>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</si>
  <si>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</si>
  <si>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</si>
  <si>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</si>
  <si>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</si>
  <si>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</si>
  <si>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</si>
  <si>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</si>
  <si>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</si>
  <si>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</si>
  <si>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</si>
  <si>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</si>
  <si>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</si>
  <si>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</si>
  <si>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</si>
  <si>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</si>
  <si>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</si>
  <si>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</si>
  <si>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</si>
  <si>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</si>
  <si>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</si>
  <si>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</si>
  <si>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</si>
  <si>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</si>
  <si>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</si>
  <si>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</si>
  <si>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</si>
  <si>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</si>
  <si>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</si>
  <si>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</si>
  <si>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</si>
  <si>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</si>
  <si>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</si>
  <si>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</si>
  <si>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</si>
  <si>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</si>
  <si>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</si>
  <si>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</si>
  <si>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</si>
  <si>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</si>
  <si>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</si>
  <si>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</si>
  <si>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</si>
  <si>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</si>
  <si>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</si>
  <si>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</si>
  <si>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</si>
  <si>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</si>
  <si>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</si>
  <si>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</si>
  <si>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</si>
  <si>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</si>
  <si>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</si>
  <si>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</si>
  <si>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</si>
  <si>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</si>
  <si>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</si>
  <si>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</si>
  <si>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</si>
  <si>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</si>
  <si>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</si>
  <si>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</si>
  <si>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</si>
  <si>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</si>
  <si>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</si>
  <si>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</si>
  <si>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</si>
  <si>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</si>
  <si>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</si>
  <si>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</si>
  <si>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</si>
  <si>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</si>
  <si>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</si>
  <si>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</si>
  <si>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</si>
  <si>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</si>
  <si>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</si>
  <si>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</si>
  <si>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</si>
  <si>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</si>
  <si>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</si>
  <si>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</si>
  <si>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</si>
  <si>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</si>
  <si>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</si>
  <si>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</si>
  <si>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</si>
  <si>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</si>
  <si>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</si>
  <si>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</si>
  <si>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</si>
  <si>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</si>
  <si>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</si>
  <si>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</si>
  <si>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</si>
  <si>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</si>
  <si>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</si>
  <si>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</si>
  <si>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</si>
  <si>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</si>
  <si>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</si>
  <si>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</si>
  <si>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</si>
  <si>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</si>
  <si>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貴志川リハビリテーション病院</t>
    <phoneticPr fontId="3"/>
  </si>
  <si>
    <t>〒640-0401 紀の川市貴志川町丸栖１４２３－３</t>
    <phoneticPr fontId="3"/>
  </si>
  <si>
    <t>〇</t>
  </si>
  <si>
    <t>医療法人</t>
  </si>
  <si>
    <t>整形外科</t>
  </si>
  <si>
    <t>ＤＰＣ病院ではない</t>
  </si>
  <si>
    <t>有</t>
  </si>
  <si>
    <t>看護必要度Ⅰ</t>
    <phoneticPr fontId="3"/>
  </si>
  <si>
    <t>急性期一般入院料5</t>
  </si>
  <si>
    <t>急性期機能</t>
  </si>
  <si>
    <t>複数の診療科で活用</t>
  </si>
  <si>
    <t>脳神経外科</t>
  </si>
  <si>
    <t>リハビリテーション科</t>
  </si>
  <si>
    <t>回復期ﾘﾊﾋﾞﾘﾃｰｼｮﾝ病棟入院料１</t>
  </si>
  <si>
    <t>-</t>
    <phoneticPr fontId="3"/>
  </si>
  <si>
    <t>体制強化加算１の届出有り</t>
  </si>
  <si>
    <t>回復期リハビリテーション病棟入院料1</t>
  </si>
  <si>
    <t>回復期機能</t>
  </si>
  <si>
    <t>内科</t>
  </si>
  <si>
    <t>療養病棟入院料2</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</si>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</sst>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9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2">
      <c r="A89" s="243"/>
      <c r="B89" s="18"/>
      <c r="C89" s="62"/>
      <c r="D89" s="3"/>
      <c r="E89" s="3"/>
      <c r="F89" s="3"/>
      <c r="G89" s="3"/>
      <c r="H89" s="287"/>
      <c r="I89" s="287"/>
      <c r="J89" s="64" t="s">
        <v>35</v>
      </c>
      <c r="K89" s="65"/>
      <c r="L89" s="262" t="s">
        <v>1045</v>
      </c>
      <c r="M89" s="262" t="s">
        <v>1053</v>
      </c>
      <c r="N89" s="262" t="s">
        <v>1056</v>
      </c>
    </row>
    <row r="90" spans="1:22" s="21" customFormat="1">
      <c r="A90" s="243"/>
      <c r="B90" s="1"/>
      <c r="C90" s="3"/>
      <c r="D90" s="3"/>
      <c r="E90" s="3"/>
      <c r="F90" s="3"/>
      <c r="G90" s="3"/>
      <c r="H90" s="287"/>
      <c r="I90" s="67" t="s">
        <v>36</v>
      </c>
      <c r="J90" s="68"/>
      <c r="K90" s="69"/>
      <c r="L90" s="262" t="s">
        <v>1046</v>
      </c>
      <c r="M90" s="262" t="s">
        <v>1054</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1054</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4" t="s">
        <v>46</v>
      </c>
      <c r="D103" s="336"/>
      <c r="E103" s="334" t="s">
        <v>42</v>
      </c>
      <c r="F103" s="335"/>
      <c r="G103" s="335"/>
      <c r="H103" s="336"/>
      <c r="I103" s="420"/>
      <c r="J103" s="256">
        <f t="shared" si="0"/>
        <v>108</v>
      </c>
      <c r="K103" s="237" t="str">
        <f t="shared" si="1"/>
        <v/>
      </c>
      <c r="L103" s="258">
        <v>0</v>
      </c>
      <c r="M103" s="258">
        <v>48</v>
      </c>
      <c r="N103" s="258">
        <v>60</v>
      </c>
    </row>
    <row r="104" spans="1:22" s="83" customFormat="1" ht="34.5" customHeight="1">
      <c r="A104" s="244" t="s">
        <v>614</v>
      </c>
      <c r="B104" s="84"/>
      <c r="C104" s="396"/>
      <c r="D104" s="397"/>
      <c r="E104" s="428"/>
      <c r="F104" s="429"/>
      <c r="G104" s="320" t="s">
        <v>47</v>
      </c>
      <c r="H104" s="322"/>
      <c r="I104" s="420"/>
      <c r="J104" s="256">
        <f t="shared" si="0"/>
        <v>108</v>
      </c>
      <c r="K104" s="237" t="str">
        <f t="shared" si="1"/>
        <v/>
      </c>
      <c r="L104" s="258">
        <v>0</v>
      </c>
      <c r="M104" s="258">
        <v>48</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108</v>
      </c>
      <c r="K106" s="237" t="str">
        <f t="shared" si="1"/>
        <v/>
      </c>
      <c r="L106" s="258">
        <v>0</v>
      </c>
      <c r="M106" s="258">
        <v>48</v>
      </c>
      <c r="N106" s="258">
        <v>60</v>
      </c>
    </row>
    <row r="107" spans="1:22" s="83" customFormat="1" ht="34.5" customHeight="1">
      <c r="A107" s="244" t="s">
        <v>614</v>
      </c>
      <c r="B107" s="84"/>
      <c r="C107" s="396"/>
      <c r="D107" s="397"/>
      <c r="E107" s="428"/>
      <c r="F107" s="429"/>
      <c r="G107" s="320" t="s">
        <v>47</v>
      </c>
      <c r="H107" s="322"/>
      <c r="I107" s="420"/>
      <c r="J107" s="256">
        <f t="shared" si="0"/>
        <v>108</v>
      </c>
      <c r="K107" s="237" t="str">
        <f t="shared" si="1"/>
        <v/>
      </c>
      <c r="L107" s="258">
        <v>0</v>
      </c>
      <c r="M107" s="258">
        <v>48</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108</v>
      </c>
      <c r="K109" s="237" t="str">
        <f t="shared" si="1"/>
        <v/>
      </c>
      <c r="L109" s="258">
        <v>0</v>
      </c>
      <c r="M109" s="258">
        <v>48</v>
      </c>
      <c r="N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1054</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1055</v>
      </c>
    </row>
    <row r="122" spans="1:22" s="83" customFormat="1" ht="40.5" customHeight="1">
      <c r="A122" s="244" t="s">
        <v>619</v>
      </c>
      <c r="B122" s="1"/>
      <c r="C122" s="295"/>
      <c r="D122" s="297"/>
      <c r="E122" s="396"/>
      <c r="F122" s="418"/>
      <c r="G122" s="418"/>
      <c r="H122" s="397"/>
      <c r="I122" s="354"/>
      <c r="J122" s="101"/>
      <c r="K122" s="102"/>
      <c r="L122" s="98" t="s">
        <v>533</v>
      </c>
      <c r="M122" s="98" t="s">
        <v>1041</v>
      </c>
      <c r="N122" s="98" t="s">
        <v>1041</v>
      </c>
    </row>
    <row r="123" spans="1:22" s="83" customFormat="1" ht="40.5" customHeight="1">
      <c r="A123" s="244" t="s">
        <v>620</v>
      </c>
      <c r="B123" s="1"/>
      <c r="C123" s="289"/>
      <c r="D123" s="290"/>
      <c r="E123" s="377"/>
      <c r="F123" s="378"/>
      <c r="G123" s="378"/>
      <c r="H123" s="379"/>
      <c r="I123" s="341"/>
      <c r="J123" s="105"/>
      <c r="K123" s="106"/>
      <c r="L123" s="98" t="s">
        <v>533</v>
      </c>
      <c r="M123" s="98" t="s">
        <v>1049</v>
      </c>
      <c r="N123" s="98" t="s">
        <v>1048</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1054</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c r="N131" s="98" t="s">
        <v>567</v>
      </c>
    </row>
    <row r="132" spans="1:22" s="83" customFormat="1" ht="34.5" customHeight="1">
      <c r="A132" s="244" t="s">
        <v>621</v>
      </c>
      <c r="B132" s="84"/>
      <c r="C132" s="295"/>
      <c r="D132" s="297"/>
      <c r="E132" s="320" t="s">
        <v>58</v>
      </c>
      <c r="F132" s="321"/>
      <c r="G132" s="321"/>
      <c r="H132" s="322"/>
      <c r="I132" s="389"/>
      <c r="J132" s="101"/>
      <c r="K132" s="102"/>
      <c r="L132" s="82">
        <v>60</v>
      </c>
      <c r="M132" s="82">
        <v>48</v>
      </c>
      <c r="N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30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113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30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1054</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65</v>
      </c>
      <c r="K149" s="264" t="str">
        <f t="shared" si="3"/>
        <v/>
      </c>
      <c r="L149" s="117">
        <v>65</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68</v>
      </c>
      <c r="K158" s="264" t="str">
        <f t="shared" si="3"/>
        <v/>
      </c>
      <c r="L158" s="117">
        <v>0</v>
      </c>
      <c r="M158" s="117">
        <v>0</v>
      </c>
      <c r="N158" s="117">
        <v>68</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59</v>
      </c>
      <c r="K194" s="264" t="str">
        <f t="shared" si="5"/>
        <v/>
      </c>
      <c r="L194" s="117">
        <v>0</v>
      </c>
      <c r="M194" s="117">
        <v>59</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57</v>
      </c>
      <c r="K205" s="264" t="str">
        <f t="shared" si="5"/>
        <v/>
      </c>
      <c r="L205" s="117">
        <v>57</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1054</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1054</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1054</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1054</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1054</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46</v>
      </c>
      <c r="K269" s="81" t="str">
        <f t="shared" si="8"/>
        <v/>
      </c>
      <c r="L269" s="147">
        <v>18</v>
      </c>
      <c r="M269" s="147">
        <v>15</v>
      </c>
      <c r="N269" s="147">
        <v>13</v>
      </c>
    </row>
    <row r="270" spans="1:22" s="83" customFormat="1" ht="34.5" customHeight="1">
      <c r="A270" s="249" t="s">
        <v>725</v>
      </c>
      <c r="B270" s="120"/>
      <c r="C270" s="371"/>
      <c r="D270" s="371"/>
      <c r="E270" s="371"/>
      <c r="F270" s="371"/>
      <c r="G270" s="371" t="s">
        <v>148</v>
      </c>
      <c r="H270" s="371"/>
      <c r="I270" s="404"/>
      <c r="J270" s="266">
        <f t="shared" si="9"/>
        <v>12.9</v>
      </c>
      <c r="K270" s="81" t="str">
        <f t="shared" si="8"/>
        <v/>
      </c>
      <c r="L270" s="148">
        <v>4.9000000000000004</v>
      </c>
      <c r="M270" s="148">
        <v>4</v>
      </c>
      <c r="N270" s="148">
        <v>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1</v>
      </c>
      <c r="N271" s="147">
        <v>3</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0.8</v>
      </c>
      <c r="M272" s="148">
        <v>0</v>
      </c>
      <c r="N272" s="148">
        <v>1</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9</v>
      </c>
      <c r="M273" s="147">
        <v>4</v>
      </c>
      <c r="N273" s="147">
        <v>6</v>
      </c>
    </row>
    <row r="274" spans="1:14" s="83" customFormat="1" ht="34.5" customHeight="1">
      <c r="A274" s="249" t="s">
        <v>727</v>
      </c>
      <c r="B274" s="120"/>
      <c r="C274" s="372"/>
      <c r="D274" s="372"/>
      <c r="E274" s="372"/>
      <c r="F274" s="372"/>
      <c r="G274" s="371" t="s">
        <v>148</v>
      </c>
      <c r="H274" s="371"/>
      <c r="I274" s="404"/>
      <c r="J274" s="266">
        <f t="shared" si="9"/>
        <v>4.5</v>
      </c>
      <c r="K274" s="81" t="str">
        <f t="shared" si="8"/>
        <v/>
      </c>
      <c r="L274" s="148">
        <v>2.1</v>
      </c>
      <c r="M274" s="148">
        <v>2.4</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47</v>
      </c>
      <c r="K277" s="81" t="str">
        <f t="shared" si="8"/>
        <v/>
      </c>
      <c r="L277" s="147">
        <v>17</v>
      </c>
      <c r="M277" s="147">
        <v>19</v>
      </c>
      <c r="N277" s="147">
        <v>11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14</v>
      </c>
      <c r="K279" s="81" t="str">
        <f t="shared" si="8"/>
        <v/>
      </c>
      <c r="L279" s="147">
        <v>2</v>
      </c>
      <c r="M279" s="147">
        <v>7</v>
      </c>
      <c r="N279" s="147">
        <v>5</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0.1</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1054</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1054</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1053</v>
      </c>
      <c r="N367" s="66" t="s">
        <v>1056</v>
      </c>
    </row>
    <row r="368" spans="1:22" s="118" customFormat="1" ht="20.25" customHeight="1">
      <c r="A368" s="243"/>
      <c r="B368" s="1"/>
      <c r="C368" s="3"/>
      <c r="D368" s="3"/>
      <c r="E368" s="3"/>
      <c r="F368" s="3"/>
      <c r="G368" s="3"/>
      <c r="H368" s="287"/>
      <c r="I368" s="67" t="s">
        <v>36</v>
      </c>
      <c r="J368" s="170"/>
      <c r="K368" s="79"/>
      <c r="L368" s="137" t="s">
        <v>1046</v>
      </c>
      <c r="M368" s="137" t="s">
        <v>1054</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1054</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1045</v>
      </c>
      <c r="K392" s="81" t="str">
        <f t="shared" ref="K392:K397" si="12">IF(OR(COUNTIF(L392:N392,"未確認")&gt;0,COUNTIF(L392:N392,"~*")&gt;0),"※","")</f>
        <v/>
      </c>
      <c r="L392" s="147">
        <v>618</v>
      </c>
      <c r="M392" s="147">
        <v>261</v>
      </c>
      <c r="N392" s="147">
        <v>166</v>
      </c>
    </row>
    <row r="393" spans="1:22" s="83" customFormat="1" ht="34.5" customHeight="1">
      <c r="A393" s="249" t="s">
        <v>773</v>
      </c>
      <c r="B393" s="84"/>
      <c r="C393" s="370"/>
      <c r="D393" s="380"/>
      <c r="E393" s="320" t="s">
        <v>224</v>
      </c>
      <c r="F393" s="321"/>
      <c r="G393" s="321"/>
      <c r="H393" s="322"/>
      <c r="I393" s="343"/>
      <c r="J393" s="140">
        <f t="shared" si="11"/>
        <v>575</v>
      </c>
      <c r="K393" s="81" t="str">
        <f t="shared" si="12"/>
        <v/>
      </c>
      <c r="L393" s="147">
        <v>168</v>
      </c>
      <c r="M393" s="147">
        <v>261</v>
      </c>
      <c r="N393" s="147">
        <v>146</v>
      </c>
    </row>
    <row r="394" spans="1:22" s="83" customFormat="1" ht="34.5" customHeight="1">
      <c r="A394" s="250" t="s">
        <v>774</v>
      </c>
      <c r="B394" s="84"/>
      <c r="C394" s="370"/>
      <c r="D394" s="381"/>
      <c r="E394" s="320" t="s">
        <v>225</v>
      </c>
      <c r="F394" s="321"/>
      <c r="G394" s="321"/>
      <c r="H394" s="322"/>
      <c r="I394" s="343"/>
      <c r="J394" s="140">
        <f t="shared" si="11"/>
        <v>203</v>
      </c>
      <c r="K394" s="81" t="str">
        <f t="shared" si="12"/>
        <v/>
      </c>
      <c r="L394" s="147">
        <v>203</v>
      </c>
      <c r="M394" s="147">
        <v>0</v>
      </c>
      <c r="N394" s="147">
        <v>0</v>
      </c>
    </row>
    <row r="395" spans="1:22" s="83" customFormat="1" ht="34.5" customHeight="1">
      <c r="A395" s="250" t="s">
        <v>775</v>
      </c>
      <c r="B395" s="84"/>
      <c r="C395" s="370"/>
      <c r="D395" s="382"/>
      <c r="E395" s="320" t="s">
        <v>226</v>
      </c>
      <c r="F395" s="321"/>
      <c r="G395" s="321"/>
      <c r="H395" s="322"/>
      <c r="I395" s="343"/>
      <c r="J395" s="140">
        <f t="shared" si="11"/>
        <v>267</v>
      </c>
      <c r="K395" s="81" t="str">
        <f t="shared" si="12"/>
        <v/>
      </c>
      <c r="L395" s="147">
        <v>247</v>
      </c>
      <c r="M395" s="147">
        <v>0</v>
      </c>
      <c r="N395" s="147">
        <v>20</v>
      </c>
    </row>
    <row r="396" spans="1:22" s="83" customFormat="1" ht="34.5" customHeight="1">
      <c r="A396" s="250" t="s">
        <v>776</v>
      </c>
      <c r="B396" s="1"/>
      <c r="C396" s="370"/>
      <c r="D396" s="320" t="s">
        <v>227</v>
      </c>
      <c r="E396" s="321"/>
      <c r="F396" s="321"/>
      <c r="G396" s="321"/>
      <c r="H396" s="322"/>
      <c r="I396" s="343"/>
      <c r="J396" s="140">
        <f t="shared" si="11"/>
        <v>55249</v>
      </c>
      <c r="K396" s="81" t="str">
        <f t="shared" si="12"/>
        <v/>
      </c>
      <c r="L396" s="147">
        <v>19623</v>
      </c>
      <c r="M396" s="147">
        <v>15636</v>
      </c>
      <c r="N396" s="147">
        <v>19990</v>
      </c>
    </row>
    <row r="397" spans="1:22" s="83" customFormat="1" ht="34.5" customHeight="1">
      <c r="A397" s="250" t="s">
        <v>777</v>
      </c>
      <c r="B397" s="119"/>
      <c r="C397" s="370"/>
      <c r="D397" s="320" t="s">
        <v>228</v>
      </c>
      <c r="E397" s="321"/>
      <c r="F397" s="321"/>
      <c r="G397" s="321"/>
      <c r="H397" s="322"/>
      <c r="I397" s="344"/>
      <c r="J397" s="140">
        <f t="shared" si="11"/>
        <v>1048</v>
      </c>
      <c r="K397" s="81" t="str">
        <f t="shared" si="12"/>
        <v/>
      </c>
      <c r="L397" s="147">
        <v>615</v>
      </c>
      <c r="M397" s="147">
        <v>264</v>
      </c>
      <c r="N397" s="147">
        <v>169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1054</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1045</v>
      </c>
      <c r="K405" s="81" t="str">
        <f t="shared" ref="K405:K422" si="14">IF(OR(COUNTIF(L405:N405,"未確認")&gt;0,COUNTIF(L405:N405,"~*")&gt;0),"※","")</f>
        <v/>
      </c>
      <c r="L405" s="147">
        <v>618</v>
      </c>
      <c r="M405" s="147">
        <v>261</v>
      </c>
      <c r="N405" s="147">
        <v>166</v>
      </c>
    </row>
    <row r="406" spans="1:22" s="83" customFormat="1" ht="34.5" customHeight="1">
      <c r="A406" s="251" t="s">
        <v>779</v>
      </c>
      <c r="B406" s="119"/>
      <c r="C406" s="369"/>
      <c r="D406" s="375" t="s">
        <v>233</v>
      </c>
      <c r="E406" s="377" t="s">
        <v>234</v>
      </c>
      <c r="F406" s="378"/>
      <c r="G406" s="378"/>
      <c r="H406" s="379"/>
      <c r="I406" s="361"/>
      <c r="J406" s="140">
        <f t="shared" si="13"/>
        <v>172</v>
      </c>
      <c r="K406" s="81" t="str">
        <f t="shared" si="14"/>
        <v/>
      </c>
      <c r="L406" s="147">
        <v>8</v>
      </c>
      <c r="M406" s="147">
        <v>71</v>
      </c>
      <c r="N406" s="147">
        <v>93</v>
      </c>
    </row>
    <row r="407" spans="1:22" s="83" customFormat="1" ht="34.5" customHeight="1">
      <c r="A407" s="251" t="s">
        <v>780</v>
      </c>
      <c r="B407" s="119"/>
      <c r="C407" s="369"/>
      <c r="D407" s="369"/>
      <c r="E407" s="320" t="s">
        <v>235</v>
      </c>
      <c r="F407" s="321"/>
      <c r="G407" s="321"/>
      <c r="H407" s="322"/>
      <c r="I407" s="361"/>
      <c r="J407" s="140">
        <f t="shared" si="13"/>
        <v>568</v>
      </c>
      <c r="K407" s="81" t="str">
        <f t="shared" si="14"/>
        <v/>
      </c>
      <c r="L407" s="147">
        <v>540</v>
      </c>
      <c r="M407" s="147">
        <v>0</v>
      </c>
      <c r="N407" s="147">
        <v>28</v>
      </c>
    </row>
    <row r="408" spans="1:22" s="83" customFormat="1" ht="34.5" customHeight="1">
      <c r="A408" s="251" t="s">
        <v>781</v>
      </c>
      <c r="B408" s="119"/>
      <c r="C408" s="369"/>
      <c r="D408" s="369"/>
      <c r="E408" s="320" t="s">
        <v>236</v>
      </c>
      <c r="F408" s="321"/>
      <c r="G408" s="321"/>
      <c r="H408" s="322"/>
      <c r="I408" s="361"/>
      <c r="J408" s="140">
        <f t="shared" si="13"/>
        <v>287</v>
      </c>
      <c r="K408" s="81" t="str">
        <f t="shared" si="14"/>
        <v/>
      </c>
      <c r="L408" s="147">
        <v>52</v>
      </c>
      <c r="M408" s="147">
        <v>190</v>
      </c>
      <c r="N408" s="147">
        <v>45</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18</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1048</v>
      </c>
      <c r="K413" s="81" t="str">
        <f t="shared" si="14"/>
        <v/>
      </c>
      <c r="L413" s="147">
        <v>615</v>
      </c>
      <c r="M413" s="147">
        <v>264</v>
      </c>
      <c r="N413" s="147">
        <v>169</v>
      </c>
    </row>
    <row r="414" spans="1:22" s="83" customFormat="1" ht="34.5" customHeight="1">
      <c r="A414" s="251" t="s">
        <v>787</v>
      </c>
      <c r="B414" s="119"/>
      <c r="C414" s="369"/>
      <c r="D414" s="375" t="s">
        <v>240</v>
      </c>
      <c r="E414" s="377" t="s">
        <v>241</v>
      </c>
      <c r="F414" s="378"/>
      <c r="G414" s="378"/>
      <c r="H414" s="379"/>
      <c r="I414" s="361"/>
      <c r="J414" s="140">
        <f t="shared" si="13"/>
        <v>171</v>
      </c>
      <c r="K414" s="81" t="str">
        <f t="shared" si="14"/>
        <v/>
      </c>
      <c r="L414" s="147">
        <v>161</v>
      </c>
      <c r="M414" s="147">
        <v>9</v>
      </c>
      <c r="N414" s="147">
        <v>1</v>
      </c>
    </row>
    <row r="415" spans="1:22" s="83" customFormat="1" ht="34.5" customHeight="1">
      <c r="A415" s="251" t="s">
        <v>788</v>
      </c>
      <c r="B415" s="119"/>
      <c r="C415" s="369"/>
      <c r="D415" s="369"/>
      <c r="E415" s="320" t="s">
        <v>242</v>
      </c>
      <c r="F415" s="321"/>
      <c r="G415" s="321"/>
      <c r="H415" s="322"/>
      <c r="I415" s="361"/>
      <c r="J415" s="140">
        <f t="shared" si="13"/>
        <v>704</v>
      </c>
      <c r="K415" s="81" t="str">
        <f t="shared" si="14"/>
        <v/>
      </c>
      <c r="L415" s="147">
        <v>389</v>
      </c>
      <c r="M415" s="147">
        <v>204</v>
      </c>
      <c r="N415" s="147">
        <v>111</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40</v>
      </c>
      <c r="M416" s="147">
        <v>10</v>
      </c>
      <c r="N416" s="147">
        <v>18</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7</v>
      </c>
      <c r="M417" s="147">
        <v>15</v>
      </c>
      <c r="N417" s="147">
        <v>5</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6</v>
      </c>
      <c r="M418" s="147">
        <v>8</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7</v>
      </c>
      <c r="M420" s="147">
        <v>17</v>
      </c>
      <c r="N420" s="147">
        <v>8</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5</v>
      </c>
      <c r="M421" s="147">
        <v>1</v>
      </c>
      <c r="N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1054</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877</v>
      </c>
      <c r="K430" s="193" t="str">
        <f>IF(OR(COUNTIF(L430:N430,"未確認")&gt;0,COUNTIF(L430:N430,"~*")&gt;0),"※","")</f>
        <v/>
      </c>
      <c r="L430" s="147">
        <v>454</v>
      </c>
      <c r="M430" s="147">
        <v>255</v>
      </c>
      <c r="N430" s="147">
        <v>168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877</v>
      </c>
      <c r="K433" s="193" t="str">
        <f>IF(OR(COUNTIF(L433:N433,"未確認")&gt;0,COUNTIF(L433:N433,"~*")&gt;0),"※","")</f>
        <v/>
      </c>
      <c r="L433" s="147">
        <v>454</v>
      </c>
      <c r="M433" s="147">
        <v>255</v>
      </c>
      <c r="N433" s="147">
        <v>168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1054</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1054</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22</v>
      </c>
      <c r="K468" s="201" t="str">
        <f t="shared" ref="K468:K475" si="16">IF(OR(COUNTIF(L468:N468,"未確認")&gt;0,COUNTIF(L468:N468,"*")&gt;0),"※","")</f>
        <v>※</v>
      </c>
      <c r="L468" s="117">
        <v>22</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32</v>
      </c>
      <c r="K470" s="201" t="str">
        <f t="shared" si="16"/>
        <v>※</v>
      </c>
      <c r="L470" s="117">
        <v>32</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18</v>
      </c>
      <c r="K481" s="201" t="str">
        <f t="shared" si="18"/>
        <v>※</v>
      </c>
      <c r="L481" s="117">
        <v>18</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18</v>
      </c>
      <c r="K483" s="201" t="str">
        <f t="shared" si="18"/>
        <v>※</v>
      </c>
      <c r="L483" s="117">
        <v>18</v>
      </c>
      <c r="M483" s="117">
        <v>0</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1054</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1054</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1054</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1054</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1054</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t="s">
        <v>541</v>
      </c>
      <c r="M535" s="117">
        <v>11</v>
      </c>
      <c r="N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1053</v>
      </c>
      <c r="N543" s="66" t="s">
        <v>1056</v>
      </c>
    </row>
    <row r="544" spans="1:22" s="1" customFormat="1" ht="20.25" customHeight="1">
      <c r="A544" s="243"/>
      <c r="C544" s="62"/>
      <c r="D544" s="3"/>
      <c r="E544" s="3"/>
      <c r="F544" s="3"/>
      <c r="G544" s="3"/>
      <c r="H544" s="287"/>
      <c r="I544" s="67" t="s">
        <v>36</v>
      </c>
      <c r="J544" s="68"/>
      <c r="K544" s="186"/>
      <c r="L544" s="70" t="s">
        <v>1046</v>
      </c>
      <c r="M544" s="70" t="s">
        <v>1054</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52.2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32.1</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31.5</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10.7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11.8</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15.1</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42.2</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5.4</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1.5</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1053</v>
      </c>
      <c r="N588" s="66" t="s">
        <v>1056</v>
      </c>
    </row>
    <row r="589" spans="1:22" s="1" customFormat="1" ht="20.25" customHeight="1">
      <c r="A589" s="243"/>
      <c r="C589" s="62"/>
      <c r="D589" s="3"/>
      <c r="E589" s="3"/>
      <c r="F589" s="3"/>
      <c r="G589" s="3"/>
      <c r="H589" s="287"/>
      <c r="I589" s="67" t="s">
        <v>36</v>
      </c>
      <c r="J589" s="68"/>
      <c r="K589" s="186"/>
      <c r="L589" s="70" t="s">
        <v>1046</v>
      </c>
      <c r="M589" s="70" t="s">
        <v>1054</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14</v>
      </c>
      <c r="K593" s="201" t="str">
        <f>IF(OR(COUNTIF(L593:N593,"未確認")&gt;0,COUNTIF(L593:N593,"*")&gt;0),"※","")</f>
        <v/>
      </c>
      <c r="L593" s="117">
        <v>14</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784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60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1127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171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464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1054</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55</v>
      </c>
      <c r="K613" s="201" t="str">
        <f t="shared" ref="K613:K623" si="29">IF(OR(COUNTIF(L613:N613,"未確認")&gt;0,COUNTIF(L613:N613,"*")&gt;0),"※","")</f>
        <v/>
      </c>
      <c r="L613" s="117">
        <v>23</v>
      </c>
      <c r="M613" s="117">
        <v>21</v>
      </c>
      <c r="N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60</v>
      </c>
      <c r="K618" s="201" t="str">
        <f t="shared" si="29"/>
        <v/>
      </c>
      <c r="L618" s="117">
        <v>38</v>
      </c>
      <c r="M618" s="117">
        <v>0</v>
      </c>
      <c r="N618" s="117">
        <v>22</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t="s">
        <v>541</v>
      </c>
      <c r="M622" s="117">
        <v>0</v>
      </c>
      <c r="N622" s="117">
        <v>13</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1054</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16</v>
      </c>
      <c r="K632" s="201" t="str">
        <f t="shared" si="31"/>
        <v/>
      </c>
      <c r="L632" s="117">
        <v>16</v>
      </c>
      <c r="M632" s="117">
        <v>0</v>
      </c>
      <c r="N632" s="117">
        <v>0</v>
      </c>
    </row>
    <row r="633" spans="1:22" s="118" customFormat="1" ht="56">
      <c r="A633" s="252" t="s">
        <v>919</v>
      </c>
      <c r="B633" s="119"/>
      <c r="C633" s="320" t="s">
        <v>436</v>
      </c>
      <c r="D633" s="321"/>
      <c r="E633" s="321"/>
      <c r="F633" s="321"/>
      <c r="G633" s="321"/>
      <c r="H633" s="322"/>
      <c r="I633" s="122" t="s">
        <v>437</v>
      </c>
      <c r="J633" s="116">
        <f t="shared" si="30"/>
        <v>17</v>
      </c>
      <c r="K633" s="201" t="str">
        <f t="shared" si="31"/>
        <v/>
      </c>
      <c r="L633" s="117">
        <v>17</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1054</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182</v>
      </c>
      <c r="K646" s="201" t="str">
        <f t="shared" ref="K646:K660" si="33">IF(OR(COUNTIF(L646:N646,"未確認")&gt;0,COUNTIF(L646:N646,"*")&gt;0),"※","")</f>
        <v/>
      </c>
      <c r="L646" s="117">
        <v>59</v>
      </c>
      <c r="M646" s="117">
        <v>59</v>
      </c>
      <c r="N646" s="117">
        <v>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65</v>
      </c>
      <c r="K648" s="201" t="str">
        <f t="shared" si="33"/>
        <v>※</v>
      </c>
      <c r="L648" s="117" t="s">
        <v>541</v>
      </c>
      <c r="M648" s="117">
        <v>38</v>
      </c>
      <c r="N648" s="117">
        <v>27</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106</v>
      </c>
      <c r="K650" s="201" t="str">
        <f t="shared" si="33"/>
        <v/>
      </c>
      <c r="L650" s="117">
        <v>54</v>
      </c>
      <c r="M650" s="117">
        <v>19</v>
      </c>
      <c r="N650" s="117">
        <v>33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89</v>
      </c>
      <c r="K655" s="201" t="str">
        <f t="shared" si="33"/>
        <v/>
      </c>
      <c r="L655" s="117">
        <v>55</v>
      </c>
      <c r="M655" s="117">
        <v>19</v>
      </c>
      <c r="N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50</v>
      </c>
      <c r="K657" s="201" t="str">
        <f t="shared" si="33"/>
        <v>※</v>
      </c>
      <c r="L657" s="117">
        <v>50</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1054</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1052</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7.57</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255</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82</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51</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142</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102</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44.7</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1054</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23</v>
      </c>
      <c r="K683" s="201" t="str">
        <f>IF(OR(COUNTIF(L683:N683,"未確認")&gt;0,COUNTIF(L683:N683,"*")&gt;0),"※","")</f>
        <v/>
      </c>
      <c r="L683" s="117">
        <v>0</v>
      </c>
      <c r="M683" s="117">
        <v>0</v>
      </c>
      <c r="N683" s="117">
        <v>23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1054</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1054</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103CE5-A950-4586-87D8-4F4CD7CB082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2019-12-23T01:01:41Z</dcterms:modified>
</cp:coreProperties>
</file>