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7F6F115-1174-408B-8977-D672165FFC97}"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<sst xmlns="http://schemas.openxmlformats.org/spreadsheetml/2006/main" count="3589" uniqueCount="1062">
  <si>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</si>
  <si>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</si>
  <si>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</si>
  <si>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</si>
  <si>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</si>
  <si>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</si>
  <si>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</si>
  <si>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</si>
  <si>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</si>
  <si>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</si>
  <si>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</si>
  <si>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</si>
  <si>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</si>
  <si>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</si>
  <si>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</si>
  <si>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</si>
  <si>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</si>
  <si>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</si>
  <si>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</si>
  <si>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</si>
  <si>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</si>
  <si>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</si>
  <si>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</si>
  <si>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</si>
  <si>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</si>
  <si>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</si>
  <si>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</si>
  <si>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</si>
  <si>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</si>
  <si>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</si>
  <si>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</si>
  <si>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</si>
  <si>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</si>
  <si>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</si>
  <si>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</si>
  <si>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</si>
  <si>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</si>
  <si>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</si>
  <si>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</si>
  <si>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</si>
  <si>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</si>
  <si>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</si>
  <si>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</si>
  <si>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</si>
  <si>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</si>
  <si>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</si>
  <si>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</si>
  <si>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</si>
  <si>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</si>
  <si>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</si>
  <si>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</si>
  <si>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</si>
  <si>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</si>
  <si>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</si>
  <si>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</si>
  <si>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</si>
  <si>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</si>
  <si>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</si>
  <si>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</si>
  <si>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</si>
  <si>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</si>
  <si>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</si>
  <si>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</si>
  <si>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</si>
  <si>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</si>
  <si>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</si>
  <si>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</si>
  <si>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</si>
  <si>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</si>
  <si>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</si>
  <si>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</si>
  <si>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</si>
  <si>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</si>
  <si>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</si>
  <si>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</si>
  <si>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</si>
  <si>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</si>
  <si>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</si>
  <si>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</si>
  <si>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</si>
  <si>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</si>
  <si>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</si>
  <si>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</si>
  <si>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</si>
  <si>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</si>
  <si>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</si>
  <si>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</si>
  <si>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</si>
  <si>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</si>
  <si>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</si>
  <si>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</si>
  <si>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</si>
  <si>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</si>
  <si>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</si>
  <si>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</si>
  <si>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</si>
  <si>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</si>
  <si>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</si>
  <si>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</si>
  <si>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</si>
  <si>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</si>
  <si>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</si>
  <si>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</si>
  <si>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</si>
  <si>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</si>
  <si>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</si>
  <si>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</si>
  <si>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</si>
  <si>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</si>
  <si>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</si>
  <si>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</si>
  <si>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</si>
  <si>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</si>
  <si>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</si>
  <si>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</si>
  <si>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</si>
  <si>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</si>
  <si>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</si>
  <si>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</si>
  <si>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</si>
  <si>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</si>
  <si>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</si>
  <si>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</si>
  <si>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</si>
  <si>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</si>
  <si>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</si>
  <si>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</si>
  <si>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</si>
  <si>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</si>
  <si>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</si>
  <si>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</si>
  <si>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</si>
  <si>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</si>
  <si>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</si>
  <si>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</si>
  <si>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</si>
  <si>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</si>
  <si>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</si>
  <si>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</si>
  <si>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</si>
  <si>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</si>
  <si>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</si>
  <si>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</si>
  <si>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</si>
  <si>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</si>
  <si>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</si>
  <si>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</si>
  <si>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</si>
  <si>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</si>
  <si>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</si>
  <si>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</si>
  <si>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</si>
  <si>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</si>
  <si>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</si>
  <si>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</si>
  <si>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</si>
  <si>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</si>
  <si>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</si>
  <si>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</si>
  <si>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</si>
  <si>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</si>
  <si>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</si>
  <si>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</si>
  <si>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</si>
  <si>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</si>
  <si>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</si>
  <si>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</si>
  <si>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</si>
  <si>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</si>
  <si>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</si>
  <si>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</si>
  <si>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</si>
  <si>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</si>
  <si>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</si>
  <si>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</si>
  <si>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</si>
  <si>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</si>
  <si>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</si>
  <si>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</si>
  <si>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</si>
  <si>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</si>
  <si>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</si>
  <si>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</si>
  <si>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</si>
  <si>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</si>
  <si>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</si>
  <si>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</si>
  <si>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</si>
  <si>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</si>
  <si>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</si>
  <si>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</si>
  <si>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</si>
  <si>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</si>
  <si>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</si>
  <si>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</si>
  <si>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</si>
  <si>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</si>
  <si>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</si>
  <si>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</si>
  <si>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</si>
  <si>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</si>
  <si>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</si>
  <si>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</si>
  <si>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</si>
  <si>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</si>
  <si>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</si>
  <si>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</si>
  <si>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</si>
  <si>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</si>
  <si>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</si>
  <si>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</si>
  <si>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</si>
  <si>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</si>
  <si>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</si>
  <si>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</si>
  <si>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</si>
  <si>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</si>
  <si>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</si>
  <si>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</si>
  <si>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</si>
  <si>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</si>
  <si>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</si>
  <si>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</si>
  <si>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</si>
  <si>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</si>
  <si>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</si>
  <si>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</si>
  <si>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</si>
  <si>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</si>
  <si>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</si>
  <si>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</si>
  <si>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</si>
  <si>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</si>
  <si>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</si>
  <si>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</si>
  <si>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</si>
  <si>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</si>
  <si>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</si>
  <si>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</si>
  <si>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</si>
  <si>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</si>
  <si>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</si>
  <si>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</si>
  <si>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</si>
  <si>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</si>
  <si>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</si>
  <si>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</si>
  <si>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</si>
  <si>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</si>
  <si>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</si>
  <si>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</si>
  <si>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</si>
  <si>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</si>
  <si>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</si>
  <si>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</si>
  <si>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</si>
  <si>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</si>
  <si>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</si>
  <si>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</si>
  <si>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</si>
  <si>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</si>
  <si>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</si>
  <si>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</si>
  <si>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</si>
  <si>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</si>
  <si>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</si>
  <si>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</si>
  <si>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</si>
  <si>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</si>
  <si>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</si>
  <si>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</si>
  <si>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</si>
  <si>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</si>
  <si>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</si>
  <si>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</si>
  <si>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</si>
  <si>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</si>
  <si>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</si>
  <si>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</si>
  <si>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</si>
  <si>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</si>
  <si>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</si>
  <si>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</si>
  <si>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</si>
  <si>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</si>
  <si>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</si>
  <si>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</si>
  <si>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</si>
  <si>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</si>
  <si>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</si>
  <si>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</si>
  <si>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</si>
  <si>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</si>
  <si>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</si>
  <si>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</si>
  <si>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</si>
  <si>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</si>
  <si>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</si>
  <si>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</si>
  <si>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</si>
  <si>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</si>
  <si>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</si>
  <si>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</si>
  <si>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</si>
  <si>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</si>
  <si>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</si>
  <si>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</si>
  <si>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</si>
  <si>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</si>
  <si>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</si>
  <si>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</si>
  <si>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</si>
  <si>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</si>
  <si>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</si>
  <si>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</si>
  <si>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</si>
  <si>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</si>
  <si>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</si>
  <si>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</si>
  <si>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</si>
  <si>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</si>
  <si>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</si>
  <si>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</si>
  <si>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</si>
  <si>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</si>
  <si>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</si>
  <si>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</si>
  <si>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</si>
  <si>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</si>
  <si>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</si>
  <si>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</si>
  <si>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</si>
  <si>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</si>
  <si>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</si>
  <si>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</si>
  <si>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</si>
  <si>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</si>
  <si>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</si>
  <si>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</si>
  <si>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</si>
  <si>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</si>
  <si>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</si>
  <si>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</si>
  <si>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</si>
  <si>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</si>
  <si>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</si>
  <si>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</si>
  <si>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</si>
  <si>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</si>
  <si>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</si>
  <si>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</si>
  <si>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</si>
  <si>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</si>
  <si>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</si>
  <si>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</si>
  <si>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</si>
  <si>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</si>
  <si>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</si>
  <si>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</si>
  <si>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</si>
  <si>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</si>
  <si>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</si>
  <si>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</si>
  <si>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</si>
  <si>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</si>
  <si>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</si>
  <si>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</si>
  <si>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</si>
  <si>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</si>
  <si>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</si>
  <si>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</si>
  <si>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</si>
  <si>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</si>
  <si>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</si>
  <si>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</si>
  <si>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</si>
  <si>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</si>
  <si>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</si>
  <si>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</si>
  <si>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</si>
  <si>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</si>
  <si>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</si>
  <si>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</si>
  <si>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</si>
  <si>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</si>
  <si>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</si>
  <si>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</si>
  <si>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</si>
  <si>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</si>
  <si>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</si>
  <si>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</si>
  <si>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</si>
  <si>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</si>
  <si>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</si>
  <si>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</si>
  <si>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</si>
  <si>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</si>
  <si>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</si>
  <si>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</si>
  <si>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</si>
  <si>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</si>
  <si>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</si>
  <si>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</si>
  <si>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</si>
  <si>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</si>
  <si>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</si>
  <si>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</si>
  <si>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</si>
  <si>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</si>
  <si>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</si>
  <si>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</si>
  <si>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</si>
  <si>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</si>
  <si>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</si>
  <si>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</si>
  <si>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</si>
  <si>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</si>
  <si>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</si>
  <si>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</si>
  <si>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</si>
  <si>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</si>
  <si>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</si>
  <si>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</si>
  <si>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</si>
  <si>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</si>
  <si>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</si>
  <si>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</si>
  <si>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</si>
  <si>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</si>
  <si>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</si>
  <si>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</si>
  <si>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</si>
  <si>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</si>
  <si>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</si>
  <si>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</si>
  <si>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</si>
  <si>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</si>
  <si>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</si>
  <si>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</si>
  <si>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</si>
  <si>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</si>
  <si>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</si>
  <si>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</si>
  <si>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</si>
  <si>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</si>
  <si>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</si>
  <si>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</si>
  <si>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</si>
  <si>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</si>
  <si>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</si>
  <si>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</si>
  <si>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</si>
  <si>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</si>
  <si>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</si>
  <si>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</si>
  <si>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</si>
  <si>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</si>
  <si>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</si>
  <si>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</si>
  <si>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</si>
  <si>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</si>
  <si>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</si>
  <si>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</si>
  <si>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</si>
  <si>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</si>
  <si>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</si>
  <si>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</si>
  <si>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</si>
  <si>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</si>
  <si>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</si>
  <si>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</si>
  <si>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</si>
  <si>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</si>
  <si>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</si>
  <si>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</si>
  <si>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</si>
  <si>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</si>
  <si>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</si>
  <si>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</si>
  <si>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</si>
  <si>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</si>
  <si>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</si>
  <si>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</si>
  <si>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</si>
  <si>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</si>
  <si>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</si>
  <si>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</si>
  <si>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</si>
  <si>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</si>
  <si>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</si>
  <si>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</si>
  <si>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</si>
  <si>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</si>
  <si>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</si>
  <si>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</si>
  <si>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</si>
  <si>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</si>
  <si>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</si>
  <si>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</si>
  <si>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</si>
  <si>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</si>
  <si>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</si>
  <si>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</si>
  <si>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</si>
  <si>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</si>
  <si>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</si>
  <si>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</si>
  <si>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</si>
  <si>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</si>
  <si>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</si>
  <si>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</si>
  <si>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</si>
  <si>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</si>
  <si>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</si>
  <si>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</si>
  <si>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</si>
  <si>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</si>
  <si>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</si>
  <si>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</si>
  <si>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</si>
  <si>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</si>
  <si>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</si>
  <si>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</si>
  <si>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</si>
  <si>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</si>
  <si>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</si>
  <si>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</si>
  <si>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</si>
  <si>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</si>
  <si>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</si>
  <si>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</si>
  <si>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</si>
  <si>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</si>
  <si>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</si>
  <si>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</si>
  <si>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</si>
  <si>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</si>
  <si>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</si>
  <si>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</si>
  <si>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</si>
  <si>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</si>
  <si>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</si>
  <si>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</si>
  <si>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</si>
  <si>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</si>
  <si>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</si>
  <si>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</si>
  <si>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</si>
  <si>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</si>
  <si>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</si>
  <si>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</si>
  <si>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</si>
  <si>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</si>
  <si>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</si>
  <si>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</si>
  <si>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</si>
  <si>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</si>
  <si>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</si>
  <si>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</si>
  <si>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</si>
  <si>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</si>
  <si>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</si>
  <si>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</si>
  <si>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</si>
  <si>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</si>
  <si>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</si>
  <si>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</si>
  <si>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</si>
  <si>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</si>
  <si>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</si>
  <si>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</si>
  <si>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</si>
  <si>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</si>
  <si>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</si>
  <si>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</si>
  <si>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</si>
  <si>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</si>
  <si>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</si>
  <si>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</si>
  <si>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</si>
  <si>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</si>
  <si>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</si>
  <si>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</si>
  <si>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</si>
  <si>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</si>
  <si>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</si>
  <si>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</si>
  <si>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</si>
  <si>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</si>
  <si>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</si>
  <si>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</si>
  <si>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</si>
  <si>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</si>
  <si>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</si>
  <si>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</si>
  <si>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</si>
  <si>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</si>
  <si>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</si>
  <si>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</si>
  <si>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</si>
  <si>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</si>
  <si>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</si>
  <si>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</si>
  <si>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</si>
  <si>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</si>
  <si>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</si>
  <si>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</si>
  <si>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</si>
  <si>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</si>
  <si>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</si>
  <si>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</si>
  <si>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</si>
  <si>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</si>
  <si>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</si>
  <si>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</si>
  <si>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</si>
  <si>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</si>
  <si>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</si>
  <si>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</si>
  <si>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</si>
  <si>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</si>
  <si>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</si>
  <si>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</si>
  <si>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</si>
  <si>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</si>
  <si>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</si>
  <si>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</si>
  <si>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</si>
  <si>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</si>
  <si>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</si>
  <si>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</si>
  <si>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</si>
  <si>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</si>
  <si>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</si>
  <si>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</si>
  <si>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</si>
  <si>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</si>
  <si>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</si>
  <si>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</si>
  <si>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</si>
  <si>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</si>
  <si>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</si>
  <si>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</si>
  <si>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</si>
  <si>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</si>
  <si>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</si>
  <si>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</si>
  <si>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</si>
  <si>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</si>
  <si>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</si>
  <si>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</si>
  <si>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</si>
  <si>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</si>
  <si>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</si>
  <si>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</si>
  <si>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</si>
  <si>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</si>
  <si>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</si>
  <si>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</si>
  <si>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</si>
  <si>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</si>
  <si>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</si>
  <si>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</si>
  <si>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</si>
  <si>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</si>
  <si>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</si>
  <si>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</si>
  <si>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</si>
  <si>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</si>
  <si>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</si>
  <si>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</si>
  <si>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</si>
  <si>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</si>
  <si>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</si>
  <si>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</si>
  <si>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</si>
  <si>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</si>
  <si>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</si>
  <si>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</si>
  <si>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</si>
  <si>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</si>
  <si>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</si>
  <si>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</si>
  <si>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</si>
  <si>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</si>
  <si>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</si>
  <si>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</si>
  <si>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</si>
  <si>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</si>
  <si>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</si>
  <si>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</si>
  <si>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</si>
  <si>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</si>
  <si>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</si>
  <si>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</si>
  <si>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</si>
  <si>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</si>
  <si>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</si>
  <si>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</si>
  <si>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</si>
  <si>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</si>
  <si>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</si>
  <si>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</si>
  <si>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</si>
  <si>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</si>
  <si>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</si>
  <si>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</si>
  <si>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</si>
  <si>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</si>
  <si>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</si>
  <si>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</si>
  <si>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</si>
  <si>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</si>
  <si>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</si>
  <si>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</si>
  <si>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</si>
  <si>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</si>
  <si>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</si>
  <si>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</si>
  <si>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</si>
  <si>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</si>
  <si>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</si>
  <si>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</si>
  <si>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</si>
  <si>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</si>
  <si>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</si>
  <si>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</si>
  <si>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</si>
  <si>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</si>
  <si>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</si>
  <si>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</si>
  <si>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</si>
  <si>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</si>
  <si>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</si>
  <si>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</si>
  <si>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</si>
  <si>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</si>
  <si>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</si>
  <si>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</si>
  <si>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</si>
  <si>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</si>
  <si>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</si>
  <si>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</si>
  <si>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</si>
  <si>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</si>
  <si>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</si>
  <si>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</si>
  <si>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</si>
  <si>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</si>
  <si>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</si>
  <si>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</si>
  <si>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</si>
  <si>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</si>
  <si>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</si>
  <si>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</si>
  <si>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</si>
  <si>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</si>
  <si>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</si>
  <si>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</si>
  <si>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</si>
  <si>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</si>
  <si>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</si>
  <si>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</si>
  <si>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</si>
  <si>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</si>
  <si>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</si>
  <si>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</si>
  <si>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</si>
  <si>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</si>
  <si>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</si>
  <si>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</si>
  <si>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</si>
  <si>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</si>
  <si>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</si>
  <si>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</si>
  <si>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</si>
  <si>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</si>
  <si>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</si>
  <si>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</si>
  <si>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</si>
  <si>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</si>
  <si>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</si>
  <si>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</si>
  <si>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</si>
  <si>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</si>
  <si>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</si>
  <si>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</si>
  <si>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</si>
  <si>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</si>
  <si>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</si>
  <si>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</si>
  <si>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</si>
  <si>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</si>
  <si>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</si>
  <si>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</si>
  <si>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</si>
  <si>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</si>
  <si>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</si>
  <si>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</si>
  <si>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</si>
  <si>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</si>
  <si>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</si>
  <si>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</si>
  <si>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</si>
  <si>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</si>
  <si>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</si>
  <si>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</si>
  <si>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</si>
  <si>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</si>
  <si>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</si>
  <si>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</si>
  <si>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</si>
  <si>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</si>
  <si>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</si>
  <si>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</si>
  <si>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</si>
  <si>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</si>
  <si>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</si>
  <si>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</si>
  <si>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</si>
  <si>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</si>
  <si>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</si>
  <si>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</si>
  <si>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</si>
  <si>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</si>
  <si>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</si>
  <si>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</si>
  <si>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</si>
  <si>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</si>
  <si>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</si>
  <si>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</si>
  <si>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</si>
  <si>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</si>
  <si>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</si>
  <si>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</si>
  <si>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</si>
  <si>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</si>
  <si>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</si>
  <si>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</si>
  <si>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</si>
  <si>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</si>
  <si>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</si>
  <si>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</si>
  <si>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</si>
  <si>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</si>
  <si>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</si>
  <si>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</si>
  <si>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</si>
  <si>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</si>
  <si>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</si>
  <si>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</si>
  <si>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</si>
  <si>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</si>
  <si>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</si>
  <si>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</si>
  <si>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</si>
  <si>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</si>
  <si>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</si>
  <si>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</si>
  <si>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</si>
  <si>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</si>
  <si>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</si>
  <si>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</si>
  <si>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</si>
  <si>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</si>
  <si>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</si>
  <si>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</si>
  <si>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</si>
  <si>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</si>
  <si>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</si>
  <si>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</si>
  <si>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</si>
  <si>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</si>
  <si>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</si>
  <si>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</si>
  <si>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</si>
  <si>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</si>
  <si>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</si>
  <si>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</si>
  <si>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</si>
  <si>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</si>
  <si>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</si>
  <si>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</si>
  <si>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</si>
  <si>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</si>
  <si>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</si>
  <si>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</si>
  <si>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</si>
  <si>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</si>
  <si>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</si>
  <si>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</si>
  <si>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</si>
  <si>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</si>
  <si>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</si>
  <si>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</si>
  <si>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</si>
  <si>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</si>
  <si>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</si>
  <si>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</si>
  <si>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</si>
  <si>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</si>
  <si>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</si>
  <si>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</si>
  <si>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</si>
  <si>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</si>
  <si>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</si>
  <si>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</si>
  <si>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</si>
  <si>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</si>
  <si>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</si>
  <si>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</si>
  <si>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</si>
  <si>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</si>
  <si>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</si>
  <si>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</si>
  <si>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</si>
  <si>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</si>
  <si>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</si>
  <si>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</si>
  <si>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</si>
  <si>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</si>
  <si>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</si>
  <si>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</si>
  <si>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</si>
  <si>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</si>
  <si>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</si>
  <si>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</si>
  <si>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</si>
  <si>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</si>
  <si>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</si>
  <si>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</si>
  <si>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</si>
  <si>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</si>
  <si>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</si>
  <si>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</si>
  <si>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</si>
  <si>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</si>
  <si>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</si>
  <si>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</si>
  <si>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</si>
  <si>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</si>
  <si>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</si>
  <si>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</si>
  <si>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</si>
  <si>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</si>
  <si>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</si>
  <si>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</si>
  <si>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</si>
  <si>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</si>
  <si>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</si>
  <si>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</si>
  <si>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</si>
  <si>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</si>
  <si>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</si>
  <si>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</si>
  <si>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</si>
  <si>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</si>
  <si>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</si>
  <si>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</si>
  <si>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</si>
  <si>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</si>
  <si>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</si>
  <si>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</si>
  <si>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</si>
  <si>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</si>
  <si>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</si>
  <si>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</si>
  <si>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</si>
  <si>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</si>
  <si>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</si>
  <si>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</si>
  <si>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</si>
  <si>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</si>
  <si>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</si>
  <si>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</si>
  <si>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</si>
  <si>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</si>
  <si>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</si>
  <si>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</si>
  <si>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</si>
  <si>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</si>
  <si>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</si>
  <si>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</si>
  <si>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</si>
  <si>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</si>
  <si>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</si>
  <si>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</si>
  <si>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</si>
  <si>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</si>
  <si>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</si>
  <si>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</si>
  <si>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</si>
  <si>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</si>
  <si>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</si>
  <si>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</si>
  <si>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</si>
  <si>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</si>
  <si>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</si>
  <si>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</si>
  <si>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</si>
  <si>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</si>
  <si>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</si>
  <si>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</si>
  <si>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</si>
  <si>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</si>
  <si>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</si>
  <si>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</si>
  <si>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</si>
  <si>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</si>
  <si>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</si>
  <si>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</si>
  <si>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</si>
  <si>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</si>
  <si>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</si>
  <si>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</si>
  <si>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</si>
  <si>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</si>
  <si>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</si>
  <si>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</si>
  <si>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</si>
  <si>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</si>
  <si>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</si>
  <si>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</si>
  <si>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</si>
  <si>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</si>
  <si>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</si>
  <si>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</si>
  <si>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</si>
  <si>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</si>
  <si>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</si>
  <si>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</si>
  <si>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</si>
  <si>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</si>
  <si>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</si>
  <si>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</si>
  <si>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</si>
  <si>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</si>
  <si>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公立那賀病院</t>
    <phoneticPr fontId="3"/>
  </si>
  <si>
    <t>〒649-6414 紀の川市打田１２８２</t>
    <phoneticPr fontId="3"/>
  </si>
  <si>
    <t>〇</t>
  </si>
  <si>
    <t>市町村</t>
  </si>
  <si>
    <t>複数の診療科で活用</t>
  </si>
  <si>
    <t>産婦人科</t>
  </si>
  <si>
    <t>整形外科</t>
  </si>
  <si>
    <t>内科</t>
  </si>
  <si>
    <t>急性期一般入院料１</t>
  </si>
  <si>
    <t>ＤＰＣ標準病院群</t>
  </si>
  <si>
    <t>有</t>
  </si>
  <si>
    <t>看護必要度Ⅰ</t>
    <phoneticPr fontId="3"/>
  </si>
  <si>
    <t>３階北病棟</t>
  </si>
  <si>
    <t>急性期機能</t>
  </si>
  <si>
    <t>循環器内科</t>
  </si>
  <si>
    <t>腎臓内科</t>
  </si>
  <si>
    <t>３階南病棟</t>
  </si>
  <si>
    <t>脳神経外科</t>
  </si>
  <si>
    <t>４階北病棟</t>
  </si>
  <si>
    <t>外科</t>
  </si>
  <si>
    <t>４階南病棟</t>
  </si>
  <si>
    <t>呼吸器内科</t>
  </si>
  <si>
    <t>泌尿器科</t>
  </si>
  <si>
    <t>５階南病棟</t>
  </si>
  <si>
    <t>５階北病棟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</si>
</sst>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50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1053</v>
      </c>
      <c r="N9" s="282" t="s">
        <v>1055</v>
      </c>
      <c r="O9" s="282" t="s">
        <v>1057</v>
      </c>
      <c r="P9" s="282" t="s">
        <v>1060</v>
      </c>
      <c r="Q9" s="282" t="s">
        <v>1061</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1053</v>
      </c>
      <c r="N22" s="282" t="s">
        <v>1055</v>
      </c>
      <c r="O22" s="282" t="s">
        <v>1057</v>
      </c>
      <c r="P22" s="282" t="s">
        <v>1060</v>
      </c>
      <c r="Q22" s="282" t="s">
        <v>1061</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1053</v>
      </c>
      <c r="N35" s="282" t="s">
        <v>1055</v>
      </c>
      <c r="O35" s="282" t="s">
        <v>1057</v>
      </c>
      <c r="P35" s="282" t="s">
        <v>1060</v>
      </c>
      <c r="Q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1053</v>
      </c>
      <c r="N44" s="282" t="s">
        <v>1055</v>
      </c>
      <c r="O44" s="282" t="s">
        <v>1057</v>
      </c>
      <c r="P44" s="282" t="s">
        <v>1060</v>
      </c>
      <c r="Q44" s="282" t="s">
        <v>1061</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1049</v>
      </c>
      <c r="M89" s="262" t="s">
        <v>1053</v>
      </c>
      <c r="N89" s="262" t="s">
        <v>1055</v>
      </c>
      <c r="O89" s="262" t="s">
        <v>1057</v>
      </c>
      <c r="P89" s="262" t="s">
        <v>1060</v>
      </c>
      <c r="Q89" s="262" t="s">
        <v>1061</v>
      </c>
    </row>
    <row r="90" spans="1:22" s="21" customFormat="1">
      <c r="A90" s="243"/>
      <c r="B90" s="1"/>
      <c r="C90" s="3"/>
      <c r="D90" s="3"/>
      <c r="E90" s="3"/>
      <c r="F90" s="3"/>
      <c r="G90" s="3"/>
      <c r="H90" s="287"/>
      <c r="I90" s="67" t="s">
        <v>36</v>
      </c>
      <c r="J90" s="68"/>
      <c r="K90" s="69"/>
      <c r="L90" s="262" t="s">
        <v>1050</v>
      </c>
      <c r="M90" s="262" t="s">
        <v>1050</v>
      </c>
      <c r="N90" s="262" t="s">
        <v>1050</v>
      </c>
      <c r="O90" s="262" t="s">
        <v>1050</v>
      </c>
      <c r="P90" s="262" t="s">
        <v>1050</v>
      </c>
      <c r="Q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1057</v>
      </c>
      <c r="P97" s="66" t="s">
        <v>1060</v>
      </c>
      <c r="Q97" s="66" t="s">
        <v>1061</v>
      </c>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300</v>
      </c>
      <c r="K99" s="237" t="str">
        <f>IF(OR(COUNTIF(L99:Q99,"未確認")&gt;0,COUNTIF(L99:Q99,"~*")&gt;0),"※","")</f>
        <v/>
      </c>
      <c r="L99" s="258">
        <v>44</v>
      </c>
      <c r="M99" s="258">
        <v>51</v>
      </c>
      <c r="N99" s="258">
        <v>52</v>
      </c>
      <c r="O99" s="258">
        <v>50</v>
      </c>
      <c r="P99" s="258">
        <v>51</v>
      </c>
      <c r="Q99" s="258">
        <v>52</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292</v>
      </c>
      <c r="K101" s="237" t="str">
        <f>IF(OR(COUNTIF(L101:Q101,"未確認")&gt;0,COUNTIF(L101:Q101,"~*")&gt;0),"※","")</f>
        <v/>
      </c>
      <c r="L101" s="258">
        <v>36</v>
      </c>
      <c r="M101" s="258">
        <v>51</v>
      </c>
      <c r="N101" s="258">
        <v>52</v>
      </c>
      <c r="O101" s="258">
        <v>50</v>
      </c>
      <c r="P101" s="258">
        <v>51</v>
      </c>
      <c r="Q101" s="258">
        <v>52</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IF(OR(COUNTIF(L101:Q101,"未確認")&gt;0,COUNTIF(L101:Q101,"~*")&gt;0),"※","")</f>
        <v/>
      </c>
      <c r="L102" s="258">
        <v>44</v>
      </c>
      <c r="M102" s="258">
        <v>51</v>
      </c>
      <c r="N102" s="258">
        <v>52</v>
      </c>
      <c r="O102" s="258">
        <v>50</v>
      </c>
      <c r="P102" s="258">
        <v>51</v>
      </c>
      <c r="Q102" s="258">
        <v>52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1057</v>
      </c>
      <c r="P118" s="66" t="s">
        <v>1060</v>
      </c>
      <c r="Q118" s="66" t="s">
        <v>1061</v>
      </c>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1043</v>
      </c>
      <c r="O121" s="98" t="s">
        <v>1056</v>
      </c>
      <c r="P121" s="98" t="s">
        <v>1058</v>
      </c>
      <c r="Q121" s="98" t="s">
        <v>1043</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1054</v>
      </c>
      <c r="O122" s="98" t="s">
        <v>1044</v>
      </c>
      <c r="P122" s="98" t="s">
        <v>1059</v>
      </c>
      <c r="Q122" s="98" t="s">
        <v>1044</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1044</v>
      </c>
      <c r="O123" s="98" t="s">
        <v>534</v>
      </c>
      <c r="P123" s="98" t="s">
        <v>1044</v>
      </c>
      <c r="Q123" s="98" t="s">
        <v>1058</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1057</v>
      </c>
      <c r="P129" s="66" t="s">
        <v>1060</v>
      </c>
      <c r="Q129" s="66" t="s">
        <v>1061</v>
      </c>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1045</v>
      </c>
      <c r="Q131" s="98" t="s">
        <v>111</v>
      </c>
    </row>
    <row r="132" spans="1:22" s="83" customFormat="1" ht="34.5" customHeight="1">
      <c r="A132" s="244" t="s">
        <v>621</v>
      </c>
      <c r="B132" s="84"/>
      <c r="C132" s="295"/>
      <c r="D132" s="297"/>
      <c r="E132" s="320" t="s">
        <v>58</v>
      </c>
      <c r="F132" s="321"/>
      <c r="G132" s="321"/>
      <c r="H132" s="322"/>
      <c r="I132" s="389"/>
      <c r="J132" s="101"/>
      <c r="K132" s="102"/>
      <c r="L132" s="82">
        <v>44</v>
      </c>
      <c r="M132" s="82">
        <v>51</v>
      </c>
      <c r="N132" s="82">
        <v>52</v>
      </c>
      <c r="O132" s="82">
        <v>50</v>
      </c>
      <c r="P132" s="82">
        <v>51</v>
      </c>
      <c r="Q132" s="82">
        <v>52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11</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1057</v>
      </c>
      <c r="P143" s="66" t="s">
        <v>1060</v>
      </c>
      <c r="Q143" s="66" t="s">
        <v>1061</v>
      </c>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567</v>
      </c>
      <c r="K145" s="264" t="str">
        <f t="shared" ref="K145:K176" si="3">IF(OR(COUNTIF(L145:Q145,"未確認")&gt;0,COUNTIF(L145:Q145,"~*")&gt;0),"※","")</f>
        <v/>
      </c>
      <c r="L145" s="117">
        <v>98</v>
      </c>
      <c r="M145" s="117">
        <v>124</v>
      </c>
      <c r="N145" s="117">
        <v>118</v>
      </c>
      <c r="O145" s="117">
        <v>106</v>
      </c>
      <c r="P145" s="117">
        <v>0</v>
      </c>
      <c r="Q145" s="117">
        <v>121</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24</v>
      </c>
      <c r="K192" s="264" t="str">
        <f t="shared" si="5"/>
        <v/>
      </c>
      <c r="L192" s="117">
        <v>0</v>
      </c>
      <c r="M192" s="117">
        <v>0</v>
      </c>
      <c r="N192" s="117">
        <v>0</v>
      </c>
      <c r="O192" s="117">
        <v>24</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120</v>
      </c>
      <c r="K201" s="264" t="str">
        <f t="shared" si="5"/>
        <v/>
      </c>
      <c r="L201" s="117">
        <v>0</v>
      </c>
      <c r="M201" s="117">
        <v>0</v>
      </c>
      <c r="N201" s="117">
        <v>0</v>
      </c>
      <c r="O201" s="117">
        <v>0</v>
      </c>
      <c r="P201" s="117">
        <v>120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1057</v>
      </c>
      <c r="P226" s="66" t="s">
        <v>1060</v>
      </c>
      <c r="Q226" s="66" t="s">
        <v>1061</v>
      </c>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1057</v>
      </c>
      <c r="P234" s="66" t="s">
        <v>1060</v>
      </c>
      <c r="Q234" s="66" t="s">
        <v>1061</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1057</v>
      </c>
      <c r="P244" s="66" t="s">
        <v>1060</v>
      </c>
      <c r="Q244" s="66" t="s">
        <v>1061</v>
      </c>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1057</v>
      </c>
      <c r="P253" s="66" t="s">
        <v>1060</v>
      </c>
      <c r="Q253" s="66" t="s">
        <v>1061</v>
      </c>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1057</v>
      </c>
      <c r="P263" s="66" t="s">
        <v>1060</v>
      </c>
      <c r="Q263" s="66" t="s">
        <v>1061</v>
      </c>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49</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5.7</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151</v>
      </c>
      <c r="K269" s="81" t="str">
        <f t="shared" si="8"/>
        <v/>
      </c>
      <c r="L269" s="147">
        <v>6</v>
      </c>
      <c r="M269" s="147">
        <v>32</v>
      </c>
      <c r="N269" s="147">
        <v>33</v>
      </c>
      <c r="O269" s="147">
        <v>29</v>
      </c>
      <c r="P269" s="147">
        <v>30</v>
      </c>
      <c r="Q269" s="147">
        <v>21</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0</v>
      </c>
      <c r="M270" s="148">
        <v>0.5</v>
      </c>
      <c r="N270" s="148">
        <v>0</v>
      </c>
      <c r="O270" s="148">
        <v>0.9</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12</v>
      </c>
      <c r="K273" s="81" t="str">
        <f t="shared" si="8"/>
        <v/>
      </c>
      <c r="L273" s="147">
        <v>1</v>
      </c>
      <c r="M273" s="147">
        <v>3</v>
      </c>
      <c r="N273" s="147">
        <v>1</v>
      </c>
      <c r="O273" s="147">
        <v>2</v>
      </c>
      <c r="P273" s="147">
        <v>1</v>
      </c>
      <c r="Q273" s="147">
        <v>4</v>
      </c>
    </row>
    <row r="274" spans="1:17" s="83" customFormat="1" ht="34.5" customHeight="1">
      <c r="A274" s="249" t="s">
        <v>727</v>
      </c>
      <c r="B274" s="120"/>
      <c r="C274" s="372"/>
      <c r="D274" s="372"/>
      <c r="E274" s="372"/>
      <c r="F274" s="372"/>
      <c r="G274" s="371" t="s">
        <v>148</v>
      </c>
      <c r="H274" s="371"/>
      <c r="I274" s="404"/>
      <c r="J274" s="266">
        <f t="shared" si="9"/>
        <v>1.2</v>
      </c>
      <c r="K274" s="81" t="str">
        <f t="shared" si="8"/>
        <v/>
      </c>
      <c r="L274" s="148">
        <v>0</v>
      </c>
      <c r="M274" s="148">
        <v>0</v>
      </c>
      <c r="N274" s="148">
        <v>0</v>
      </c>
      <c r="O274" s="148">
        <v>0</v>
      </c>
      <c r="P274" s="148">
        <v>1.2</v>
      </c>
      <c r="Q274" s="148">
        <v>0</v>
      </c>
    </row>
    <row r="275" spans="1:17" s="83" customFormat="1" ht="34.5" customHeight="1">
      <c r="A275" s="249" t="s">
        <v>728</v>
      </c>
      <c r="B275" s="120"/>
      <c r="C275" s="371" t="s">
        <v>153</v>
      </c>
      <c r="D275" s="372"/>
      <c r="E275" s="372"/>
      <c r="F275" s="372"/>
      <c r="G275" s="371" t="s">
        <v>146</v>
      </c>
      <c r="H275" s="371"/>
      <c r="I275" s="404"/>
      <c r="J275" s="266">
        <f t="shared" si="9"/>
        <v>12</v>
      </c>
      <c r="K275" s="81" t="str">
        <f t="shared" si="8"/>
        <v/>
      </c>
      <c r="L275" s="147">
        <v>11</v>
      </c>
      <c r="M275" s="147">
        <v>0</v>
      </c>
      <c r="N275" s="147">
        <v>0</v>
      </c>
      <c r="O275" s="147">
        <v>0</v>
      </c>
      <c r="P275" s="147">
        <v>1</v>
      </c>
      <c r="Q275" s="147">
        <v>0</v>
      </c>
    </row>
    <row r="276" spans="1:17" s="83" customFormat="1" ht="34.5" customHeight="1">
      <c r="A276" s="249" t="s">
        <v>728</v>
      </c>
      <c r="B276" s="84"/>
      <c r="C276" s="372"/>
      <c r="D276" s="372"/>
      <c r="E276" s="372"/>
      <c r="F276" s="372"/>
      <c r="G276" s="371" t="s">
        <v>148</v>
      </c>
      <c r="H276" s="371"/>
      <c r="I276" s="404"/>
      <c r="J276" s="266">
        <f t="shared" si="9"/>
        <v>1.2</v>
      </c>
      <c r="K276" s="81" t="str">
        <f t="shared" si="8"/>
        <v/>
      </c>
      <c r="L276" s="148">
        <v>1.2</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1</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1.5</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34</v>
      </c>
      <c r="N297" s="147">
        <v>36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0.5</v>
      </c>
      <c r="M298" s="148">
        <v>5.9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6</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0.7</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1057</v>
      </c>
      <c r="P322" s="66" t="s">
        <v>1060</v>
      </c>
      <c r="Q322" s="66" t="s">
        <v>1061</v>
      </c>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1057</v>
      </c>
      <c r="P342" s="66" t="s">
        <v>1060</v>
      </c>
      <c r="Q342" s="66" t="s">
        <v>1061</v>
      </c>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1057</v>
      </c>
      <c r="P367" s="66" t="s">
        <v>1060</v>
      </c>
      <c r="Q367" s="66" t="s">
        <v>1061</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1057</v>
      </c>
      <c r="P390" s="66" t="s">
        <v>1060</v>
      </c>
      <c r="Q390" s="66" t="s">
        <v>1061</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6768</v>
      </c>
      <c r="K392" s="81" t="str">
        <f t="shared" ref="K392:K397" si="12">IF(OR(COUNTIF(L392:Q392,"未確認")&gt;0,COUNTIF(L392:Q392,"~*")&gt;0),"※","")</f>
        <v/>
      </c>
      <c r="L392" s="147">
        <v>1154</v>
      </c>
      <c r="M392" s="147">
        <v>1199</v>
      </c>
      <c r="N392" s="147">
        <v>892</v>
      </c>
      <c r="O392" s="147">
        <v>1323</v>
      </c>
      <c r="P392" s="147">
        <v>1154</v>
      </c>
      <c r="Q392" s="147">
        <v>1046</v>
      </c>
    </row>
    <row r="393" spans="1:22" s="83" customFormat="1" ht="34.5" customHeight="1">
      <c r="A393" s="249" t="s">
        <v>773</v>
      </c>
      <c r="B393" s="84"/>
      <c r="C393" s="370"/>
      <c r="D393" s="380"/>
      <c r="E393" s="320" t="s">
        <v>224</v>
      </c>
      <c r="F393" s="321"/>
      <c r="G393" s="321"/>
      <c r="H393" s="322"/>
      <c r="I393" s="343"/>
      <c r="J393" s="140">
        <f t="shared" si="11"/>
        <v>3322</v>
      </c>
      <c r="K393" s="81" t="str">
        <f t="shared" si="12"/>
        <v/>
      </c>
      <c r="L393" s="147">
        <v>788</v>
      </c>
      <c r="M393" s="147">
        <v>336</v>
      </c>
      <c r="N393" s="147">
        <v>264</v>
      </c>
      <c r="O393" s="147">
        <v>501</v>
      </c>
      <c r="P393" s="147">
        <v>405</v>
      </c>
      <c r="Q393" s="147">
        <v>1028</v>
      </c>
    </row>
    <row r="394" spans="1:22" s="83" customFormat="1" ht="34.5" customHeight="1">
      <c r="A394" s="250" t="s">
        <v>774</v>
      </c>
      <c r="B394" s="84"/>
      <c r="C394" s="370"/>
      <c r="D394" s="381"/>
      <c r="E394" s="320" t="s">
        <v>225</v>
      </c>
      <c r="F394" s="321"/>
      <c r="G394" s="321"/>
      <c r="H394" s="322"/>
      <c r="I394" s="343"/>
      <c r="J394" s="140">
        <f t="shared" si="11"/>
        <v>2192</v>
      </c>
      <c r="K394" s="81" t="str">
        <f t="shared" si="12"/>
        <v/>
      </c>
      <c r="L394" s="147">
        <v>69</v>
      </c>
      <c r="M394" s="147">
        <v>675</v>
      </c>
      <c r="N394" s="147">
        <v>502</v>
      </c>
      <c r="O394" s="147">
        <v>383</v>
      </c>
      <c r="P394" s="147">
        <v>560</v>
      </c>
      <c r="Q394" s="147">
        <v>3</v>
      </c>
    </row>
    <row r="395" spans="1:22" s="83" customFormat="1" ht="34.5" customHeight="1">
      <c r="A395" s="250" t="s">
        <v>775</v>
      </c>
      <c r="B395" s="84"/>
      <c r="C395" s="370"/>
      <c r="D395" s="382"/>
      <c r="E395" s="320" t="s">
        <v>226</v>
      </c>
      <c r="F395" s="321"/>
      <c r="G395" s="321"/>
      <c r="H395" s="322"/>
      <c r="I395" s="343"/>
      <c r="J395" s="140">
        <f t="shared" si="11"/>
        <v>1254</v>
      </c>
      <c r="K395" s="81" t="str">
        <f t="shared" si="12"/>
        <v/>
      </c>
      <c r="L395" s="147">
        <v>297</v>
      </c>
      <c r="M395" s="147">
        <v>188</v>
      </c>
      <c r="N395" s="147">
        <v>126</v>
      </c>
      <c r="O395" s="147">
        <v>439</v>
      </c>
      <c r="P395" s="147">
        <v>189</v>
      </c>
      <c r="Q395" s="147">
        <v>15</v>
      </c>
    </row>
    <row r="396" spans="1:22" s="83" customFormat="1" ht="34.5" customHeight="1">
      <c r="A396" s="250" t="s">
        <v>776</v>
      </c>
      <c r="B396" s="1"/>
      <c r="C396" s="370"/>
      <c r="D396" s="320" t="s">
        <v>227</v>
      </c>
      <c r="E396" s="321"/>
      <c r="F396" s="321"/>
      <c r="G396" s="321"/>
      <c r="H396" s="322"/>
      <c r="I396" s="343"/>
      <c r="J396" s="140">
        <f t="shared" si="11"/>
        <v>94303</v>
      </c>
      <c r="K396" s="81" t="str">
        <f t="shared" si="12"/>
        <v/>
      </c>
      <c r="L396" s="147">
        <v>10253</v>
      </c>
      <c r="M396" s="147">
        <v>17213</v>
      </c>
      <c r="N396" s="147">
        <v>17721</v>
      </c>
      <c r="O396" s="147">
        <v>16050</v>
      </c>
      <c r="P396" s="147">
        <v>17245</v>
      </c>
      <c r="Q396" s="147">
        <v>15821</v>
      </c>
    </row>
    <row r="397" spans="1:22" s="83" customFormat="1" ht="34.5" customHeight="1">
      <c r="A397" s="250" t="s">
        <v>777</v>
      </c>
      <c r="B397" s="119"/>
      <c r="C397" s="370"/>
      <c r="D397" s="320" t="s">
        <v>228</v>
      </c>
      <c r="E397" s="321"/>
      <c r="F397" s="321"/>
      <c r="G397" s="321"/>
      <c r="H397" s="322"/>
      <c r="I397" s="344"/>
      <c r="J397" s="140">
        <f t="shared" si="11"/>
        <v>6777</v>
      </c>
      <c r="K397" s="81" t="str">
        <f t="shared" si="12"/>
        <v/>
      </c>
      <c r="L397" s="147">
        <v>1150</v>
      </c>
      <c r="M397" s="147">
        <v>1198</v>
      </c>
      <c r="N397" s="147">
        <v>896</v>
      </c>
      <c r="O397" s="147">
        <v>1323</v>
      </c>
      <c r="P397" s="147">
        <v>1161</v>
      </c>
      <c r="Q397" s="147">
        <v>1049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1057</v>
      </c>
      <c r="P403" s="66" t="s">
        <v>1060</v>
      </c>
      <c r="Q403" s="66" t="s">
        <v>1061</v>
      </c>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6768</v>
      </c>
      <c r="K405" s="81" t="str">
        <f t="shared" ref="K405:K422" si="14">IF(OR(COUNTIF(L405:Q405,"未確認")&gt;0,COUNTIF(L405:Q405,"~*")&gt;0),"※","")</f>
        <v/>
      </c>
      <c r="L405" s="147">
        <v>1154</v>
      </c>
      <c r="M405" s="147">
        <v>1199</v>
      </c>
      <c r="N405" s="147">
        <v>892</v>
      </c>
      <c r="O405" s="147">
        <v>1323</v>
      </c>
      <c r="P405" s="147">
        <v>1154</v>
      </c>
      <c r="Q405" s="147">
        <v>1046</v>
      </c>
    </row>
    <row r="406" spans="1:22" s="83" customFormat="1" ht="34.5" customHeight="1">
      <c r="A406" s="251" t="s">
        <v>779</v>
      </c>
      <c r="B406" s="119"/>
      <c r="C406" s="369"/>
      <c r="D406" s="375" t="s">
        <v>233</v>
      </c>
      <c r="E406" s="377" t="s">
        <v>234</v>
      </c>
      <c r="F406" s="378"/>
      <c r="G406" s="378"/>
      <c r="H406" s="379"/>
      <c r="I406" s="361"/>
      <c r="J406" s="140">
        <f t="shared" si="13"/>
        <v>1228</v>
      </c>
      <c r="K406" s="81" t="str">
        <f t="shared" si="14"/>
        <v/>
      </c>
      <c r="L406" s="147">
        <v>153</v>
      </c>
      <c r="M406" s="147">
        <v>48</v>
      </c>
      <c r="N406" s="147">
        <v>95</v>
      </c>
      <c r="O406" s="147">
        <v>87</v>
      </c>
      <c r="P406" s="147">
        <v>32</v>
      </c>
      <c r="Q406" s="147">
        <v>813</v>
      </c>
    </row>
    <row r="407" spans="1:22" s="83" customFormat="1" ht="34.5" customHeight="1">
      <c r="A407" s="251" t="s">
        <v>780</v>
      </c>
      <c r="B407" s="119"/>
      <c r="C407" s="369"/>
      <c r="D407" s="369"/>
      <c r="E407" s="320" t="s">
        <v>235</v>
      </c>
      <c r="F407" s="321"/>
      <c r="G407" s="321"/>
      <c r="H407" s="322"/>
      <c r="I407" s="361"/>
      <c r="J407" s="140">
        <f t="shared" si="13"/>
        <v>4815</v>
      </c>
      <c r="K407" s="81" t="str">
        <f t="shared" si="14"/>
        <v/>
      </c>
      <c r="L407" s="147">
        <v>755</v>
      </c>
      <c r="M407" s="147">
        <v>995</v>
      </c>
      <c r="N407" s="147">
        <v>672</v>
      </c>
      <c r="O407" s="147">
        <v>1156</v>
      </c>
      <c r="P407" s="147">
        <v>1007</v>
      </c>
      <c r="Q407" s="147">
        <v>230</v>
      </c>
    </row>
    <row r="408" spans="1:22" s="83" customFormat="1" ht="34.5" customHeight="1">
      <c r="A408" s="251" t="s">
        <v>781</v>
      </c>
      <c r="B408" s="119"/>
      <c r="C408" s="369"/>
      <c r="D408" s="369"/>
      <c r="E408" s="320" t="s">
        <v>236</v>
      </c>
      <c r="F408" s="321"/>
      <c r="G408" s="321"/>
      <c r="H408" s="322"/>
      <c r="I408" s="361"/>
      <c r="J408" s="140">
        <f t="shared" si="13"/>
        <v>212</v>
      </c>
      <c r="K408" s="81" t="str">
        <f t="shared" si="14"/>
        <v/>
      </c>
      <c r="L408" s="147">
        <v>9</v>
      </c>
      <c r="M408" s="147">
        <v>63</v>
      </c>
      <c r="N408" s="147">
        <v>54</v>
      </c>
      <c r="O408" s="147">
        <v>38</v>
      </c>
      <c r="P408" s="147">
        <v>46</v>
      </c>
      <c r="Q408" s="147">
        <v>2</v>
      </c>
    </row>
    <row r="409" spans="1:22" s="83" customFormat="1" ht="34.5" customHeight="1">
      <c r="A409" s="251" t="s">
        <v>782</v>
      </c>
      <c r="B409" s="119"/>
      <c r="C409" s="369"/>
      <c r="D409" s="369"/>
      <c r="E409" s="317" t="s">
        <v>989</v>
      </c>
      <c r="F409" s="318"/>
      <c r="G409" s="318"/>
      <c r="H409" s="319"/>
      <c r="I409" s="361"/>
      <c r="J409" s="140">
        <f t="shared" si="13"/>
        <v>267</v>
      </c>
      <c r="K409" s="81" t="str">
        <f t="shared" si="14"/>
        <v/>
      </c>
      <c r="L409" s="147">
        <v>1</v>
      </c>
      <c r="M409" s="147">
        <v>92</v>
      </c>
      <c r="N409" s="147">
        <v>71</v>
      </c>
      <c r="O409" s="147">
        <v>33</v>
      </c>
      <c r="P409" s="147">
        <v>69</v>
      </c>
      <c r="Q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215</v>
      </c>
      <c r="K411" s="81" t="str">
        <f t="shared" si="14"/>
        <v/>
      </c>
      <c r="L411" s="147">
        <v>211</v>
      </c>
      <c r="M411" s="147">
        <v>0</v>
      </c>
      <c r="N411" s="147">
        <v>0</v>
      </c>
      <c r="O411" s="147">
        <v>4</v>
      </c>
      <c r="P411" s="147">
        <v>0</v>
      </c>
      <c r="Q411" s="147">
        <v>0</v>
      </c>
    </row>
    <row r="412" spans="1:22" s="83" customFormat="1" ht="34.5" customHeight="1">
      <c r="A412" s="251" t="s">
        <v>785</v>
      </c>
      <c r="B412" s="119"/>
      <c r="C412" s="369"/>
      <c r="D412" s="376"/>
      <c r="E412" s="334" t="s">
        <v>166</v>
      </c>
      <c r="F412" s="335"/>
      <c r="G412" s="335"/>
      <c r="H412" s="336"/>
      <c r="I412" s="361"/>
      <c r="J412" s="140">
        <f t="shared" si="13"/>
        <v>31</v>
      </c>
      <c r="K412" s="81" t="str">
        <f t="shared" si="14"/>
        <v/>
      </c>
      <c r="L412" s="147">
        <v>25</v>
      </c>
      <c r="M412" s="147">
        <v>1</v>
      </c>
      <c r="N412" s="147">
        <v>0</v>
      </c>
      <c r="O412" s="147">
        <v>5</v>
      </c>
      <c r="P412" s="147">
        <v>0</v>
      </c>
      <c r="Q412" s="147">
        <v>0</v>
      </c>
    </row>
    <row r="413" spans="1:22" s="83" customFormat="1" ht="34.5" customHeight="1">
      <c r="A413" s="251" t="s">
        <v>786</v>
      </c>
      <c r="B413" s="119"/>
      <c r="C413" s="369"/>
      <c r="D413" s="320" t="s">
        <v>251</v>
      </c>
      <c r="E413" s="321"/>
      <c r="F413" s="321"/>
      <c r="G413" s="321"/>
      <c r="H413" s="322"/>
      <c r="I413" s="361"/>
      <c r="J413" s="140">
        <f t="shared" si="13"/>
        <v>6777</v>
      </c>
      <c r="K413" s="81" t="str">
        <f t="shared" si="14"/>
        <v/>
      </c>
      <c r="L413" s="147">
        <v>1150</v>
      </c>
      <c r="M413" s="147">
        <v>1198</v>
      </c>
      <c r="N413" s="147">
        <v>896</v>
      </c>
      <c r="O413" s="147">
        <v>1323</v>
      </c>
      <c r="P413" s="147">
        <v>1161</v>
      </c>
      <c r="Q413" s="147">
        <v>1049</v>
      </c>
    </row>
    <row r="414" spans="1:22" s="83" customFormat="1" ht="34.5" customHeight="1">
      <c r="A414" s="251" t="s">
        <v>787</v>
      </c>
      <c r="B414" s="119"/>
      <c r="C414" s="369"/>
      <c r="D414" s="375" t="s">
        <v>240</v>
      </c>
      <c r="E414" s="377" t="s">
        <v>241</v>
      </c>
      <c r="F414" s="378"/>
      <c r="G414" s="378"/>
      <c r="H414" s="379"/>
      <c r="I414" s="361"/>
      <c r="J414" s="140">
        <f t="shared" si="13"/>
        <v>1250</v>
      </c>
      <c r="K414" s="81" t="str">
        <f t="shared" si="14"/>
        <v/>
      </c>
      <c r="L414" s="147">
        <v>20</v>
      </c>
      <c r="M414" s="147">
        <v>355</v>
      </c>
      <c r="N414" s="147">
        <v>397</v>
      </c>
      <c r="O414" s="147">
        <v>185</v>
      </c>
      <c r="P414" s="147">
        <v>262</v>
      </c>
      <c r="Q414" s="147">
        <v>31</v>
      </c>
    </row>
    <row r="415" spans="1:22" s="83" customFormat="1" ht="34.5" customHeight="1">
      <c r="A415" s="251" t="s">
        <v>788</v>
      </c>
      <c r="B415" s="119"/>
      <c r="C415" s="369"/>
      <c r="D415" s="369"/>
      <c r="E415" s="320" t="s">
        <v>242</v>
      </c>
      <c r="F415" s="321"/>
      <c r="G415" s="321"/>
      <c r="H415" s="322"/>
      <c r="I415" s="361"/>
      <c r="J415" s="140">
        <f t="shared" si="13"/>
        <v>4505</v>
      </c>
      <c r="K415" s="81" t="str">
        <f t="shared" si="14"/>
        <v/>
      </c>
      <c r="L415" s="147">
        <v>1079</v>
      </c>
      <c r="M415" s="147">
        <v>605</v>
      </c>
      <c r="N415" s="147">
        <v>286</v>
      </c>
      <c r="O415" s="147">
        <v>1017</v>
      </c>
      <c r="P415" s="147">
        <v>706</v>
      </c>
      <c r="Q415" s="147">
        <v>812</v>
      </c>
    </row>
    <row r="416" spans="1:22" s="83" customFormat="1" ht="34.5" customHeight="1">
      <c r="A416" s="251" t="s">
        <v>789</v>
      </c>
      <c r="B416" s="119"/>
      <c r="C416" s="369"/>
      <c r="D416" s="369"/>
      <c r="E416" s="320" t="s">
        <v>243</v>
      </c>
      <c r="F416" s="321"/>
      <c r="G416" s="321"/>
      <c r="H416" s="322"/>
      <c r="I416" s="361"/>
      <c r="J416" s="140">
        <f t="shared" si="13"/>
        <v>488</v>
      </c>
      <c r="K416" s="81" t="str">
        <f t="shared" si="14"/>
        <v/>
      </c>
      <c r="L416" s="147">
        <v>23</v>
      </c>
      <c r="M416" s="147">
        <v>86</v>
      </c>
      <c r="N416" s="147">
        <v>138</v>
      </c>
      <c r="O416" s="147">
        <v>51</v>
      </c>
      <c r="P416" s="147">
        <v>56</v>
      </c>
      <c r="Q416" s="147">
        <v>134</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0</v>
      </c>
      <c r="M417" s="147">
        <v>6</v>
      </c>
      <c r="N417" s="147">
        <v>6</v>
      </c>
      <c r="O417" s="147">
        <v>5</v>
      </c>
      <c r="P417" s="147">
        <v>0</v>
      </c>
      <c r="Q417" s="147">
        <v>14</v>
      </c>
    </row>
    <row r="418" spans="1:22" s="83" customFormat="1" ht="34.5" customHeight="1">
      <c r="A418" s="251" t="s">
        <v>791</v>
      </c>
      <c r="B418" s="119"/>
      <c r="C418" s="369"/>
      <c r="D418" s="369"/>
      <c r="E418" s="320" t="s">
        <v>245</v>
      </c>
      <c r="F418" s="321"/>
      <c r="G418" s="321"/>
      <c r="H418" s="322"/>
      <c r="I418" s="361"/>
      <c r="J418" s="140">
        <f t="shared" si="13"/>
        <v>104</v>
      </c>
      <c r="K418" s="81" t="str">
        <f t="shared" si="14"/>
        <v/>
      </c>
      <c r="L418" s="147">
        <v>1</v>
      </c>
      <c r="M418" s="147">
        <v>31</v>
      </c>
      <c r="N418" s="147">
        <v>16</v>
      </c>
      <c r="O418" s="147">
        <v>9</v>
      </c>
      <c r="P418" s="147">
        <v>26</v>
      </c>
      <c r="Q418" s="147">
        <v>21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118</v>
      </c>
      <c r="K420" s="81" t="str">
        <f t="shared" si="14"/>
        <v/>
      </c>
      <c r="L420" s="147">
        <v>3</v>
      </c>
      <c r="M420" s="147">
        <v>24</v>
      </c>
      <c r="N420" s="147">
        <v>13</v>
      </c>
      <c r="O420" s="147">
        <v>13</v>
      </c>
      <c r="P420" s="147">
        <v>32</v>
      </c>
      <c r="Q420" s="147">
        <v>33</v>
      </c>
    </row>
    <row r="421" spans="1:22" s="83" customFormat="1" ht="34.5" customHeight="1">
      <c r="A421" s="251" t="s">
        <v>794</v>
      </c>
      <c r="B421" s="119"/>
      <c r="C421" s="369"/>
      <c r="D421" s="369"/>
      <c r="E421" s="320" t="s">
        <v>247</v>
      </c>
      <c r="F421" s="321"/>
      <c r="G421" s="321"/>
      <c r="H421" s="322"/>
      <c r="I421" s="361"/>
      <c r="J421" s="140">
        <f t="shared" si="13"/>
        <v>258</v>
      </c>
      <c r="K421" s="81" t="str">
        <f t="shared" si="14"/>
        <v/>
      </c>
      <c r="L421" s="147">
        <v>2</v>
      </c>
      <c r="M421" s="147">
        <v>91</v>
      </c>
      <c r="N421" s="147">
        <v>40</v>
      </c>
      <c r="O421" s="147">
        <v>43</v>
      </c>
      <c r="P421" s="147">
        <v>79</v>
      </c>
      <c r="Q421" s="147">
        <v>3</v>
      </c>
    </row>
    <row r="422" spans="1:22" s="83" customFormat="1" ht="34.5" customHeight="1">
      <c r="A422" s="251" t="s">
        <v>795</v>
      </c>
      <c r="B422" s="119"/>
      <c r="C422" s="369"/>
      <c r="D422" s="369"/>
      <c r="E422" s="320" t="s">
        <v>166</v>
      </c>
      <c r="F422" s="321"/>
      <c r="G422" s="321"/>
      <c r="H422" s="322"/>
      <c r="I422" s="362"/>
      <c r="J422" s="140">
        <f t="shared" si="13"/>
        <v>23</v>
      </c>
      <c r="K422" s="81" t="str">
        <f t="shared" si="14"/>
        <v/>
      </c>
      <c r="L422" s="147">
        <v>22</v>
      </c>
      <c r="M422" s="147">
        <v>0</v>
      </c>
      <c r="N422" s="147">
        <v>0</v>
      </c>
      <c r="O422" s="147">
        <v>0</v>
      </c>
      <c r="P422" s="147">
        <v>0</v>
      </c>
      <c r="Q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1057</v>
      </c>
      <c r="P428" s="66" t="s">
        <v>1060</v>
      </c>
      <c r="Q428" s="66" t="s">
        <v>1061</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5527</v>
      </c>
      <c r="K430" s="193" t="str">
        <f>IF(OR(COUNTIF(L430:Q430,"未確認")&gt;0,COUNTIF(L430:Q430,"~*")&gt;0),"※","")</f>
        <v/>
      </c>
      <c r="L430" s="147">
        <v>1130</v>
      </c>
      <c r="M430" s="147">
        <v>843</v>
      </c>
      <c r="N430" s="147">
        <v>499</v>
      </c>
      <c r="O430" s="147">
        <v>1138</v>
      </c>
      <c r="P430" s="147">
        <v>899</v>
      </c>
      <c r="Q430" s="147">
        <v>1018</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332</v>
      </c>
      <c r="K432" s="193" t="str">
        <f>IF(OR(COUNTIF(L432:Q432,"未確認")&gt;0,COUNTIF(L432:Q432,"~*")&gt;0),"※","")</f>
        <v/>
      </c>
      <c r="L432" s="147">
        <v>9</v>
      </c>
      <c r="M432" s="147">
        <v>82</v>
      </c>
      <c r="N432" s="147">
        <v>41</v>
      </c>
      <c r="O432" s="147">
        <v>30</v>
      </c>
      <c r="P432" s="147">
        <v>79</v>
      </c>
      <c r="Q432" s="147">
        <v>91</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5195</v>
      </c>
      <c r="K433" s="193" t="str">
        <f>IF(OR(COUNTIF(L433:Q433,"未確認")&gt;0,COUNTIF(L433:Q433,"~*")&gt;0),"※","")</f>
        <v/>
      </c>
      <c r="L433" s="147">
        <v>1121</v>
      </c>
      <c r="M433" s="147">
        <v>761</v>
      </c>
      <c r="N433" s="147">
        <v>458</v>
      </c>
      <c r="O433" s="147">
        <v>1108</v>
      </c>
      <c r="P433" s="147">
        <v>820</v>
      </c>
      <c r="Q433" s="147">
        <v>927</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1057</v>
      </c>
      <c r="P441" s="66" t="s">
        <v>1060</v>
      </c>
      <c r="Q441" s="66" t="s">
        <v>1061</v>
      </c>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1057</v>
      </c>
      <c r="P466" s="66" t="s">
        <v>1060</v>
      </c>
      <c r="Q466" s="66" t="s">
        <v>1061</v>
      </c>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201</v>
      </c>
      <c r="K468" s="201" t="str">
        <f t="shared" ref="K468:K475" si="16">IF(OR(COUNTIF(L468:Q468,"未確認")&gt;0,COUNTIF(L468:Q468,"*")&gt;0),"※","")</f>
        <v>※</v>
      </c>
      <c r="L468" s="117">
        <v>31</v>
      </c>
      <c r="M468" s="117">
        <v>48</v>
      </c>
      <c r="N468" s="117">
        <v>31</v>
      </c>
      <c r="O468" s="117">
        <v>58</v>
      </c>
      <c r="P468" s="117" t="s">
        <v>541</v>
      </c>
      <c r="Q468" s="117">
        <v>33</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t="s">
        <v>541</v>
      </c>
      <c r="O469" s="117" t="s">
        <v>541</v>
      </c>
      <c r="P469" s="117">
        <v>0</v>
      </c>
      <c r="Q469" s="117" t="s">
        <v>541</v>
      </c>
      <c r="R469" s="8"/>
      <c r="S469" s="8"/>
      <c r="T469" s="8"/>
      <c r="U469" s="8"/>
      <c r="V469" s="8"/>
    </row>
    <row r="470" spans="1:22" ht="34.5" customHeight="1">
      <c r="A470" s="252" t="s">
        <v>813</v>
      </c>
      <c r="B470" s="1"/>
      <c r="C470" s="202"/>
      <c r="D470" s="356"/>
      <c r="E470" s="320" t="s">
        <v>286</v>
      </c>
      <c r="F470" s="321"/>
      <c r="G470" s="321"/>
      <c r="H470" s="322"/>
      <c r="I470" s="354"/>
      <c r="J470" s="116">
        <f t="shared" si="17"/>
        <v>31</v>
      </c>
      <c r="K470" s="201" t="str">
        <f t="shared" si="16"/>
        <v>※</v>
      </c>
      <c r="L470" s="117">
        <v>0</v>
      </c>
      <c r="M470" s="117" t="s">
        <v>541</v>
      </c>
      <c r="N470" s="117">
        <v>31</v>
      </c>
      <c r="O470" s="117" t="s">
        <v>541</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11</v>
      </c>
      <c r="K473" s="201" t="str">
        <f t="shared" si="16"/>
        <v/>
      </c>
      <c r="L473" s="117">
        <v>0</v>
      </c>
      <c r="M473" s="117">
        <v>0</v>
      </c>
      <c r="N473" s="117">
        <v>0</v>
      </c>
      <c r="O473" s="117">
        <v>0</v>
      </c>
      <c r="P473" s="117">
        <v>0</v>
      </c>
      <c r="Q473" s="117">
        <v>11</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10</v>
      </c>
      <c r="K475" s="201" t="str">
        <f t="shared" si="16"/>
        <v>※</v>
      </c>
      <c r="L475" s="117">
        <v>0</v>
      </c>
      <c r="M475" s="117" t="s">
        <v>541</v>
      </c>
      <c r="N475" s="117">
        <v>0</v>
      </c>
      <c r="O475" s="117">
        <v>0</v>
      </c>
      <c r="P475" s="117">
        <v>0</v>
      </c>
      <c r="Q475" s="117">
        <v>10</v>
      </c>
      <c r="R475" s="8"/>
      <c r="S475" s="8"/>
      <c r="T475" s="8"/>
      <c r="U475" s="8"/>
      <c r="V475" s="8"/>
    </row>
    <row r="476" spans="1:22" ht="34.5" customHeight="1">
      <c r="A476" s="252" t="s">
        <v>819</v>
      </c>
      <c r="B476" s="1"/>
      <c r="C476" s="202"/>
      <c r="D476" s="356"/>
      <c r="E476" s="320" t="s">
        <v>292</v>
      </c>
      <c r="F476" s="321"/>
      <c r="G476" s="321"/>
      <c r="H476" s="322"/>
      <c r="I476" s="354"/>
      <c r="J476" s="116">
        <f t="shared" si="17"/>
        <v>16</v>
      </c>
      <c r="K476" s="201" t="str">
        <f>IF(OR(COUNTIF(L476:Q476,"未確認")&gt;0,COUNTIF(L476:Q476,"~")&gt;0),"※","")</f>
        <v/>
      </c>
      <c r="L476" s="117">
        <v>0</v>
      </c>
      <c r="M476" s="117">
        <v>16</v>
      </c>
      <c r="N476" s="117" t="s">
        <v>541</v>
      </c>
      <c r="O476" s="117" t="s">
        <v>541</v>
      </c>
      <c r="P476" s="117">
        <v>0</v>
      </c>
      <c r="Q476" s="117" t="s">
        <v>541</v>
      </c>
      <c r="R476" s="8"/>
      <c r="S476" s="8"/>
      <c r="T476" s="8"/>
      <c r="U476" s="8"/>
      <c r="V476" s="8"/>
    </row>
    <row r="477" spans="1:22" ht="34.5" customHeight="1">
      <c r="A477" s="252" t="s">
        <v>820</v>
      </c>
      <c r="B477" s="1"/>
      <c r="C477" s="202"/>
      <c r="D477" s="356"/>
      <c r="E477" s="320" t="s">
        <v>293</v>
      </c>
      <c r="F477" s="321"/>
      <c r="G477" s="321"/>
      <c r="H477" s="322"/>
      <c r="I477" s="354"/>
      <c r="J477" s="116">
        <f t="shared" si="17"/>
        <v>74</v>
      </c>
      <c r="K477" s="201" t="str">
        <f t="shared" ref="K477:K496" si="18">IF(OR(COUNTIF(L477:Q477,"未確認")&gt;0,COUNTIF(L477:Q477,"*")&gt;0),"※","")</f>
        <v>※</v>
      </c>
      <c r="L477" s="117" t="s">
        <v>541</v>
      </c>
      <c r="M477" s="117">
        <v>26</v>
      </c>
      <c r="N477" s="117">
        <v>0</v>
      </c>
      <c r="O477" s="117">
        <v>48</v>
      </c>
      <c r="P477" s="117" t="s">
        <v>541</v>
      </c>
      <c r="Q477" s="117" t="s">
        <v>541</v>
      </c>
      <c r="R477" s="8"/>
      <c r="S477" s="8"/>
      <c r="T477" s="8"/>
      <c r="U477" s="8"/>
      <c r="V477" s="8"/>
    </row>
    <row r="478" spans="1:22" ht="34.5" customHeight="1">
      <c r="A478" s="252" t="s">
        <v>821</v>
      </c>
      <c r="B478" s="1"/>
      <c r="C478" s="202"/>
      <c r="D478" s="356"/>
      <c r="E478" s="320" t="s">
        <v>294</v>
      </c>
      <c r="F478" s="321"/>
      <c r="G478" s="321"/>
      <c r="H478" s="322"/>
      <c r="I478" s="354"/>
      <c r="J478" s="116">
        <f t="shared" si="17"/>
        <v>14</v>
      </c>
      <c r="K478" s="201" t="str">
        <f t="shared" si="18"/>
        <v>※</v>
      </c>
      <c r="L478" s="117" t="s">
        <v>541</v>
      </c>
      <c r="M478" s="117" t="s">
        <v>541</v>
      </c>
      <c r="N478" s="117">
        <v>0</v>
      </c>
      <c r="O478" s="117" t="s">
        <v>541</v>
      </c>
      <c r="P478" s="117" t="s">
        <v>541</v>
      </c>
      <c r="Q478" s="117">
        <v>14</v>
      </c>
      <c r="R478" s="8"/>
      <c r="S478" s="8"/>
      <c r="T478" s="8"/>
      <c r="U478" s="8"/>
      <c r="V478" s="8"/>
    </row>
    <row r="479" spans="1:22" ht="34.5" customHeight="1">
      <c r="A479" s="252" t="s">
        <v>822</v>
      </c>
      <c r="B479" s="1"/>
      <c r="C479" s="202"/>
      <c r="D479" s="356"/>
      <c r="E479" s="320" t="s">
        <v>295</v>
      </c>
      <c r="F479" s="321"/>
      <c r="G479" s="321"/>
      <c r="H479" s="322"/>
      <c r="I479" s="354"/>
      <c r="J479" s="116">
        <f t="shared" si="17"/>
        <v>33</v>
      </c>
      <c r="K479" s="201" t="str">
        <f t="shared" si="18"/>
        <v/>
      </c>
      <c r="L479" s="117">
        <v>33</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74</v>
      </c>
      <c r="K481" s="201" t="str">
        <f t="shared" si="18"/>
        <v/>
      </c>
      <c r="L481" s="117">
        <v>10</v>
      </c>
      <c r="M481" s="117">
        <v>0</v>
      </c>
      <c r="N481" s="117">
        <v>12</v>
      </c>
      <c r="O481" s="117">
        <v>34</v>
      </c>
      <c r="P481" s="117">
        <v>0</v>
      </c>
      <c r="Q481" s="117">
        <v>18</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v>0</v>
      </c>
      <c r="N482" s="117">
        <v>0</v>
      </c>
      <c r="O482" s="117">
        <v>0</v>
      </c>
      <c r="P482" s="117">
        <v>0</v>
      </c>
      <c r="Q482" s="117" t="s">
        <v>541</v>
      </c>
      <c r="R482" s="8"/>
      <c r="S482" s="8"/>
      <c r="T482" s="8"/>
      <c r="U482" s="8"/>
      <c r="V482" s="8"/>
    </row>
    <row r="483" spans="1:22" ht="34.5" customHeight="1">
      <c r="A483" s="252" t="s">
        <v>825</v>
      </c>
      <c r="B483" s="1"/>
      <c r="C483" s="202"/>
      <c r="D483" s="356"/>
      <c r="E483" s="320" t="s">
        <v>286</v>
      </c>
      <c r="F483" s="321"/>
      <c r="G483" s="321"/>
      <c r="H483" s="322"/>
      <c r="I483" s="354"/>
      <c r="J483" s="116">
        <f t="shared" si="19"/>
        <v>15</v>
      </c>
      <c r="K483" s="201" t="str">
        <f t="shared" si="18"/>
        <v/>
      </c>
      <c r="L483" s="117">
        <v>0</v>
      </c>
      <c r="M483" s="117">
        <v>0</v>
      </c>
      <c r="N483" s="117">
        <v>15</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10</v>
      </c>
      <c r="K486" s="201" t="str">
        <f t="shared" si="18"/>
        <v/>
      </c>
      <c r="L486" s="117">
        <v>0</v>
      </c>
      <c r="M486" s="117">
        <v>0</v>
      </c>
      <c r="N486" s="117">
        <v>0</v>
      </c>
      <c r="O486" s="117">
        <v>0</v>
      </c>
      <c r="P486" s="117">
        <v>0</v>
      </c>
      <c r="Q486" s="117">
        <v>10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10</v>
      </c>
      <c r="K488" s="201" t="str">
        <f t="shared" si="18"/>
        <v/>
      </c>
      <c r="L488" s="117">
        <v>0</v>
      </c>
      <c r="M488" s="117">
        <v>0</v>
      </c>
      <c r="N488" s="117">
        <v>0</v>
      </c>
      <c r="O488" s="117">
        <v>0</v>
      </c>
      <c r="P488" s="117">
        <v>0</v>
      </c>
      <c r="Q488" s="117">
        <v>10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38</v>
      </c>
      <c r="K490" s="201" t="str">
        <f t="shared" si="18"/>
        <v/>
      </c>
      <c r="L490" s="117">
        <v>0</v>
      </c>
      <c r="M490" s="117">
        <v>0</v>
      </c>
      <c r="N490" s="117">
        <v>0</v>
      </c>
      <c r="O490" s="117">
        <v>38</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117" t="s">
        <v>541</v>
      </c>
      <c r="R491" s="8"/>
      <c r="S491" s="8"/>
      <c r="T491" s="8"/>
      <c r="U491" s="8"/>
      <c r="V491" s="8"/>
    </row>
    <row r="492" spans="1:22" ht="34.5" customHeight="1">
      <c r="A492" s="252" t="s">
        <v>834</v>
      </c>
      <c r="B492" s="1"/>
      <c r="C492" s="202"/>
      <c r="D492" s="356"/>
      <c r="E492" s="320" t="s">
        <v>295</v>
      </c>
      <c r="F492" s="321"/>
      <c r="G492" s="321"/>
      <c r="H492" s="322"/>
      <c r="I492" s="354"/>
      <c r="J492" s="116">
        <f t="shared" si="19"/>
        <v>13</v>
      </c>
      <c r="K492" s="201" t="str">
        <f t="shared" si="18"/>
        <v/>
      </c>
      <c r="L492" s="117">
        <v>13</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t="s">
        <v>541</v>
      </c>
      <c r="R495" s="8"/>
      <c r="S495" s="8"/>
      <c r="T495" s="8"/>
      <c r="U495" s="8"/>
      <c r="V495" s="8"/>
    </row>
    <row r="496" spans="1:22" ht="70" customHeight="1">
      <c r="A496" s="252" t="s">
        <v>811</v>
      </c>
      <c r="B496" s="159"/>
      <c r="C496" s="320" t="s">
        <v>304</v>
      </c>
      <c r="D496" s="321"/>
      <c r="E496" s="321"/>
      <c r="F496" s="321"/>
      <c r="G496" s="321"/>
      <c r="H496" s="322"/>
      <c r="I496" s="122" t="s">
        <v>305</v>
      </c>
      <c r="J496" s="116">
        <f t="shared" si="19"/>
        <v>22</v>
      </c>
      <c r="K496" s="201" t="str">
        <f t="shared" si="18"/>
        <v>※</v>
      </c>
      <c r="L496" s="117" t="s">
        <v>541</v>
      </c>
      <c r="M496" s="117">
        <v>0</v>
      </c>
      <c r="N496" s="117">
        <v>0</v>
      </c>
      <c r="O496" s="117">
        <v>22</v>
      </c>
      <c r="P496" s="117">
        <v>0</v>
      </c>
      <c r="Q496" s="117" t="s">
        <v>541</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1057</v>
      </c>
      <c r="P502" s="66" t="s">
        <v>1060</v>
      </c>
      <c r="Q502" s="66" t="s">
        <v>1061</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23</v>
      </c>
      <c r="K504" s="201" t="str">
        <f t="shared" ref="K504:K511" si="21">IF(OR(COUNTIF(L504:Q504,"未確認")&gt;0,COUNTIF(L504:Q504,"*")&gt;0),"※","")</f>
        <v>※</v>
      </c>
      <c r="L504" s="117">
        <v>0</v>
      </c>
      <c r="M504" s="117">
        <v>11</v>
      </c>
      <c r="N504" s="117">
        <v>0</v>
      </c>
      <c r="O504" s="117" t="s">
        <v>541</v>
      </c>
      <c r="P504" s="117">
        <v>0</v>
      </c>
      <c r="Q504" s="117">
        <v>12</v>
      </c>
      <c r="R504" s="8"/>
      <c r="S504" s="8"/>
      <c r="T504" s="8"/>
      <c r="U504" s="8"/>
      <c r="V504" s="8"/>
    </row>
    <row r="505" spans="1:22" ht="84" customHeight="1">
      <c r="A505" s="252" t="s">
        <v>837</v>
      </c>
      <c r="B505" s="204"/>
      <c r="C505" s="320" t="s">
        <v>310</v>
      </c>
      <c r="D505" s="321"/>
      <c r="E505" s="321"/>
      <c r="F505" s="321"/>
      <c r="G505" s="321"/>
      <c r="H505" s="322"/>
      <c r="I505" s="122" t="s">
        <v>311</v>
      </c>
      <c r="J505" s="116">
        <f t="shared" si="20"/>
        <v>88</v>
      </c>
      <c r="K505" s="201" t="str">
        <f t="shared" si="21"/>
        <v>※</v>
      </c>
      <c r="L505" s="117">
        <v>31</v>
      </c>
      <c r="M505" s="117">
        <v>15</v>
      </c>
      <c r="N505" s="117" t="s">
        <v>541</v>
      </c>
      <c r="O505" s="117">
        <v>21</v>
      </c>
      <c r="P505" s="117">
        <v>0</v>
      </c>
      <c r="Q505" s="117">
        <v>21</v>
      </c>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t="s">
        <v>541</v>
      </c>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t="s">
        <v>541</v>
      </c>
      <c r="O507" s="117">
        <v>0</v>
      </c>
      <c r="P507" s="117">
        <v>0</v>
      </c>
      <c r="Q507" s="117" t="s">
        <v>541</v>
      </c>
      <c r="R507" s="8"/>
      <c r="S507" s="8"/>
      <c r="T507" s="8"/>
      <c r="U507" s="8"/>
      <c r="V507" s="8"/>
    </row>
    <row r="508" spans="1:22" ht="84">
      <c r="A508" s="252" t="s">
        <v>839</v>
      </c>
      <c r="B508" s="204"/>
      <c r="C508" s="320" t="s">
        <v>316</v>
      </c>
      <c r="D508" s="321"/>
      <c r="E508" s="321"/>
      <c r="F508" s="321"/>
      <c r="G508" s="321"/>
      <c r="H508" s="322"/>
      <c r="I508" s="122" t="s">
        <v>317</v>
      </c>
      <c r="J508" s="116">
        <f t="shared" si="20"/>
        <v>10</v>
      </c>
      <c r="K508" s="201" t="str">
        <f t="shared" si="21"/>
        <v>※</v>
      </c>
      <c r="L508" s="117" t="s">
        <v>541</v>
      </c>
      <c r="M508" s="117" t="s">
        <v>541</v>
      </c>
      <c r="N508" s="117">
        <v>0</v>
      </c>
      <c r="O508" s="117" t="s">
        <v>541</v>
      </c>
      <c r="P508" s="117">
        <v>0</v>
      </c>
      <c r="Q508" s="117">
        <v>10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t="s">
        <v>541</v>
      </c>
      <c r="P510" s="117">
        <v>0</v>
      </c>
      <c r="Q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1057</v>
      </c>
      <c r="P514" s="66" t="s">
        <v>1060</v>
      </c>
      <c r="Q514" s="66" t="s">
        <v>1061</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t="str">
        <f>IF(SUM(L517:Q517)=0,IF(COUNTIF(L517:Q517,"未確認")&gt;0,"未確認",IF(COUNTIF(L517:Q517,"~*")&gt;0,"*",SUM(L517:Q517))),SUM(L517:Q517))</f>
        <v>*</v>
      </c>
      <c r="K517" s="201" t="str">
        <f>IF(OR(COUNTIF(L517:Q517,"未確認")&gt;0,COUNTIF(L517:Q517,"*")&gt;0),"※","")</f>
        <v>※</v>
      </c>
      <c r="L517" s="117">
        <v>0</v>
      </c>
      <c r="M517" s="117">
        <v>0</v>
      </c>
      <c r="N517" s="117" t="s">
        <v>541</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1057</v>
      </c>
      <c r="P520" s="66" t="s">
        <v>1060</v>
      </c>
      <c r="Q520" s="66" t="s">
        <v>1061</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v>0</v>
      </c>
      <c r="M522" s="117" t="s">
        <v>541</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1057</v>
      </c>
      <c r="P525" s="66" t="s">
        <v>1060</v>
      </c>
      <c r="Q525" s="66" t="s">
        <v>1061</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18</v>
      </c>
      <c r="K527" s="201" t="str">
        <f>IF(OR(COUNTIF(L527:Q527,"未確認")&gt;0,COUNTIF(L527:Q527,"*")&gt;0),"※","")</f>
        <v/>
      </c>
      <c r="L527" s="117">
        <v>18</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1057</v>
      </c>
      <c r="P530" s="66" t="s">
        <v>1060</v>
      </c>
      <c r="Q530" s="66" t="s">
        <v>1061</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64</v>
      </c>
      <c r="K535" s="201" t="str">
        <f t="shared" si="23"/>
        <v>※</v>
      </c>
      <c r="L535" s="117" t="s">
        <v>541</v>
      </c>
      <c r="M535" s="117">
        <v>10</v>
      </c>
      <c r="N535" s="117">
        <v>15</v>
      </c>
      <c r="O535" s="117">
        <v>12</v>
      </c>
      <c r="P535" s="117">
        <v>11</v>
      </c>
      <c r="Q535" s="117">
        <v>16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1057</v>
      </c>
      <c r="P543" s="66" t="s">
        <v>1060</v>
      </c>
      <c r="Q543" s="66" t="s">
        <v>1061</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t="s">
        <v>541</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17.2</v>
      </c>
      <c r="M560" s="211">
        <v>50.2</v>
      </c>
      <c r="N560" s="211">
        <v>36.200000000000003</v>
      </c>
      <c r="O560" s="211">
        <v>41.7</v>
      </c>
      <c r="P560" s="211">
        <v>58.1</v>
      </c>
      <c r="Q560" s="211" t="s">
        <v>533</v>
      </c>
    </row>
    <row r="561" spans="1:17" s="91" customFormat="1" ht="34.5" customHeight="1">
      <c r="A561" s="251" t="s">
        <v>871</v>
      </c>
      <c r="B561" s="119"/>
      <c r="C561" s="209"/>
      <c r="D561" s="331" t="s">
        <v>377</v>
      </c>
      <c r="E561" s="342"/>
      <c r="F561" s="342"/>
      <c r="G561" s="342"/>
      <c r="H561" s="332"/>
      <c r="I561" s="343"/>
      <c r="J561" s="207"/>
      <c r="K561" s="210"/>
      <c r="L561" s="211">
        <v>14</v>
      </c>
      <c r="M561" s="211">
        <v>34.200000000000003</v>
      </c>
      <c r="N561" s="211">
        <v>21.1</v>
      </c>
      <c r="O561" s="211">
        <v>32.799999999999997</v>
      </c>
      <c r="P561" s="211">
        <v>47.6</v>
      </c>
      <c r="Q561" s="211" t="s">
        <v>533</v>
      </c>
    </row>
    <row r="562" spans="1:17" s="91" customFormat="1" ht="34.5" customHeight="1">
      <c r="A562" s="251" t="s">
        <v>872</v>
      </c>
      <c r="B562" s="119"/>
      <c r="C562" s="209"/>
      <c r="D562" s="331" t="s">
        <v>992</v>
      </c>
      <c r="E562" s="342"/>
      <c r="F562" s="342"/>
      <c r="G562" s="342"/>
      <c r="H562" s="332"/>
      <c r="I562" s="343"/>
      <c r="J562" s="207"/>
      <c r="K562" s="210"/>
      <c r="L562" s="211">
        <v>7.9</v>
      </c>
      <c r="M562" s="211">
        <v>27.3</v>
      </c>
      <c r="N562" s="211">
        <v>19.5</v>
      </c>
      <c r="O562" s="211">
        <v>24.3</v>
      </c>
      <c r="P562" s="211">
        <v>33.299999999999997</v>
      </c>
      <c r="Q562" s="211" t="s">
        <v>533</v>
      </c>
    </row>
    <row r="563" spans="1:17" s="91" customFormat="1" ht="34.5" customHeight="1">
      <c r="A563" s="251" t="s">
        <v>873</v>
      </c>
      <c r="B563" s="119"/>
      <c r="C563" s="209"/>
      <c r="D563" s="331" t="s">
        <v>379</v>
      </c>
      <c r="E563" s="342"/>
      <c r="F563" s="342"/>
      <c r="G563" s="342"/>
      <c r="H563" s="332"/>
      <c r="I563" s="343"/>
      <c r="J563" s="207"/>
      <c r="K563" s="210"/>
      <c r="L563" s="211">
        <v>7.1</v>
      </c>
      <c r="M563" s="211">
        <v>19.8</v>
      </c>
      <c r="N563" s="211">
        <v>14</v>
      </c>
      <c r="O563" s="211">
        <v>19.2</v>
      </c>
      <c r="P563" s="211">
        <v>16.7</v>
      </c>
      <c r="Q563" s="211" t="s">
        <v>533</v>
      </c>
    </row>
    <row r="564" spans="1:17" s="91" customFormat="1" ht="34.5" customHeight="1">
      <c r="A564" s="251" t="s">
        <v>874</v>
      </c>
      <c r="B564" s="119"/>
      <c r="C564" s="209"/>
      <c r="D564" s="331" t="s">
        <v>380</v>
      </c>
      <c r="E564" s="342"/>
      <c r="F564" s="342"/>
      <c r="G564" s="342"/>
      <c r="H564" s="332"/>
      <c r="I564" s="343"/>
      <c r="J564" s="207"/>
      <c r="K564" s="210"/>
      <c r="L564" s="211">
        <v>9.5</v>
      </c>
      <c r="M564" s="211">
        <v>4.5</v>
      </c>
      <c r="N564" s="211">
        <v>9.1999999999999993</v>
      </c>
      <c r="O564" s="211">
        <v>11.7</v>
      </c>
      <c r="P564" s="211">
        <v>5.4</v>
      </c>
      <c r="Q564" s="211" t="s">
        <v>533</v>
      </c>
    </row>
    <row r="565" spans="1:17" s="91" customFormat="1" ht="34.5" customHeight="1">
      <c r="A565" s="251" t="s">
        <v>875</v>
      </c>
      <c r="B565" s="119"/>
      <c r="C565" s="280"/>
      <c r="D565" s="331" t="s">
        <v>869</v>
      </c>
      <c r="E565" s="342"/>
      <c r="F565" s="342"/>
      <c r="G565" s="342"/>
      <c r="H565" s="332"/>
      <c r="I565" s="343"/>
      <c r="J565" s="207"/>
      <c r="K565" s="210"/>
      <c r="L565" s="211">
        <v>1.3</v>
      </c>
      <c r="M565" s="211">
        <v>28.1</v>
      </c>
      <c r="N565" s="211">
        <v>21.7</v>
      </c>
      <c r="O565" s="211">
        <v>11.9</v>
      </c>
      <c r="P565" s="211">
        <v>19.899999999999999</v>
      </c>
      <c r="Q565" s="211" t="s">
        <v>533</v>
      </c>
    </row>
    <row r="566" spans="1:17" s="91" customFormat="1" ht="34.5" customHeight="1">
      <c r="A566" s="251" t="s">
        <v>876</v>
      </c>
      <c r="B566" s="119"/>
      <c r="C566" s="285"/>
      <c r="D566" s="331" t="s">
        <v>993</v>
      </c>
      <c r="E566" s="342"/>
      <c r="F566" s="342"/>
      <c r="G566" s="342"/>
      <c r="H566" s="332"/>
      <c r="I566" s="343"/>
      <c r="J566" s="213"/>
      <c r="K566" s="214"/>
      <c r="L566" s="211">
        <v>12.4</v>
      </c>
      <c r="M566" s="211">
        <v>42.3</v>
      </c>
      <c r="N566" s="211">
        <v>34.4</v>
      </c>
      <c r="O566" s="211">
        <v>33</v>
      </c>
      <c r="P566" s="211">
        <v>43.7</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10.9</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4.5999999999999996</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1.3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1057</v>
      </c>
      <c r="P588" s="66" t="s">
        <v>1060</v>
      </c>
      <c r="Q588" s="66" t="s">
        <v>1061</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v>0</v>
      </c>
      <c r="M591" s="117" t="s">
        <v>541</v>
      </c>
      <c r="N591" s="117" t="s">
        <v>541</v>
      </c>
      <c r="O591" s="117" t="s">
        <v>541</v>
      </c>
      <c r="P591" s="117">
        <v>0</v>
      </c>
      <c r="Q591" s="117" t="s">
        <v>541</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184</v>
      </c>
      <c r="K593" s="201" t="str">
        <f>IF(OR(COUNTIF(L593:Q593,"未確認")&gt;0,COUNTIF(L593:Q593,"*")&gt;0),"※","")</f>
        <v>※</v>
      </c>
      <c r="L593" s="117" t="s">
        <v>541</v>
      </c>
      <c r="M593" s="117">
        <v>58</v>
      </c>
      <c r="N593" s="117">
        <v>48</v>
      </c>
      <c r="O593" s="117">
        <v>36</v>
      </c>
      <c r="P593" s="117">
        <v>0</v>
      </c>
      <c r="Q593" s="117">
        <v>42</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1854</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355</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2747</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837</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2181</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v>0</v>
      </c>
      <c r="O600" s="117">
        <v>0</v>
      </c>
      <c r="P600" s="117">
        <v>0</v>
      </c>
      <c r="Q600" s="117" t="s">
        <v>541</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t="s">
        <v>541</v>
      </c>
      <c r="O602" s="117">
        <v>0</v>
      </c>
      <c r="P602" s="117">
        <v>0</v>
      </c>
      <c r="Q602" s="117" t="s">
        <v>541</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1057</v>
      </c>
      <c r="P611" s="66" t="s">
        <v>1060</v>
      </c>
      <c r="Q611" s="66" t="s">
        <v>1061</v>
      </c>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47</v>
      </c>
      <c r="K614" s="201" t="str">
        <f t="shared" si="29"/>
        <v>※</v>
      </c>
      <c r="L614" s="117" t="s">
        <v>541</v>
      </c>
      <c r="M614" s="117">
        <v>18</v>
      </c>
      <c r="N614" s="117">
        <v>19</v>
      </c>
      <c r="O614" s="117" t="s">
        <v>541</v>
      </c>
      <c r="P614" s="117">
        <v>0</v>
      </c>
      <c r="Q614" s="117">
        <v>10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99</v>
      </c>
      <c r="K618" s="201" t="str">
        <f t="shared" si="29"/>
        <v/>
      </c>
      <c r="L618" s="117">
        <v>0</v>
      </c>
      <c r="M618" s="117">
        <v>0</v>
      </c>
      <c r="N618" s="117">
        <v>0</v>
      </c>
      <c r="O618" s="117">
        <v>0</v>
      </c>
      <c r="P618" s="117">
        <v>99</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t="s">
        <v>541</v>
      </c>
      <c r="O620" s="117">
        <v>0</v>
      </c>
      <c r="P620" s="117">
        <v>0</v>
      </c>
      <c r="Q620" s="117" t="s">
        <v>541</v>
      </c>
    </row>
    <row r="621" spans="1:22" s="118" customFormat="1" ht="84" customHeight="1">
      <c r="A621" s="252" t="s">
        <v>914</v>
      </c>
      <c r="B621" s="119"/>
      <c r="C621" s="317" t="s">
        <v>999</v>
      </c>
      <c r="D621" s="318"/>
      <c r="E621" s="318"/>
      <c r="F621" s="318"/>
      <c r="G621" s="318"/>
      <c r="H621" s="319"/>
      <c r="I621" s="122" t="s">
        <v>426</v>
      </c>
      <c r="J621" s="116">
        <f t="shared" si="28"/>
        <v>46</v>
      </c>
      <c r="K621" s="201" t="str">
        <f t="shared" si="29"/>
        <v>※</v>
      </c>
      <c r="L621" s="117" t="s">
        <v>541</v>
      </c>
      <c r="M621" s="117">
        <v>22</v>
      </c>
      <c r="N621" s="117">
        <v>13</v>
      </c>
      <c r="O621" s="117" t="s">
        <v>541</v>
      </c>
      <c r="P621" s="117">
        <v>0</v>
      </c>
      <c r="Q621" s="117">
        <v>11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t="s">
        <v>541</v>
      </c>
      <c r="P622" s="117">
        <v>0</v>
      </c>
      <c r="Q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1057</v>
      </c>
      <c r="P629" s="66" t="s">
        <v>1060</v>
      </c>
      <c r="Q629" s="66" t="s">
        <v>1061</v>
      </c>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t="s">
        <v>541</v>
      </c>
      <c r="O631" s="117" t="s">
        <v>541</v>
      </c>
      <c r="P631" s="117">
        <v>0</v>
      </c>
      <c r="Q631" s="117" t="s">
        <v>541</v>
      </c>
    </row>
    <row r="632" spans="1:22" s="118" customFormat="1" ht="56.15" customHeight="1">
      <c r="A632" s="252" t="s">
        <v>918</v>
      </c>
      <c r="B632" s="119"/>
      <c r="C632" s="320" t="s">
        <v>434</v>
      </c>
      <c r="D632" s="321"/>
      <c r="E632" s="321"/>
      <c r="F632" s="321"/>
      <c r="G632" s="321"/>
      <c r="H632" s="322"/>
      <c r="I632" s="122" t="s">
        <v>435</v>
      </c>
      <c r="J632" s="116">
        <f t="shared" si="30"/>
        <v>257</v>
      </c>
      <c r="K632" s="201" t="str">
        <f t="shared" si="31"/>
        <v/>
      </c>
      <c r="L632" s="117">
        <v>27</v>
      </c>
      <c r="M632" s="117">
        <v>54</v>
      </c>
      <c r="N632" s="117">
        <v>65</v>
      </c>
      <c r="O632" s="117">
        <v>68</v>
      </c>
      <c r="P632" s="117">
        <v>0</v>
      </c>
      <c r="Q632" s="117">
        <v>43</v>
      </c>
    </row>
    <row r="633" spans="1:22" s="118" customFormat="1" ht="56">
      <c r="A633" s="252" t="s">
        <v>919</v>
      </c>
      <c r="B633" s="119"/>
      <c r="C633" s="320" t="s">
        <v>436</v>
      </c>
      <c r="D633" s="321"/>
      <c r="E633" s="321"/>
      <c r="F633" s="321"/>
      <c r="G633" s="321"/>
      <c r="H633" s="322"/>
      <c r="I633" s="122" t="s">
        <v>437</v>
      </c>
      <c r="J633" s="116">
        <f t="shared" si="30"/>
        <v>114</v>
      </c>
      <c r="K633" s="201" t="str">
        <f t="shared" si="31"/>
        <v/>
      </c>
      <c r="L633" s="117">
        <v>11</v>
      </c>
      <c r="M633" s="117">
        <v>30</v>
      </c>
      <c r="N633" s="117">
        <v>17</v>
      </c>
      <c r="O633" s="117">
        <v>19</v>
      </c>
      <c r="P633" s="117">
        <v>0</v>
      </c>
      <c r="Q633" s="117">
        <v>37</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46</v>
      </c>
      <c r="K635" s="201" t="str">
        <f t="shared" si="31"/>
        <v>※</v>
      </c>
      <c r="L635" s="117" t="s">
        <v>541</v>
      </c>
      <c r="M635" s="117" t="s">
        <v>541</v>
      </c>
      <c r="N635" s="117" t="s">
        <v>541</v>
      </c>
      <c r="O635" s="117">
        <v>20</v>
      </c>
      <c r="P635" s="117">
        <v>0</v>
      </c>
      <c r="Q635" s="117">
        <v>26</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c r="P637" s="117">
        <v>0</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1057</v>
      </c>
      <c r="P644" s="66" t="s">
        <v>1060</v>
      </c>
      <c r="Q644" s="66" t="s">
        <v>1061</v>
      </c>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209</v>
      </c>
      <c r="K646" s="201" t="str">
        <f t="shared" ref="K646:K660" si="33">IF(OR(COUNTIF(L646:Q646,"未確認")&gt;0,COUNTIF(L646:Q646,"*")&gt;0),"※","")</f>
        <v/>
      </c>
      <c r="L646" s="117">
        <v>12</v>
      </c>
      <c r="M646" s="117">
        <v>37</v>
      </c>
      <c r="N646" s="117">
        <v>78</v>
      </c>
      <c r="O646" s="117">
        <v>38</v>
      </c>
      <c r="P646" s="117">
        <v>0</v>
      </c>
      <c r="Q646" s="117">
        <v>44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32</v>
      </c>
      <c r="K648" s="201" t="str">
        <f t="shared" si="33"/>
        <v>※</v>
      </c>
      <c r="L648" s="117" t="s">
        <v>541</v>
      </c>
      <c r="M648" s="117" t="s">
        <v>541</v>
      </c>
      <c r="N648" s="117">
        <v>32</v>
      </c>
      <c r="O648" s="117" t="s">
        <v>541</v>
      </c>
      <c r="P648" s="117">
        <v>0</v>
      </c>
      <c r="Q648" s="117">
        <v>0</v>
      </c>
    </row>
    <row r="649" spans="1:22" s="118" customFormat="1" ht="70" customHeight="1">
      <c r="A649" s="252" t="s">
        <v>928</v>
      </c>
      <c r="B649" s="84"/>
      <c r="C649" s="295"/>
      <c r="D649" s="297"/>
      <c r="E649" s="320" t="s">
        <v>940</v>
      </c>
      <c r="F649" s="321"/>
      <c r="G649" s="321"/>
      <c r="H649" s="322"/>
      <c r="I649" s="122" t="s">
        <v>456</v>
      </c>
      <c r="J649" s="116">
        <f t="shared" si="32"/>
        <v>56</v>
      </c>
      <c r="K649" s="201" t="str">
        <f t="shared" si="33"/>
        <v>※</v>
      </c>
      <c r="L649" s="117" t="s">
        <v>541</v>
      </c>
      <c r="M649" s="117">
        <v>27</v>
      </c>
      <c r="N649" s="117" t="s">
        <v>541</v>
      </c>
      <c r="O649" s="117">
        <v>15</v>
      </c>
      <c r="P649" s="117">
        <v>0</v>
      </c>
      <c r="Q649" s="117">
        <v>14</v>
      </c>
    </row>
    <row r="650" spans="1:22" s="118" customFormat="1" ht="84" customHeight="1">
      <c r="A650" s="252" t="s">
        <v>929</v>
      </c>
      <c r="B650" s="84"/>
      <c r="C650" s="295"/>
      <c r="D650" s="297"/>
      <c r="E650" s="320" t="s">
        <v>941</v>
      </c>
      <c r="F650" s="321"/>
      <c r="G650" s="321"/>
      <c r="H650" s="322"/>
      <c r="I650" s="122" t="s">
        <v>458</v>
      </c>
      <c r="J650" s="116">
        <f t="shared" si="32"/>
        <v>71</v>
      </c>
      <c r="K650" s="201" t="str">
        <f t="shared" si="33"/>
        <v>※</v>
      </c>
      <c r="L650" s="117" t="s">
        <v>541</v>
      </c>
      <c r="M650" s="117" t="s">
        <v>541</v>
      </c>
      <c r="N650" s="117">
        <v>42</v>
      </c>
      <c r="O650" s="117">
        <v>14</v>
      </c>
      <c r="P650" s="117">
        <v>0</v>
      </c>
      <c r="Q650" s="117">
        <v>15</v>
      </c>
    </row>
    <row r="651" spans="1:22" s="118" customFormat="1" ht="70" customHeight="1">
      <c r="A651" s="252" t="s">
        <v>930</v>
      </c>
      <c r="B651" s="84"/>
      <c r="C651" s="188"/>
      <c r="D651" s="221"/>
      <c r="E651" s="320" t="s">
        <v>942</v>
      </c>
      <c r="F651" s="321"/>
      <c r="G651" s="321"/>
      <c r="H651" s="322"/>
      <c r="I651" s="122" t="s">
        <v>460</v>
      </c>
      <c r="J651" s="116">
        <f t="shared" si="32"/>
        <v>16</v>
      </c>
      <c r="K651" s="201" t="str">
        <f t="shared" si="33"/>
        <v>※</v>
      </c>
      <c r="L651" s="117" t="s">
        <v>541</v>
      </c>
      <c r="M651" s="117" t="s">
        <v>541</v>
      </c>
      <c r="N651" s="117" t="s">
        <v>541</v>
      </c>
      <c r="O651" s="117" t="s">
        <v>541</v>
      </c>
      <c r="P651" s="117">
        <v>0</v>
      </c>
      <c r="Q651" s="117">
        <v>16</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t="s">
        <v>541</v>
      </c>
      <c r="P653" s="117">
        <v>0</v>
      </c>
      <c r="Q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158</v>
      </c>
      <c r="K655" s="201" t="str">
        <f t="shared" si="33"/>
        <v/>
      </c>
      <c r="L655" s="117">
        <v>10</v>
      </c>
      <c r="M655" s="117">
        <v>26</v>
      </c>
      <c r="N655" s="117">
        <v>69</v>
      </c>
      <c r="O655" s="117">
        <v>21</v>
      </c>
      <c r="P655" s="117">
        <v>0</v>
      </c>
      <c r="Q655" s="117">
        <v>32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128</v>
      </c>
      <c r="K657" s="201" t="str">
        <f t="shared" si="33"/>
        <v>※</v>
      </c>
      <c r="L657" s="117" t="s">
        <v>541</v>
      </c>
      <c r="M657" s="117">
        <v>23</v>
      </c>
      <c r="N657" s="117">
        <v>61</v>
      </c>
      <c r="O657" s="117">
        <v>19</v>
      </c>
      <c r="P657" s="117">
        <v>0</v>
      </c>
      <c r="Q657" s="117">
        <v>25</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1057</v>
      </c>
      <c r="P665" s="66" t="s">
        <v>1060</v>
      </c>
      <c r="Q665" s="66" t="s">
        <v>1061</v>
      </c>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1057</v>
      </c>
      <c r="P681" s="66" t="s">
        <v>1060</v>
      </c>
      <c r="Q681" s="66" t="s">
        <v>1061</v>
      </c>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1057</v>
      </c>
      <c r="P691" s="66" t="s">
        <v>1060</v>
      </c>
      <c r="Q691" s="66" t="s">
        <v>1061</v>
      </c>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t="s">
        <v>541</v>
      </c>
      <c r="N693" s="117" t="s">
        <v>541</v>
      </c>
      <c r="O693" s="117" t="s">
        <v>541</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v>0</v>
      </c>
      <c r="M695" s="117" t="s">
        <v>541</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1057</v>
      </c>
      <c r="P704" s="66" t="s">
        <v>1060</v>
      </c>
      <c r="Q704" s="66" t="s">
        <v>1061</v>
      </c>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954EB32-CA5F-4BEB-98D9-DAD995F6E2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2019-12-23T01:01:38Z</dcterms:modified>
</cp:coreProperties>
</file>