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66D86A7-AA0C-41D2-AD1F-9AF26FB7AFF3}"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<sst xmlns="http://schemas.openxmlformats.org/spreadsheetml/2006/main" count="3731" uniqueCount="1067">
  <si>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</si>
  <si>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</si>
  <si>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</si>
  <si>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</si>
  <si>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</si>
  <si>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</si>
  <si>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</si>
  <si>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</si>
  <si>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</si>
  <si>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</si>
  <si>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</si>
  <si>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</si>
  <si>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</si>
  <si>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</si>
  <si>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</si>
  <si>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</si>
  <si>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</si>
  <si>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</si>
  <si>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</si>
  <si>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</si>
  <si>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</si>
  <si>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</si>
  <si>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</si>
  <si>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</si>
  <si>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</si>
  <si>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</si>
  <si>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</si>
  <si>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</si>
  <si>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</si>
  <si>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</si>
  <si>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</si>
  <si>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</si>
  <si>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</si>
  <si>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</si>
  <si>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</si>
  <si>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</si>
  <si>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</si>
  <si>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</si>
  <si>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</si>
  <si>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</si>
  <si>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</si>
  <si>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</si>
  <si>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</si>
  <si>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</si>
  <si>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</si>
  <si>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</si>
  <si>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</si>
  <si>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</si>
  <si>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</si>
  <si>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</si>
  <si>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</si>
  <si>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</si>
  <si>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</si>
  <si>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</si>
  <si>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</si>
  <si>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</si>
  <si>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</si>
  <si>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</si>
  <si>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</si>
  <si>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</si>
  <si>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</si>
  <si>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</si>
  <si>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</si>
  <si>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</si>
  <si>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</si>
  <si>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</si>
  <si>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</si>
  <si>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</si>
  <si>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</si>
  <si>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</si>
  <si>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</si>
  <si>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</si>
  <si>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</si>
  <si>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</si>
  <si>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</si>
  <si>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</si>
  <si>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</si>
  <si>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</si>
  <si>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</si>
  <si>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</si>
  <si>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</si>
  <si>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</si>
  <si>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</si>
  <si>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</si>
  <si>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</si>
  <si>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</si>
  <si>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</si>
  <si>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</si>
  <si>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</si>
  <si>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</si>
  <si>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</si>
  <si>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</si>
  <si>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</si>
  <si>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</si>
  <si>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</si>
  <si>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</si>
  <si>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</si>
  <si>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</si>
  <si>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</si>
  <si>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</si>
  <si>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</si>
  <si>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</si>
  <si>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</si>
  <si>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</si>
  <si>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</si>
  <si>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</si>
  <si>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</si>
  <si>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</si>
  <si>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</si>
  <si>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</si>
  <si>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</si>
  <si>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</si>
  <si>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</si>
  <si>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</si>
  <si>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</si>
  <si>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</si>
  <si>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</si>
  <si>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</si>
  <si>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</si>
  <si>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</si>
  <si>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</si>
  <si>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</si>
  <si>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</si>
  <si>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</si>
  <si>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</si>
  <si>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</si>
  <si>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</si>
  <si>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</si>
  <si>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</si>
  <si>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</si>
  <si>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</si>
  <si>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</si>
  <si>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</si>
  <si>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</si>
  <si>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</si>
  <si>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</si>
  <si>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</si>
  <si>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</si>
  <si>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</si>
  <si>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</si>
  <si>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</si>
  <si>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</si>
  <si>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</si>
  <si>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</si>
  <si>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</si>
  <si>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</si>
  <si>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</si>
  <si>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</si>
  <si>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</si>
  <si>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</si>
  <si>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</si>
  <si>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</si>
  <si>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</si>
  <si>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</si>
  <si>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</si>
  <si>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</si>
  <si>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</si>
  <si>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</si>
  <si>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</si>
  <si>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</si>
  <si>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</si>
  <si>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</si>
  <si>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</si>
  <si>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</si>
  <si>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</si>
  <si>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</si>
  <si>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</si>
  <si>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</si>
  <si>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</si>
  <si>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</si>
  <si>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</si>
  <si>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</si>
  <si>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</si>
  <si>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</si>
  <si>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</si>
  <si>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</si>
  <si>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</si>
  <si>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</si>
  <si>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</si>
  <si>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</si>
  <si>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</si>
  <si>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</si>
  <si>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</si>
  <si>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</si>
  <si>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</si>
  <si>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</si>
  <si>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</si>
  <si>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</si>
  <si>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</si>
  <si>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</si>
  <si>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</si>
  <si>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</si>
  <si>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</si>
  <si>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</si>
  <si>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</si>
  <si>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</si>
  <si>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</si>
  <si>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</si>
  <si>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</si>
  <si>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</si>
  <si>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</si>
  <si>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</si>
  <si>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</si>
  <si>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</si>
  <si>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</si>
  <si>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</si>
  <si>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</si>
  <si>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</si>
  <si>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</si>
  <si>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</si>
  <si>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</si>
  <si>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</si>
  <si>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</si>
  <si>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</si>
  <si>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</si>
  <si>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</si>
  <si>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</si>
  <si>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</si>
  <si>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</si>
  <si>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</si>
  <si>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</si>
  <si>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</si>
  <si>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</si>
  <si>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</si>
  <si>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</si>
  <si>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</si>
  <si>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</si>
  <si>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</si>
  <si>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</si>
  <si>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</si>
  <si>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</si>
  <si>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</si>
  <si>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</si>
  <si>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</si>
  <si>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</si>
  <si>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</si>
  <si>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</si>
  <si>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</si>
  <si>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</si>
  <si>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</si>
  <si>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</si>
  <si>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</si>
  <si>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</si>
  <si>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</si>
  <si>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</si>
  <si>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</si>
  <si>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</si>
  <si>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</si>
  <si>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</si>
  <si>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</si>
  <si>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</si>
  <si>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</si>
  <si>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</si>
  <si>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</si>
  <si>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</si>
  <si>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</si>
  <si>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</si>
  <si>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</si>
  <si>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</si>
  <si>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</si>
  <si>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</si>
  <si>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</si>
  <si>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</si>
  <si>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</si>
  <si>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</si>
  <si>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</si>
  <si>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</si>
  <si>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</si>
  <si>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</si>
  <si>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</si>
  <si>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</si>
  <si>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</si>
  <si>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</si>
  <si>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</si>
  <si>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</si>
  <si>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</si>
  <si>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</si>
  <si>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</si>
  <si>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</si>
  <si>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</si>
  <si>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</si>
  <si>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</si>
  <si>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</si>
  <si>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</si>
  <si>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</si>
  <si>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</si>
  <si>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</si>
  <si>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</si>
  <si>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</si>
  <si>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</si>
  <si>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</si>
  <si>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</si>
  <si>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</si>
  <si>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</si>
  <si>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</si>
  <si>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</si>
  <si>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</si>
  <si>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</si>
  <si>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</si>
  <si>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</si>
  <si>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</si>
  <si>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</si>
  <si>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</si>
  <si>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</si>
  <si>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</si>
  <si>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</si>
  <si>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</si>
  <si>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</si>
  <si>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</si>
  <si>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</si>
  <si>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</si>
  <si>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</si>
  <si>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</si>
  <si>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</si>
  <si>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</si>
  <si>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</si>
  <si>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</si>
  <si>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</si>
  <si>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</si>
  <si>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</si>
  <si>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</si>
  <si>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</si>
  <si>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</si>
  <si>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</si>
  <si>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</si>
  <si>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</si>
  <si>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</si>
  <si>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</si>
  <si>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</si>
  <si>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</si>
  <si>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</si>
  <si>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</si>
  <si>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</si>
  <si>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</si>
  <si>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</si>
  <si>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</si>
  <si>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</si>
  <si>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</si>
  <si>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</si>
  <si>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</si>
  <si>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</si>
  <si>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</si>
  <si>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</si>
  <si>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</si>
  <si>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</si>
  <si>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</si>
  <si>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</si>
  <si>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</si>
  <si>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</si>
  <si>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</si>
  <si>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</si>
  <si>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</si>
  <si>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</si>
  <si>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</si>
  <si>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</si>
  <si>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</si>
  <si>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</si>
  <si>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</si>
  <si>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</si>
  <si>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</si>
  <si>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</si>
  <si>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</si>
  <si>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</si>
  <si>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</si>
  <si>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</si>
  <si>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</si>
  <si>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</si>
  <si>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</si>
  <si>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</si>
  <si>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</si>
  <si>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</si>
  <si>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</si>
  <si>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</si>
  <si>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</si>
  <si>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</si>
  <si>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</si>
  <si>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</si>
  <si>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</si>
  <si>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</si>
  <si>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</si>
  <si>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</si>
  <si>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</si>
  <si>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</si>
  <si>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</si>
  <si>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</si>
  <si>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</si>
  <si>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</si>
  <si>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</si>
  <si>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</si>
  <si>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</si>
  <si>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</si>
  <si>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</si>
  <si>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</si>
  <si>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</si>
  <si>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</si>
  <si>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</si>
  <si>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</si>
  <si>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</si>
  <si>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</si>
  <si>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</si>
  <si>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</si>
  <si>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</si>
  <si>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</si>
  <si>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</si>
  <si>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</si>
  <si>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</si>
  <si>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</si>
  <si>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</si>
  <si>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</si>
  <si>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</si>
  <si>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</si>
  <si>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</si>
  <si>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</si>
  <si>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</si>
  <si>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</si>
  <si>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</si>
  <si>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</si>
  <si>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</si>
  <si>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</si>
  <si>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</si>
  <si>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</si>
  <si>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</si>
  <si>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</si>
  <si>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</si>
  <si>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</si>
  <si>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</si>
  <si>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</si>
  <si>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</si>
  <si>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</si>
  <si>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</si>
  <si>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</si>
  <si>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</si>
  <si>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</si>
  <si>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</si>
  <si>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</si>
  <si>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</si>
  <si>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</si>
  <si>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</si>
  <si>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</si>
  <si>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</si>
  <si>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</si>
  <si>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</si>
  <si>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</si>
  <si>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</si>
  <si>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</si>
  <si>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</si>
  <si>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</si>
  <si>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</si>
  <si>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</si>
  <si>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</si>
  <si>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</si>
  <si>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</si>
  <si>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</si>
  <si>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</si>
  <si>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</si>
  <si>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</si>
  <si>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</si>
  <si>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</si>
  <si>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</si>
  <si>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</si>
  <si>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</si>
  <si>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</si>
  <si>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</si>
  <si>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</si>
  <si>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</si>
  <si>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</si>
  <si>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</si>
  <si>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</si>
  <si>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</si>
  <si>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</si>
  <si>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</si>
  <si>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</si>
  <si>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</si>
  <si>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</si>
  <si>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</si>
  <si>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</si>
  <si>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</si>
  <si>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</si>
  <si>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</si>
  <si>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</si>
  <si>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</si>
  <si>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</si>
  <si>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</si>
  <si>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</si>
  <si>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</si>
  <si>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</si>
  <si>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</si>
  <si>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</si>
  <si>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</si>
  <si>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</si>
  <si>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</si>
  <si>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</si>
  <si>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</si>
  <si>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</si>
  <si>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</si>
  <si>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</si>
  <si>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</si>
  <si>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</si>
  <si>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</si>
  <si>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</si>
  <si>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</si>
  <si>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</si>
  <si>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</si>
  <si>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</si>
  <si>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</si>
  <si>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</si>
  <si>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</si>
  <si>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</si>
  <si>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</si>
  <si>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</si>
  <si>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</si>
  <si>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</si>
  <si>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</si>
  <si>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</si>
  <si>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</si>
  <si>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</si>
  <si>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</si>
  <si>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</si>
  <si>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</si>
  <si>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</si>
  <si>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</si>
  <si>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</si>
  <si>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</si>
  <si>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</si>
  <si>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</si>
  <si>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</si>
  <si>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</si>
  <si>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</si>
  <si>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</si>
  <si>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</si>
  <si>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</si>
  <si>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</si>
  <si>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</si>
  <si>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</si>
  <si>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</si>
  <si>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</si>
  <si>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</si>
  <si>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</si>
  <si>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</si>
  <si>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</si>
  <si>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</si>
  <si>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</si>
  <si>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</si>
  <si>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</si>
  <si>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</si>
  <si>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</si>
  <si>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</si>
  <si>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</si>
  <si>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</si>
  <si>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</si>
  <si>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</si>
  <si>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</si>
  <si>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</si>
  <si>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</si>
  <si>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</si>
  <si>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</si>
  <si>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</si>
  <si>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</si>
  <si>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</si>
  <si>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</si>
  <si>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</si>
  <si>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</si>
  <si>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</si>
  <si>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</si>
  <si>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</si>
  <si>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</si>
  <si>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</si>
  <si>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</si>
  <si>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</si>
  <si>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</si>
  <si>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</si>
  <si>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</si>
  <si>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</si>
  <si>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</si>
  <si>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</si>
  <si>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</si>
  <si>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</si>
  <si>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</si>
  <si>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</si>
  <si>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</si>
  <si>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</si>
  <si>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</si>
  <si>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</si>
  <si>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</si>
  <si>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</si>
  <si>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</si>
  <si>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</si>
  <si>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</si>
  <si>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</si>
  <si>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</si>
  <si>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</si>
  <si>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</si>
  <si>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</si>
  <si>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</si>
  <si>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</si>
  <si>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</si>
  <si>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</si>
  <si>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</si>
  <si>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</si>
  <si>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</si>
  <si>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</si>
  <si>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</si>
  <si>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</si>
  <si>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</si>
  <si>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</si>
  <si>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</si>
  <si>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</si>
  <si>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</si>
  <si>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</si>
  <si>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</si>
  <si>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</si>
  <si>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</si>
  <si>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</si>
  <si>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</si>
  <si>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</si>
  <si>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</si>
  <si>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</si>
  <si>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</si>
  <si>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</si>
  <si>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</si>
  <si>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</si>
  <si>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</si>
  <si>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</si>
  <si>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</si>
  <si>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</si>
  <si>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</si>
  <si>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</si>
  <si>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</si>
  <si>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</si>
  <si>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</si>
  <si>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</si>
  <si>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</si>
  <si>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</si>
  <si>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</si>
  <si>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</si>
  <si>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</si>
  <si>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</si>
  <si>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</si>
  <si>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</si>
  <si>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</si>
  <si>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</si>
  <si>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</si>
  <si>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</si>
  <si>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</si>
  <si>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</si>
  <si>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</si>
  <si>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</si>
  <si>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</si>
  <si>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</si>
  <si>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</si>
  <si>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</si>
  <si>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</si>
  <si>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</si>
  <si>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</si>
  <si>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</si>
  <si>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</si>
  <si>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</si>
  <si>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</si>
  <si>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</si>
  <si>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</si>
  <si>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</si>
  <si>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</si>
  <si>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</si>
  <si>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</si>
  <si>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</si>
  <si>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</si>
  <si>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</si>
  <si>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</si>
  <si>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</si>
  <si>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</si>
  <si>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</si>
  <si>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</si>
  <si>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</si>
  <si>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</si>
  <si>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</si>
  <si>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</si>
  <si>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</si>
  <si>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</si>
  <si>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</si>
  <si>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</si>
  <si>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</si>
  <si>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</si>
  <si>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</si>
  <si>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</si>
  <si>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</si>
  <si>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</si>
  <si>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</si>
  <si>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</si>
  <si>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</si>
  <si>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</si>
  <si>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</si>
  <si>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</si>
  <si>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</si>
  <si>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</si>
  <si>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</si>
  <si>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</si>
  <si>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</si>
  <si>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</si>
  <si>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</si>
  <si>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</si>
  <si>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</si>
  <si>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</si>
  <si>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</si>
  <si>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</si>
  <si>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</si>
  <si>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</si>
  <si>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</si>
  <si>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</si>
  <si>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</si>
  <si>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</si>
  <si>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</si>
  <si>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</si>
  <si>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</si>
  <si>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</si>
  <si>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</si>
  <si>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</si>
  <si>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</si>
  <si>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</si>
  <si>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</si>
  <si>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</si>
  <si>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</si>
  <si>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</si>
  <si>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</si>
  <si>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</si>
  <si>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</si>
  <si>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</si>
  <si>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</si>
  <si>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</si>
  <si>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</si>
  <si>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</si>
  <si>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</si>
  <si>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</si>
  <si>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</si>
  <si>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</si>
  <si>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</si>
  <si>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</si>
  <si>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</si>
  <si>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</si>
  <si>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</si>
  <si>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</si>
  <si>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</si>
  <si>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</si>
  <si>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</si>
  <si>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</si>
  <si>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</si>
  <si>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</si>
  <si>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</si>
  <si>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</si>
  <si>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</si>
  <si>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</si>
  <si>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</si>
  <si>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</si>
  <si>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</si>
  <si>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</si>
  <si>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</si>
  <si>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</si>
  <si>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</si>
  <si>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</si>
  <si>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</si>
  <si>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</si>
  <si>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</si>
  <si>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</si>
  <si>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</si>
  <si>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</si>
  <si>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</si>
  <si>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</si>
  <si>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</si>
  <si>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</si>
  <si>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</si>
  <si>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</si>
  <si>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</si>
  <si>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</si>
  <si>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</si>
  <si>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</si>
  <si>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</si>
  <si>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</si>
  <si>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</si>
  <si>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</si>
  <si>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</si>
  <si>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</si>
  <si>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</si>
  <si>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</si>
  <si>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</si>
  <si>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</si>
  <si>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</si>
  <si>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</si>
  <si>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</si>
  <si>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</si>
  <si>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</si>
  <si>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</si>
  <si>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</si>
  <si>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</si>
  <si>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</si>
  <si>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</si>
  <si>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</si>
  <si>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</si>
  <si>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</si>
  <si>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</si>
  <si>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</si>
  <si>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</si>
  <si>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</si>
  <si>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</si>
  <si>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</si>
  <si>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</si>
  <si>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</si>
  <si>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</si>
  <si>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</si>
  <si>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</si>
  <si>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</si>
  <si>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</si>
  <si>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</si>
  <si>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</si>
  <si>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</si>
  <si>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</si>
  <si>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</si>
  <si>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</si>
  <si>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</si>
  <si>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</si>
  <si>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</si>
  <si>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</si>
  <si>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</si>
  <si>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</si>
  <si>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</si>
  <si>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</si>
  <si>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</si>
  <si>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</si>
  <si>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</si>
  <si>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</si>
  <si>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</si>
  <si>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</si>
  <si>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</si>
  <si>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</si>
  <si>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</si>
  <si>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</si>
  <si>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</si>
  <si>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</si>
  <si>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</si>
  <si>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</si>
  <si>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</si>
  <si>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</si>
  <si>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</si>
  <si>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</si>
  <si>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</si>
  <si>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</si>
  <si>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</si>
  <si>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</si>
  <si>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</si>
  <si>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</si>
  <si>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</si>
  <si>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</si>
  <si>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</si>
  <si>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</si>
  <si>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</si>
  <si>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</si>
  <si>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</si>
  <si>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</si>
  <si>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</si>
  <si>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</si>
  <si>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</si>
  <si>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</si>
  <si>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</si>
  <si>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</si>
  <si>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</si>
  <si>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</si>
  <si>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</si>
  <si>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</si>
  <si>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</si>
  <si>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</si>
  <si>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</si>
  <si>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</si>
  <si>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</si>
  <si>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</si>
  <si>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</si>
  <si>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</si>
  <si>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</si>
  <si>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</si>
  <si>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</si>
  <si>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</si>
  <si>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</si>
  <si>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</si>
  <si>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</si>
  <si>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</si>
  <si>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</si>
  <si>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</si>
  <si>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</si>
  <si>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</si>
  <si>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</si>
  <si>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</si>
  <si>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</si>
  <si>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</si>
  <si>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</si>
  <si>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</si>
  <si>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</si>
  <si>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</si>
  <si>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</si>
  <si>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</si>
  <si>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</si>
  <si>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</si>
  <si>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</si>
  <si>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</si>
  <si>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</si>
  <si>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</si>
  <si>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</si>
  <si>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</si>
  <si>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</si>
  <si>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</si>
  <si>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</si>
  <si>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</si>
  <si>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</si>
  <si>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</si>
  <si>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</si>
  <si>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</si>
  <si>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</si>
  <si>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</si>
  <si>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</si>
  <si>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</si>
  <si>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</si>
  <si>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</si>
  <si>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</si>
  <si>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</si>
  <si>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</si>
  <si>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</si>
  <si>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</si>
  <si>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</si>
  <si>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</si>
  <si>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</si>
  <si>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</si>
  <si>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</si>
  <si>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</si>
  <si>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</si>
  <si>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</si>
  <si>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</si>
  <si>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</si>
  <si>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</si>
  <si>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</si>
  <si>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</si>
  <si>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</si>
  <si>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</si>
  <si>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</si>
  <si>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</si>
  <si>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</si>
  <si>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</si>
  <si>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</si>
  <si>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</si>
  <si>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</si>
  <si>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</si>
  <si>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</si>
  <si>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</si>
  <si>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</si>
  <si>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</si>
  <si>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</si>
  <si>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</si>
  <si>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</si>
  <si>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</si>
  <si>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</si>
  <si>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</si>
  <si>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</si>
  <si>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</si>
  <si>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</si>
  <si>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</si>
  <si>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</si>
  <si>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</si>
  <si>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</si>
  <si>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</si>
  <si>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</si>
  <si>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</si>
  <si>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</si>
  <si>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</si>
  <si>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</si>
  <si>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</si>
  <si>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</si>
  <si>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</si>
  <si>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</si>
  <si>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</si>
  <si>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</si>
  <si>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</si>
  <si>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</si>
  <si>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</si>
  <si>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</si>
  <si>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</si>
  <si>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</si>
  <si>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</si>
  <si>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</si>
  <si>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</si>
  <si>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</si>
  <si>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</si>
  <si>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</si>
  <si>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</si>
  <si>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</si>
  <si>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</si>
  <si>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</si>
  <si>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</si>
  <si>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</si>
  <si>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</si>
  <si>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</si>
  <si>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</si>
  <si>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</si>
  <si>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</si>
  <si>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</si>
  <si>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</si>
  <si>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</si>
  <si>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</si>
  <si>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</si>
  <si>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</si>
  <si>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</si>
  <si>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</si>
  <si>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</si>
  <si>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</si>
  <si>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</si>
  <si>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</si>
  <si>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</si>
  <si>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</si>
  <si>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</si>
  <si>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</si>
  <si>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</si>
  <si>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</si>
  <si>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</si>
  <si>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</si>
  <si>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</si>
  <si>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</si>
  <si>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</si>
  <si>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</si>
  <si>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</si>
  <si>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</si>
  <si>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</si>
  <si>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</si>
  <si>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</si>
  <si>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</si>
  <si>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</si>
  <si>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</si>
  <si>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</si>
  <si>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</si>
  <si>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</si>
  <si>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</si>
  <si>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</si>
  <si>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</si>
  <si>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</si>
  <si>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橋本市民病院</t>
    <phoneticPr fontId="3"/>
  </si>
  <si>
    <t>〒648-0072 橋本市小峰台２－８－１</t>
    <phoneticPr fontId="3"/>
  </si>
  <si>
    <t>〇</t>
  </si>
  <si>
    <t>市町村</t>
  </si>
  <si>
    <t>外科</t>
  </si>
  <si>
    <t>ＤＰＣ標準病院群</t>
  </si>
  <si>
    <t>有</t>
  </si>
  <si>
    <t>看護必要度Ⅰ</t>
    <phoneticPr fontId="3"/>
  </si>
  <si>
    <t>３階西病棟</t>
  </si>
  <si>
    <t>急性期機能</t>
  </si>
  <si>
    <t>複数の診療科で活用</t>
  </si>
  <si>
    <t>産婦人科</t>
  </si>
  <si>
    <t>消化器内科（胃腸内科）</t>
  </si>
  <si>
    <t>眼科</t>
  </si>
  <si>
    <t>３階東病棟</t>
  </si>
  <si>
    <t>循環器内科</t>
  </si>
  <si>
    <t>呼吸器外科</t>
  </si>
  <si>
    <t>乳腺外科</t>
  </si>
  <si>
    <t>４階西病棟</t>
  </si>
  <si>
    <t>整形外科</t>
  </si>
  <si>
    <t>４階東病棟</t>
  </si>
  <si>
    <t>脳神経外科</t>
  </si>
  <si>
    <t>泌尿器科</t>
  </si>
  <si>
    <t>５階西病棟</t>
  </si>
  <si>
    <t>５階東病棟</t>
  </si>
  <si>
    <t>回復期機能</t>
  </si>
  <si>
    <t>ハイケアユニット入院医療管理料１</t>
  </si>
  <si>
    <t>-</t>
    <phoneticPr fontId="3"/>
  </si>
  <si>
    <t>HCU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</si>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</sst>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1045</v>
      </c>
      <c r="M9" s="282" t="s">
        <v>1051</v>
      </c>
      <c r="N9" s="282" t="s">
        <v>1055</v>
      </c>
      <c r="O9" s="282" t="s">
        <v>1057</v>
      </c>
      <c r="P9" s="282" t="s">
        <v>1060</v>
      </c>
      <c r="Q9" s="282" t="s">
        <v>1061</v>
      </c>
      <c r="R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1051</v>
      </c>
      <c r="N22" s="282" t="s">
        <v>1055</v>
      </c>
      <c r="O22" s="282" t="s">
        <v>1057</v>
      </c>
      <c r="P22" s="282" t="s">
        <v>1060</v>
      </c>
      <c r="Q22" s="282" t="s">
        <v>1061</v>
      </c>
      <c r="R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1051</v>
      </c>
      <c r="N35" s="282" t="s">
        <v>1055</v>
      </c>
      <c r="O35" s="282" t="s">
        <v>1057</v>
      </c>
      <c r="P35" s="282" t="s">
        <v>1060</v>
      </c>
      <c r="Q35" s="282" t="s">
        <v>1061</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1051</v>
      </c>
      <c r="N44" s="282" t="s">
        <v>1055</v>
      </c>
      <c r="O44" s="282" t="s">
        <v>1057</v>
      </c>
      <c r="P44" s="282" t="s">
        <v>1060</v>
      </c>
      <c r="Q44" s="282" t="s">
        <v>1061</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1045</v>
      </c>
      <c r="M89" s="262" t="s">
        <v>1051</v>
      </c>
      <c r="N89" s="262" t="s">
        <v>1055</v>
      </c>
      <c r="O89" s="262" t="s">
        <v>1057</v>
      </c>
      <c r="P89" s="262" t="s">
        <v>1060</v>
      </c>
      <c r="Q89" s="262" t="s">
        <v>1061</v>
      </c>
      <c r="R89" s="262" t="s">
        <v>1065</v>
      </c>
    </row>
    <row r="90" spans="1:22" s="21" customFormat="1" ht="26">
      <c r="A90" s="243"/>
      <c r="B90" s="1"/>
      <c r="C90" s="3"/>
      <c r="D90" s="3"/>
      <c r="E90" s="3"/>
      <c r="F90" s="3"/>
      <c r="G90" s="3"/>
      <c r="H90" s="287"/>
      <c r="I90" s="67" t="s">
        <v>36</v>
      </c>
      <c r="J90" s="68"/>
      <c r="K90" s="69"/>
      <c r="L90" s="262" t="s">
        <v>1046</v>
      </c>
      <c r="M90" s="262" t="s">
        <v>1046</v>
      </c>
      <c r="N90" s="262" t="s">
        <v>1046</v>
      </c>
      <c r="O90" s="262" t="s">
        <v>1046</v>
      </c>
      <c r="P90" s="262" t="s">
        <v>1046</v>
      </c>
      <c r="Q90" s="262" t="s">
        <v>1062</v>
      </c>
      <c r="R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1051</v>
      </c>
      <c r="N97" s="66" t="s">
        <v>1055</v>
      </c>
      <c r="O97" s="66" t="s">
        <v>1057</v>
      </c>
      <c r="P97" s="66" t="s">
        <v>1060</v>
      </c>
      <c r="Q97" s="66" t="s">
        <v>1061</v>
      </c>
      <c r="R97" s="66" t="s">
        <v>1065</v>
      </c>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1062</v>
      </c>
      <c r="R98" s="70" t="s">
        <v>1066</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300</v>
      </c>
      <c r="K99" s="237" t="str">
        <f>IF(OR(COUNTIF(L99:R99,"未確認")&gt;0,COUNTIF(L99:R99,"~*")&gt;0),"※","")</f>
        <v/>
      </c>
      <c r="L99" s="258">
        <v>54</v>
      </c>
      <c r="M99" s="258">
        <v>40</v>
      </c>
      <c r="N99" s="258">
        <v>50</v>
      </c>
      <c r="O99" s="258">
        <v>50</v>
      </c>
      <c r="P99" s="258">
        <v>50</v>
      </c>
      <c r="Q99" s="258">
        <v>50</v>
      </c>
      <c r="R99" s="258">
        <v>6</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IF(OR(COUNTIF(L101:R101,"未確認")&gt;0,COUNTIF(L101:R101,"~*")&gt;0),"※","")</f>
        <v/>
      </c>
      <c r="L101" s="258">
        <v>54</v>
      </c>
      <c r="M101" s="258">
        <v>40</v>
      </c>
      <c r="N101" s="258">
        <v>50</v>
      </c>
      <c r="O101" s="258">
        <v>50</v>
      </c>
      <c r="P101" s="258">
        <v>50</v>
      </c>
      <c r="Q101" s="258">
        <v>50</v>
      </c>
      <c r="R101" s="258">
        <v>6</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IF(OR(COUNTIF(L101:R101,"未確認")&gt;0,COUNTIF(L101:R101,"~*")&gt;0),"※","")</f>
        <v/>
      </c>
      <c r="L102" s="258">
        <v>54</v>
      </c>
      <c r="M102" s="258">
        <v>40</v>
      </c>
      <c r="N102" s="258">
        <v>50</v>
      </c>
      <c r="O102" s="258">
        <v>50</v>
      </c>
      <c r="P102" s="258">
        <v>50</v>
      </c>
      <c r="Q102" s="258">
        <v>50</v>
      </c>
      <c r="R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1055</v>
      </c>
      <c r="O118" s="66" t="s">
        <v>1057</v>
      </c>
      <c r="P118" s="66" t="s">
        <v>1060</v>
      </c>
      <c r="Q118" s="66" t="s">
        <v>1061</v>
      </c>
      <c r="R118" s="66" t="s">
        <v>1065</v>
      </c>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1062</v>
      </c>
      <c r="R119" s="70" t="s">
        <v>1066</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c r="O120" s="98" t="s">
        <v>1047</v>
      </c>
      <c r="P120" s="98" t="s">
        <v>1047</v>
      </c>
      <c r="Q120" s="98" t="s">
        <v>1047</v>
      </c>
      <c r="R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1052</v>
      </c>
      <c r="O121" s="98" t="s">
        <v>1056</v>
      </c>
      <c r="P121" s="98" t="s">
        <v>1058</v>
      </c>
      <c r="Q121" s="98" t="s">
        <v>1056</v>
      </c>
      <c r="R121" s="98" t="s">
        <v>1041</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1053</v>
      </c>
      <c r="O122" s="98" t="s">
        <v>534</v>
      </c>
      <c r="P122" s="98" t="s">
        <v>1059</v>
      </c>
      <c r="Q122" s="98" t="s">
        <v>1052</v>
      </c>
      <c r="R122" s="98" t="s">
        <v>1052</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1054</v>
      </c>
      <c r="O123" s="98" t="s">
        <v>533</v>
      </c>
      <c r="P123" s="98" t="s">
        <v>533</v>
      </c>
      <c r="Q123" s="98" t="s">
        <v>1041</v>
      </c>
      <c r="R123" s="98" t="s">
        <v>1058</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1055</v>
      </c>
      <c r="O129" s="66" t="s">
        <v>1057</v>
      </c>
      <c r="P129" s="66" t="s">
        <v>1060</v>
      </c>
      <c r="Q129" s="66" t="s">
        <v>1061</v>
      </c>
      <c r="R129" s="66" t="s">
        <v>1065</v>
      </c>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1062</v>
      </c>
      <c r="R130" s="70" t="s">
        <v>1066</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558</v>
      </c>
      <c r="P131" s="98" t="s">
        <v>558</v>
      </c>
      <c r="Q131" s="98" t="s">
        <v>111</v>
      </c>
      <c r="R131" s="98" t="s">
        <v>1063</v>
      </c>
    </row>
    <row r="132" spans="1:22" s="83" customFormat="1" ht="34.5" customHeight="1">
      <c r="A132" s="244" t="s">
        <v>621</v>
      </c>
      <c r="B132" s="84"/>
      <c r="C132" s="295"/>
      <c r="D132" s="297"/>
      <c r="E132" s="320" t="s">
        <v>58</v>
      </c>
      <c r="F132" s="321"/>
      <c r="G132" s="321"/>
      <c r="H132" s="322"/>
      <c r="I132" s="389"/>
      <c r="J132" s="101"/>
      <c r="K132" s="102"/>
      <c r="L132" s="82">
        <v>54</v>
      </c>
      <c r="M132" s="82">
        <v>40</v>
      </c>
      <c r="N132" s="82">
        <v>50</v>
      </c>
      <c r="O132" s="82">
        <v>50</v>
      </c>
      <c r="P132" s="82">
        <v>50</v>
      </c>
      <c r="Q132" s="82">
        <v>50</v>
      </c>
      <c r="R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1055</v>
      </c>
      <c r="O143" s="66" t="s">
        <v>1057</v>
      </c>
      <c r="P143" s="66" t="s">
        <v>1060</v>
      </c>
      <c r="Q143" s="66" t="s">
        <v>1061</v>
      </c>
      <c r="R143" s="66" t="s">
        <v>1065</v>
      </c>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1062</v>
      </c>
      <c r="R144" s="70" t="s">
        <v>1066</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648</v>
      </c>
      <c r="K148" s="264" t="str">
        <f t="shared" si="3"/>
        <v>※</v>
      </c>
      <c r="L148" s="117">
        <v>145</v>
      </c>
      <c r="M148" s="117">
        <v>151</v>
      </c>
      <c r="N148" s="117">
        <v>128</v>
      </c>
      <c r="O148" s="117">
        <v>98</v>
      </c>
      <c r="P148" s="117">
        <v>126</v>
      </c>
      <c r="Q148" s="117">
        <v>0</v>
      </c>
      <c r="R148" s="117" t="s">
        <v>541</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51</v>
      </c>
      <c r="K179" s="264" t="str">
        <f t="shared" si="5"/>
        <v>※</v>
      </c>
      <c r="L179" s="117">
        <v>0</v>
      </c>
      <c r="M179" s="117">
        <v>0</v>
      </c>
      <c r="N179" s="117" t="s">
        <v>541</v>
      </c>
      <c r="O179" s="117">
        <v>0</v>
      </c>
      <c r="P179" s="117">
        <v>0</v>
      </c>
      <c r="Q179" s="117">
        <v>0</v>
      </c>
      <c r="R179" s="117">
        <v>51</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24</v>
      </c>
      <c r="K192" s="264" t="str">
        <f t="shared" si="5"/>
        <v/>
      </c>
      <c r="L192" s="117">
        <v>0</v>
      </c>
      <c r="M192" s="117">
        <v>0</v>
      </c>
      <c r="N192" s="117">
        <v>0</v>
      </c>
      <c r="O192" s="117">
        <v>24</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119</v>
      </c>
      <c r="K201" s="264" t="str">
        <f t="shared" si="5"/>
        <v/>
      </c>
      <c r="L201" s="117">
        <v>0</v>
      </c>
      <c r="M201" s="117">
        <v>0</v>
      </c>
      <c r="N201" s="117">
        <v>0</v>
      </c>
      <c r="O201" s="117">
        <v>0</v>
      </c>
      <c r="P201" s="117">
        <v>0</v>
      </c>
      <c r="Q201" s="117">
        <v>119</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1055</v>
      </c>
      <c r="O226" s="66" t="s">
        <v>1057</v>
      </c>
      <c r="P226" s="66" t="s">
        <v>1060</v>
      </c>
      <c r="Q226" s="66" t="s">
        <v>1061</v>
      </c>
      <c r="R226" s="66" t="s">
        <v>1065</v>
      </c>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1062</v>
      </c>
      <c r="R227" s="70" t="s">
        <v>1066</v>
      </c>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1055</v>
      </c>
      <c r="O234" s="66" t="s">
        <v>1057</v>
      </c>
      <c r="P234" s="66" t="s">
        <v>1060</v>
      </c>
      <c r="Q234" s="66" t="s">
        <v>1061</v>
      </c>
      <c r="R234" s="66" t="s">
        <v>1065</v>
      </c>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1062</v>
      </c>
      <c r="R235" s="70" t="s">
        <v>1066</v>
      </c>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1055</v>
      </c>
      <c r="O244" s="66" t="s">
        <v>1057</v>
      </c>
      <c r="P244" s="66" t="s">
        <v>1060</v>
      </c>
      <c r="Q244" s="66" t="s">
        <v>1061</v>
      </c>
      <c r="R244" s="66" t="s">
        <v>1065</v>
      </c>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1062</v>
      </c>
      <c r="R245" s="70" t="s">
        <v>1066</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1055</v>
      </c>
      <c r="O253" s="66" t="s">
        <v>1057</v>
      </c>
      <c r="P253" s="66" t="s">
        <v>1060</v>
      </c>
      <c r="Q253" s="66" t="s">
        <v>1061</v>
      </c>
      <c r="R253" s="66" t="s">
        <v>1065</v>
      </c>
      <c r="S253" s="8"/>
      <c r="T253" s="8"/>
      <c r="U253" s="8"/>
      <c r="V253" s="8"/>
    </row>
    <row r="254" spans="1:22" ht="26">
      <c r="A254" s="243"/>
      <c r="B254" s="1"/>
      <c r="C254" s="62"/>
      <c r="D254" s="3"/>
      <c r="F254" s="3"/>
      <c r="G254" s="3"/>
      <c r="H254" s="287"/>
      <c r="I254" s="67" t="s">
        <v>36</v>
      </c>
      <c r="J254" s="68"/>
      <c r="K254" s="79"/>
      <c r="L254" s="70" t="s">
        <v>1046</v>
      </c>
      <c r="M254" s="137" t="s">
        <v>1046</v>
      </c>
      <c r="N254" s="137" t="s">
        <v>1046</v>
      </c>
      <c r="O254" s="137" t="s">
        <v>1046</v>
      </c>
      <c r="P254" s="137" t="s">
        <v>1046</v>
      </c>
      <c r="Q254" s="137" t="s">
        <v>1062</v>
      </c>
      <c r="R254" s="137" t="s">
        <v>1066</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1043</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1055</v>
      </c>
      <c r="O263" s="66" t="s">
        <v>1057</v>
      </c>
      <c r="P263" s="66" t="s">
        <v>1060</v>
      </c>
      <c r="Q263" s="66" t="s">
        <v>1061</v>
      </c>
      <c r="R263" s="66" t="s">
        <v>1065</v>
      </c>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1062</v>
      </c>
      <c r="R264" s="70" t="s">
        <v>1066</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49</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14.4</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133</v>
      </c>
      <c r="K269" s="81" t="str">
        <f t="shared" si="8"/>
        <v/>
      </c>
      <c r="L269" s="147">
        <v>22</v>
      </c>
      <c r="M269" s="147">
        <v>12</v>
      </c>
      <c r="N269" s="147">
        <v>22</v>
      </c>
      <c r="O269" s="147">
        <v>23</v>
      </c>
      <c r="P269" s="147">
        <v>20</v>
      </c>
      <c r="Q269" s="147">
        <v>21</v>
      </c>
      <c r="R269" s="147">
        <v>13</v>
      </c>
    </row>
    <row r="270" spans="1:22" s="83" customFormat="1" ht="34.5" customHeight="1">
      <c r="A270" s="249" t="s">
        <v>725</v>
      </c>
      <c r="B270" s="120"/>
      <c r="C270" s="371"/>
      <c r="D270" s="371"/>
      <c r="E270" s="371"/>
      <c r="F270" s="371"/>
      <c r="G270" s="371" t="s">
        <v>148</v>
      </c>
      <c r="H270" s="371"/>
      <c r="I270" s="404"/>
      <c r="J270" s="266">
        <f t="shared" si="9"/>
        <v>10.200000000000001</v>
      </c>
      <c r="K270" s="81" t="str">
        <f t="shared" si="8"/>
        <v/>
      </c>
      <c r="L270" s="148">
        <v>2.8</v>
      </c>
      <c r="M270" s="148">
        <v>0.4</v>
      </c>
      <c r="N270" s="148">
        <v>2.5</v>
      </c>
      <c r="O270" s="148">
        <v>2.4</v>
      </c>
      <c r="P270" s="148">
        <v>1.8</v>
      </c>
      <c r="Q270" s="148">
        <v>0.3</v>
      </c>
      <c r="R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0.8</v>
      </c>
      <c r="M272" s="148">
        <v>1</v>
      </c>
      <c r="N272" s="148">
        <v>0</v>
      </c>
      <c r="O272" s="148">
        <v>0</v>
      </c>
      <c r="P272" s="148">
        <v>0.8</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21.4</v>
      </c>
      <c r="K274" s="81" t="str">
        <f t="shared" si="8"/>
        <v/>
      </c>
      <c r="L274" s="148">
        <v>2</v>
      </c>
      <c r="M274" s="148">
        <v>1</v>
      </c>
      <c r="N274" s="148">
        <v>2</v>
      </c>
      <c r="O274" s="148">
        <v>3</v>
      </c>
      <c r="P274" s="148">
        <v>4</v>
      </c>
      <c r="Q274" s="148">
        <v>9.4</v>
      </c>
      <c r="R274" s="148">
        <v>0</v>
      </c>
    </row>
    <row r="275" spans="1:18" s="83" customFormat="1" ht="34.5" customHeight="1">
      <c r="A275" s="249" t="s">
        <v>728</v>
      </c>
      <c r="B275" s="120"/>
      <c r="C275" s="371" t="s">
        <v>153</v>
      </c>
      <c r="D275" s="372"/>
      <c r="E275" s="372"/>
      <c r="F275" s="372"/>
      <c r="G275" s="371" t="s">
        <v>146</v>
      </c>
      <c r="H275" s="371"/>
      <c r="I275" s="404"/>
      <c r="J275" s="266">
        <f t="shared" si="9"/>
        <v>7</v>
      </c>
      <c r="K275" s="81" t="str">
        <f t="shared" si="8"/>
        <v/>
      </c>
      <c r="L275" s="147">
        <v>0</v>
      </c>
      <c r="M275" s="147">
        <v>7</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1.6</v>
      </c>
      <c r="K276" s="81" t="str">
        <f t="shared" si="8"/>
        <v/>
      </c>
      <c r="L276" s="148">
        <v>0</v>
      </c>
      <c r="M276" s="148">
        <v>1.6</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15</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9.5</v>
      </c>
      <c r="N298" s="148">
        <v>6.7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3</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1055</v>
      </c>
      <c r="O322" s="66" t="s">
        <v>1057</v>
      </c>
      <c r="P322" s="66" t="s">
        <v>1060</v>
      </c>
      <c r="Q322" s="66" t="s">
        <v>1061</v>
      </c>
      <c r="R322" s="66" t="s">
        <v>1065</v>
      </c>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1062</v>
      </c>
      <c r="R323" s="137" t="s">
        <v>1066</v>
      </c>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1055</v>
      </c>
      <c r="O342" s="66" t="s">
        <v>1057</v>
      </c>
      <c r="P342" s="66" t="s">
        <v>1060</v>
      </c>
      <c r="Q342" s="66" t="s">
        <v>1061</v>
      </c>
      <c r="R342" s="66" t="s">
        <v>1065</v>
      </c>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1062</v>
      </c>
      <c r="R343" s="137" t="s">
        <v>1066</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1055</v>
      </c>
      <c r="O367" s="66" t="s">
        <v>1057</v>
      </c>
      <c r="P367" s="66" t="s">
        <v>1060</v>
      </c>
      <c r="Q367" s="66" t="s">
        <v>1061</v>
      </c>
      <c r="R367" s="66" t="s">
        <v>1065</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1062</v>
      </c>
      <c r="R368" s="137" t="s">
        <v>1066</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1055</v>
      </c>
      <c r="O390" s="66" t="s">
        <v>1057</v>
      </c>
      <c r="P390" s="66" t="s">
        <v>1060</v>
      </c>
      <c r="Q390" s="66" t="s">
        <v>1061</v>
      </c>
      <c r="R390" s="66" t="s">
        <v>1065</v>
      </c>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1062</v>
      </c>
      <c r="R391" s="70" t="s">
        <v>1066</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8391</v>
      </c>
      <c r="K392" s="81" t="str">
        <f t="shared" ref="K392:K397" si="12">IF(OR(COUNTIF(L392:R392,"未確認")&gt;0,COUNTIF(L392:R392,"~*")&gt;0),"※","")</f>
        <v/>
      </c>
      <c r="L392" s="147">
        <v>1462</v>
      </c>
      <c r="M392" s="147">
        <v>1899</v>
      </c>
      <c r="N392" s="147">
        <v>1291</v>
      </c>
      <c r="O392" s="147">
        <v>1092</v>
      </c>
      <c r="P392" s="147">
        <v>1212</v>
      </c>
      <c r="Q392" s="147">
        <v>807</v>
      </c>
      <c r="R392" s="147">
        <v>628</v>
      </c>
    </row>
    <row r="393" spans="1:22" s="83" customFormat="1" ht="34.5" customHeight="1">
      <c r="A393" s="249" t="s">
        <v>773</v>
      </c>
      <c r="B393" s="84"/>
      <c r="C393" s="370"/>
      <c r="D393" s="380"/>
      <c r="E393" s="320" t="s">
        <v>224</v>
      </c>
      <c r="F393" s="321"/>
      <c r="G393" s="321"/>
      <c r="H393" s="322"/>
      <c r="I393" s="343"/>
      <c r="J393" s="140">
        <f t="shared" si="11"/>
        <v>5314</v>
      </c>
      <c r="K393" s="81" t="str">
        <f t="shared" si="12"/>
        <v/>
      </c>
      <c r="L393" s="147">
        <v>744</v>
      </c>
      <c r="M393" s="147">
        <v>1530</v>
      </c>
      <c r="N393" s="147">
        <v>717</v>
      </c>
      <c r="O393" s="147">
        <v>476</v>
      </c>
      <c r="P393" s="147">
        <v>696</v>
      </c>
      <c r="Q393" s="147">
        <v>807</v>
      </c>
      <c r="R393" s="147">
        <v>344</v>
      </c>
    </row>
    <row r="394" spans="1:22" s="83" customFormat="1" ht="34.5" customHeight="1">
      <c r="A394" s="250" t="s">
        <v>774</v>
      </c>
      <c r="B394" s="84"/>
      <c r="C394" s="370"/>
      <c r="D394" s="381"/>
      <c r="E394" s="320" t="s">
        <v>225</v>
      </c>
      <c r="F394" s="321"/>
      <c r="G394" s="321"/>
      <c r="H394" s="322"/>
      <c r="I394" s="343"/>
      <c r="J394" s="140">
        <f t="shared" si="11"/>
        <v>1391</v>
      </c>
      <c r="K394" s="81" t="str">
        <f t="shared" si="12"/>
        <v/>
      </c>
      <c r="L394" s="147">
        <v>214</v>
      </c>
      <c r="M394" s="147">
        <v>107</v>
      </c>
      <c r="N394" s="147">
        <v>277</v>
      </c>
      <c r="O394" s="147">
        <v>251</v>
      </c>
      <c r="P394" s="147">
        <v>258</v>
      </c>
      <c r="Q394" s="147">
        <v>0</v>
      </c>
      <c r="R394" s="147">
        <v>284</v>
      </c>
    </row>
    <row r="395" spans="1:22" s="83" customFormat="1" ht="34.5" customHeight="1">
      <c r="A395" s="250" t="s">
        <v>775</v>
      </c>
      <c r="B395" s="84"/>
      <c r="C395" s="370"/>
      <c r="D395" s="382"/>
      <c r="E395" s="320" t="s">
        <v>226</v>
      </c>
      <c r="F395" s="321"/>
      <c r="G395" s="321"/>
      <c r="H395" s="322"/>
      <c r="I395" s="343"/>
      <c r="J395" s="140">
        <f t="shared" si="11"/>
        <v>1686</v>
      </c>
      <c r="K395" s="81" t="str">
        <f t="shared" si="12"/>
        <v/>
      </c>
      <c r="L395" s="147">
        <v>504</v>
      </c>
      <c r="M395" s="147">
        <v>262</v>
      </c>
      <c r="N395" s="147">
        <v>297</v>
      </c>
      <c r="O395" s="147">
        <v>365</v>
      </c>
      <c r="P395" s="147">
        <v>258</v>
      </c>
      <c r="Q395" s="147">
        <v>0</v>
      </c>
      <c r="R395" s="147">
        <v>0</v>
      </c>
    </row>
    <row r="396" spans="1:22" s="83" customFormat="1" ht="34.5" customHeight="1">
      <c r="A396" s="250" t="s">
        <v>776</v>
      </c>
      <c r="B396" s="1"/>
      <c r="C396" s="370"/>
      <c r="D396" s="320" t="s">
        <v>227</v>
      </c>
      <c r="E396" s="321"/>
      <c r="F396" s="321"/>
      <c r="G396" s="321"/>
      <c r="H396" s="322"/>
      <c r="I396" s="343"/>
      <c r="J396" s="140">
        <f t="shared" si="11"/>
        <v>95329</v>
      </c>
      <c r="K396" s="81" t="str">
        <f t="shared" si="12"/>
        <v/>
      </c>
      <c r="L396" s="147">
        <v>17246</v>
      </c>
      <c r="M396" s="147">
        <v>11102</v>
      </c>
      <c r="N396" s="147">
        <v>16496</v>
      </c>
      <c r="O396" s="147">
        <v>15981</v>
      </c>
      <c r="P396" s="147">
        <v>14645</v>
      </c>
      <c r="Q396" s="147">
        <v>18083</v>
      </c>
      <c r="R396" s="147">
        <v>1776</v>
      </c>
    </row>
    <row r="397" spans="1:22" s="83" customFormat="1" ht="34.5" customHeight="1">
      <c r="A397" s="250" t="s">
        <v>777</v>
      </c>
      <c r="B397" s="119"/>
      <c r="C397" s="370"/>
      <c r="D397" s="320" t="s">
        <v>228</v>
      </c>
      <c r="E397" s="321"/>
      <c r="F397" s="321"/>
      <c r="G397" s="321"/>
      <c r="H397" s="322"/>
      <c r="I397" s="344"/>
      <c r="J397" s="140">
        <f t="shared" si="11"/>
        <v>8389</v>
      </c>
      <c r="K397" s="81" t="str">
        <f t="shared" si="12"/>
        <v/>
      </c>
      <c r="L397" s="147">
        <v>1457</v>
      </c>
      <c r="M397" s="147">
        <v>1900</v>
      </c>
      <c r="N397" s="147">
        <v>1285</v>
      </c>
      <c r="O397" s="147">
        <v>1092</v>
      </c>
      <c r="P397" s="147">
        <v>1219</v>
      </c>
      <c r="Q397" s="147">
        <v>807</v>
      </c>
      <c r="R397" s="147">
        <v>629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1055</v>
      </c>
      <c r="O403" s="66" t="s">
        <v>1057</v>
      </c>
      <c r="P403" s="66" t="s">
        <v>1060</v>
      </c>
      <c r="Q403" s="66" t="s">
        <v>1061</v>
      </c>
      <c r="R403" s="66" t="s">
        <v>1065</v>
      </c>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1062</v>
      </c>
      <c r="R404" s="70" t="s">
        <v>1066</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8391</v>
      </c>
      <c r="K405" s="81" t="str">
        <f t="shared" ref="K405:K422" si="14">IF(OR(COUNTIF(L405:R405,"未確認")&gt;0,COUNTIF(L405:R405,"~*")&gt;0),"※","")</f>
        <v/>
      </c>
      <c r="L405" s="147">
        <v>1462</v>
      </c>
      <c r="M405" s="147">
        <v>1899</v>
      </c>
      <c r="N405" s="147">
        <v>1291</v>
      </c>
      <c r="O405" s="147">
        <v>1092</v>
      </c>
      <c r="P405" s="147">
        <v>1212</v>
      </c>
      <c r="Q405" s="147">
        <v>807</v>
      </c>
      <c r="R405" s="147">
        <v>628</v>
      </c>
    </row>
    <row r="406" spans="1:22" s="83" customFormat="1" ht="34.5" customHeight="1">
      <c r="A406" s="251" t="s">
        <v>779</v>
      </c>
      <c r="B406" s="119"/>
      <c r="C406" s="369"/>
      <c r="D406" s="375" t="s">
        <v>233</v>
      </c>
      <c r="E406" s="377" t="s">
        <v>234</v>
      </c>
      <c r="F406" s="378"/>
      <c r="G406" s="378"/>
      <c r="H406" s="379"/>
      <c r="I406" s="361"/>
      <c r="J406" s="140">
        <f t="shared" si="13"/>
        <v>1934</v>
      </c>
      <c r="K406" s="81" t="str">
        <f t="shared" si="14"/>
        <v/>
      </c>
      <c r="L406" s="147">
        <v>250</v>
      </c>
      <c r="M406" s="147">
        <v>62</v>
      </c>
      <c r="N406" s="147">
        <v>202</v>
      </c>
      <c r="O406" s="147">
        <v>113</v>
      </c>
      <c r="P406" s="147">
        <v>156</v>
      </c>
      <c r="Q406" s="147">
        <v>807</v>
      </c>
      <c r="R406" s="147">
        <v>344</v>
      </c>
    </row>
    <row r="407" spans="1:22" s="83" customFormat="1" ht="34.5" customHeight="1">
      <c r="A407" s="251" t="s">
        <v>780</v>
      </c>
      <c r="B407" s="119"/>
      <c r="C407" s="369"/>
      <c r="D407" s="369"/>
      <c r="E407" s="320" t="s">
        <v>235</v>
      </c>
      <c r="F407" s="321"/>
      <c r="G407" s="321"/>
      <c r="H407" s="322"/>
      <c r="I407" s="361"/>
      <c r="J407" s="140">
        <f t="shared" si="13"/>
        <v>5716</v>
      </c>
      <c r="K407" s="81" t="str">
        <f t="shared" si="14"/>
        <v/>
      </c>
      <c r="L407" s="147">
        <v>1061</v>
      </c>
      <c r="M407" s="147">
        <v>1560</v>
      </c>
      <c r="N407" s="147">
        <v>972</v>
      </c>
      <c r="O407" s="147">
        <v>899</v>
      </c>
      <c r="P407" s="147">
        <v>971</v>
      </c>
      <c r="Q407" s="147">
        <v>0</v>
      </c>
      <c r="R407" s="147">
        <v>253</v>
      </c>
    </row>
    <row r="408" spans="1:22" s="83" customFormat="1" ht="34.5" customHeight="1">
      <c r="A408" s="251" t="s">
        <v>781</v>
      </c>
      <c r="B408" s="119"/>
      <c r="C408" s="369"/>
      <c r="D408" s="369"/>
      <c r="E408" s="320" t="s">
        <v>236</v>
      </c>
      <c r="F408" s="321"/>
      <c r="G408" s="321"/>
      <c r="H408" s="322"/>
      <c r="I408" s="361"/>
      <c r="J408" s="140">
        <f t="shared" si="13"/>
        <v>100</v>
      </c>
      <c r="K408" s="81" t="str">
        <f t="shared" si="14"/>
        <v/>
      </c>
      <c r="L408" s="147">
        <v>23</v>
      </c>
      <c r="M408" s="147">
        <v>9</v>
      </c>
      <c r="N408" s="147">
        <v>23</v>
      </c>
      <c r="O408" s="147">
        <v>24</v>
      </c>
      <c r="P408" s="147">
        <v>15</v>
      </c>
      <c r="Q408" s="147">
        <v>0</v>
      </c>
      <c r="R408" s="147">
        <v>6</v>
      </c>
    </row>
    <row r="409" spans="1:22" s="83" customFormat="1" ht="34.5" customHeight="1">
      <c r="A409" s="251" t="s">
        <v>782</v>
      </c>
      <c r="B409" s="119"/>
      <c r="C409" s="369"/>
      <c r="D409" s="369"/>
      <c r="E409" s="317" t="s">
        <v>989</v>
      </c>
      <c r="F409" s="318"/>
      <c r="G409" s="318"/>
      <c r="H409" s="319"/>
      <c r="I409" s="361"/>
      <c r="J409" s="140">
        <f t="shared" si="13"/>
        <v>407</v>
      </c>
      <c r="K409" s="81" t="str">
        <f t="shared" si="14"/>
        <v/>
      </c>
      <c r="L409" s="147">
        <v>128</v>
      </c>
      <c r="M409" s="147">
        <v>34</v>
      </c>
      <c r="N409" s="147">
        <v>94</v>
      </c>
      <c r="O409" s="147">
        <v>56</v>
      </c>
      <c r="P409" s="147">
        <v>70</v>
      </c>
      <c r="Q409" s="147">
        <v>0</v>
      </c>
      <c r="R409" s="147">
        <v>25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234</v>
      </c>
      <c r="K411" s="81" t="str">
        <f t="shared" si="14"/>
        <v/>
      </c>
      <c r="L411" s="147">
        <v>0</v>
      </c>
      <c r="M411" s="147">
        <v>234</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8389</v>
      </c>
      <c r="K413" s="81" t="str">
        <f t="shared" si="14"/>
        <v/>
      </c>
      <c r="L413" s="147">
        <v>1457</v>
      </c>
      <c r="M413" s="147">
        <v>1900</v>
      </c>
      <c r="N413" s="147">
        <v>1285</v>
      </c>
      <c r="O413" s="147">
        <v>1092</v>
      </c>
      <c r="P413" s="147">
        <v>1219</v>
      </c>
      <c r="Q413" s="147">
        <v>807</v>
      </c>
      <c r="R413" s="147">
        <v>629</v>
      </c>
    </row>
    <row r="414" spans="1:22" s="83" customFormat="1" ht="34.5" customHeight="1">
      <c r="A414" s="251" t="s">
        <v>787</v>
      </c>
      <c r="B414" s="119"/>
      <c r="C414" s="369"/>
      <c r="D414" s="375" t="s">
        <v>240</v>
      </c>
      <c r="E414" s="377" t="s">
        <v>241</v>
      </c>
      <c r="F414" s="378"/>
      <c r="G414" s="378"/>
      <c r="H414" s="379"/>
      <c r="I414" s="361"/>
      <c r="J414" s="140">
        <f t="shared" si="13"/>
        <v>1934</v>
      </c>
      <c r="K414" s="81" t="str">
        <f t="shared" si="14"/>
        <v/>
      </c>
      <c r="L414" s="147">
        <v>304</v>
      </c>
      <c r="M414" s="147">
        <v>139</v>
      </c>
      <c r="N414" s="147">
        <v>295</v>
      </c>
      <c r="O414" s="147">
        <v>467</v>
      </c>
      <c r="P414" s="147">
        <v>127</v>
      </c>
      <c r="Q414" s="147">
        <v>13</v>
      </c>
      <c r="R414" s="147">
        <v>589</v>
      </c>
    </row>
    <row r="415" spans="1:22" s="83" customFormat="1" ht="34.5" customHeight="1">
      <c r="A415" s="251" t="s">
        <v>788</v>
      </c>
      <c r="B415" s="119"/>
      <c r="C415" s="369"/>
      <c r="D415" s="369"/>
      <c r="E415" s="320" t="s">
        <v>242</v>
      </c>
      <c r="F415" s="321"/>
      <c r="G415" s="321"/>
      <c r="H415" s="322"/>
      <c r="I415" s="361"/>
      <c r="J415" s="140">
        <f t="shared" si="13"/>
        <v>5475</v>
      </c>
      <c r="K415" s="81" t="str">
        <f t="shared" si="14"/>
        <v/>
      </c>
      <c r="L415" s="147">
        <v>928</v>
      </c>
      <c r="M415" s="147">
        <v>1700</v>
      </c>
      <c r="N415" s="147">
        <v>831</v>
      </c>
      <c r="O415" s="147">
        <v>563</v>
      </c>
      <c r="P415" s="147">
        <v>877</v>
      </c>
      <c r="Q415" s="147">
        <v>568</v>
      </c>
      <c r="R415" s="147">
        <v>8</v>
      </c>
    </row>
    <row r="416" spans="1:22" s="83" customFormat="1" ht="34.5" customHeight="1">
      <c r="A416" s="251" t="s">
        <v>789</v>
      </c>
      <c r="B416" s="119"/>
      <c r="C416" s="369"/>
      <c r="D416" s="369"/>
      <c r="E416" s="320" t="s">
        <v>243</v>
      </c>
      <c r="F416" s="321"/>
      <c r="G416" s="321"/>
      <c r="H416" s="322"/>
      <c r="I416" s="361"/>
      <c r="J416" s="140">
        <f t="shared" si="13"/>
        <v>381</v>
      </c>
      <c r="K416" s="81" t="str">
        <f t="shared" si="14"/>
        <v/>
      </c>
      <c r="L416" s="147">
        <v>61</v>
      </c>
      <c r="M416" s="147">
        <v>17</v>
      </c>
      <c r="N416" s="147">
        <v>41</v>
      </c>
      <c r="O416" s="147">
        <v>41</v>
      </c>
      <c r="P416" s="147">
        <v>125</v>
      </c>
      <c r="Q416" s="147">
        <v>79</v>
      </c>
      <c r="R416" s="147">
        <v>17</v>
      </c>
    </row>
    <row r="417" spans="1:22" s="83" customFormat="1" ht="34.5" customHeight="1">
      <c r="A417" s="251" t="s">
        <v>790</v>
      </c>
      <c r="B417" s="119"/>
      <c r="C417" s="369"/>
      <c r="D417" s="369"/>
      <c r="E417" s="320" t="s">
        <v>244</v>
      </c>
      <c r="F417" s="321"/>
      <c r="G417" s="321"/>
      <c r="H417" s="322"/>
      <c r="I417" s="361"/>
      <c r="J417" s="140">
        <f t="shared" si="13"/>
        <v>108</v>
      </c>
      <c r="K417" s="81" t="str">
        <f t="shared" si="14"/>
        <v/>
      </c>
      <c r="L417" s="147">
        <v>29</v>
      </c>
      <c r="M417" s="147">
        <v>5</v>
      </c>
      <c r="N417" s="147">
        <v>18</v>
      </c>
      <c r="O417" s="147">
        <v>4</v>
      </c>
      <c r="P417" s="147">
        <v>13</v>
      </c>
      <c r="Q417" s="147">
        <v>39</v>
      </c>
      <c r="R417" s="147">
        <v>0</v>
      </c>
    </row>
    <row r="418" spans="1:22" s="83" customFormat="1" ht="34.5" customHeight="1">
      <c r="A418" s="251" t="s">
        <v>791</v>
      </c>
      <c r="B418" s="119"/>
      <c r="C418" s="369"/>
      <c r="D418" s="369"/>
      <c r="E418" s="320" t="s">
        <v>245</v>
      </c>
      <c r="F418" s="321"/>
      <c r="G418" s="321"/>
      <c r="H418" s="322"/>
      <c r="I418" s="361"/>
      <c r="J418" s="140">
        <f t="shared" si="13"/>
        <v>176</v>
      </c>
      <c r="K418" s="81" t="str">
        <f t="shared" si="14"/>
        <v/>
      </c>
      <c r="L418" s="147">
        <v>51</v>
      </c>
      <c r="M418" s="147">
        <v>14</v>
      </c>
      <c r="N418" s="147">
        <v>18</v>
      </c>
      <c r="O418" s="147">
        <v>8</v>
      </c>
      <c r="P418" s="147">
        <v>19</v>
      </c>
      <c r="Q418" s="147">
        <v>66</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83</v>
      </c>
      <c r="K420" s="81" t="str">
        <f t="shared" si="14"/>
        <v/>
      </c>
      <c r="L420" s="147">
        <v>18</v>
      </c>
      <c r="M420" s="147">
        <v>7</v>
      </c>
      <c r="N420" s="147">
        <v>13</v>
      </c>
      <c r="O420" s="147">
        <v>4</v>
      </c>
      <c r="P420" s="147">
        <v>18</v>
      </c>
      <c r="Q420" s="147">
        <v>23</v>
      </c>
      <c r="R420" s="147">
        <v>0</v>
      </c>
    </row>
    <row r="421" spans="1:22" s="83" customFormat="1" ht="34.5" customHeight="1">
      <c r="A421" s="251" t="s">
        <v>794</v>
      </c>
      <c r="B421" s="119"/>
      <c r="C421" s="369"/>
      <c r="D421" s="369"/>
      <c r="E421" s="320" t="s">
        <v>247</v>
      </c>
      <c r="F421" s="321"/>
      <c r="G421" s="321"/>
      <c r="H421" s="322"/>
      <c r="I421" s="361"/>
      <c r="J421" s="140">
        <f t="shared" si="13"/>
        <v>222</v>
      </c>
      <c r="K421" s="81" t="str">
        <f t="shared" si="14"/>
        <v/>
      </c>
      <c r="L421" s="147">
        <v>65</v>
      </c>
      <c r="M421" s="147">
        <v>15</v>
      </c>
      <c r="N421" s="147">
        <v>65</v>
      </c>
      <c r="O421" s="147">
        <v>5</v>
      </c>
      <c r="P421" s="147">
        <v>39</v>
      </c>
      <c r="Q421" s="147">
        <v>19</v>
      </c>
      <c r="R421" s="147">
        <v>14</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1</v>
      </c>
      <c r="M422" s="147">
        <v>3</v>
      </c>
      <c r="N422" s="147">
        <v>4</v>
      </c>
      <c r="O422" s="147">
        <v>0</v>
      </c>
      <c r="P422" s="147">
        <v>1</v>
      </c>
      <c r="Q422" s="147">
        <v>0</v>
      </c>
      <c r="R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1055</v>
      </c>
      <c r="O428" s="66" t="s">
        <v>1057</v>
      </c>
      <c r="P428" s="66" t="s">
        <v>1060</v>
      </c>
      <c r="Q428" s="66" t="s">
        <v>1061</v>
      </c>
      <c r="R428" s="66" t="s">
        <v>1065</v>
      </c>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1062</v>
      </c>
      <c r="R429" s="70" t="s">
        <v>1066</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6455</v>
      </c>
      <c r="K430" s="193" t="str">
        <f>IF(OR(COUNTIF(L430:R430,"未確認")&gt;0,COUNTIF(L430:R430,"~*")&gt;0),"※","")</f>
        <v/>
      </c>
      <c r="L430" s="147">
        <v>1153</v>
      </c>
      <c r="M430" s="147">
        <v>1761</v>
      </c>
      <c r="N430" s="147">
        <v>990</v>
      </c>
      <c r="O430" s="147">
        <v>625</v>
      </c>
      <c r="P430" s="147">
        <v>1092</v>
      </c>
      <c r="Q430" s="147">
        <v>794</v>
      </c>
      <c r="R430" s="147">
        <v>40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4</v>
      </c>
      <c r="K431" s="193" t="str">
        <f>IF(OR(COUNTIF(L431:R431,"未確認")&gt;0,COUNTIF(L431:R431,"~*")&gt;0),"※","")</f>
        <v/>
      </c>
      <c r="L431" s="147">
        <v>2</v>
      </c>
      <c r="M431" s="147">
        <v>1</v>
      </c>
      <c r="N431" s="147">
        <v>0</v>
      </c>
      <c r="O431" s="147">
        <v>0</v>
      </c>
      <c r="P431" s="147">
        <v>1</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370</v>
      </c>
      <c r="K432" s="193" t="str">
        <f>IF(OR(COUNTIF(L432:R432,"未確認")&gt;0,COUNTIF(L432:R432,"~*")&gt;0),"※","")</f>
        <v/>
      </c>
      <c r="L432" s="147">
        <v>110</v>
      </c>
      <c r="M432" s="147">
        <v>34</v>
      </c>
      <c r="N432" s="147">
        <v>51</v>
      </c>
      <c r="O432" s="147">
        <v>11</v>
      </c>
      <c r="P432" s="147">
        <v>59</v>
      </c>
      <c r="Q432" s="147">
        <v>105</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6080</v>
      </c>
      <c r="K433" s="193" t="str">
        <f>IF(OR(COUNTIF(L433:R433,"未確認")&gt;0,COUNTIF(L433:R433,"~*")&gt;0),"※","")</f>
        <v/>
      </c>
      <c r="L433" s="147">
        <v>1041</v>
      </c>
      <c r="M433" s="147">
        <v>1726</v>
      </c>
      <c r="N433" s="147">
        <v>939</v>
      </c>
      <c r="O433" s="147">
        <v>614</v>
      </c>
      <c r="P433" s="147">
        <v>1032</v>
      </c>
      <c r="Q433" s="147">
        <v>688</v>
      </c>
      <c r="R433" s="147">
        <v>40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1</v>
      </c>
      <c r="K434" s="193" t="str">
        <f>IF(OR(COUNTIF(L434:R434,"未確認")&gt;0,COUNTIF(L434:R434,"~*")&gt;0),"※","")</f>
        <v/>
      </c>
      <c r="L434" s="147">
        <v>0</v>
      </c>
      <c r="M434" s="147">
        <v>0</v>
      </c>
      <c r="N434" s="147">
        <v>0</v>
      </c>
      <c r="O434" s="147">
        <v>0</v>
      </c>
      <c r="P434" s="147">
        <v>0</v>
      </c>
      <c r="Q434" s="147">
        <v>1</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1055</v>
      </c>
      <c r="O441" s="66" t="s">
        <v>1057</v>
      </c>
      <c r="P441" s="66" t="s">
        <v>1060</v>
      </c>
      <c r="Q441" s="66" t="s">
        <v>1061</v>
      </c>
      <c r="R441" s="66" t="s">
        <v>1065</v>
      </c>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1062</v>
      </c>
      <c r="R442" s="70" t="s">
        <v>1066</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1055</v>
      </c>
      <c r="O466" s="66" t="s">
        <v>1057</v>
      </c>
      <c r="P466" s="66" t="s">
        <v>1060</v>
      </c>
      <c r="Q466" s="66" t="s">
        <v>1061</v>
      </c>
      <c r="R466" s="66" t="s">
        <v>1065</v>
      </c>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1062</v>
      </c>
      <c r="R467" s="70" t="s">
        <v>1066</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259</v>
      </c>
      <c r="K468" s="201" t="str">
        <f t="shared" ref="K468:K475" si="16">IF(OR(COUNTIF(L468:R468,"未確認")&gt;0,COUNTIF(L468:R468,"*")&gt;0),"※","")</f>
        <v>※</v>
      </c>
      <c r="L468" s="117">
        <v>41</v>
      </c>
      <c r="M468" s="117">
        <v>89</v>
      </c>
      <c r="N468" s="117">
        <v>30</v>
      </c>
      <c r="O468" s="117">
        <v>39</v>
      </c>
      <c r="P468" s="117">
        <v>23</v>
      </c>
      <c r="Q468" s="117" t="s">
        <v>541</v>
      </c>
      <c r="R468" s="117">
        <v>37</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t="s">
        <v>541</v>
      </c>
      <c r="O469" s="117" t="s">
        <v>541</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44</v>
      </c>
      <c r="K470" s="201" t="str">
        <f t="shared" si="16"/>
        <v>※</v>
      </c>
      <c r="L470" s="117">
        <v>0</v>
      </c>
      <c r="M470" s="117">
        <v>0</v>
      </c>
      <c r="N470" s="117">
        <v>0</v>
      </c>
      <c r="O470" s="117">
        <v>44</v>
      </c>
      <c r="P470" s="117">
        <v>0</v>
      </c>
      <c r="Q470" s="117">
        <v>0</v>
      </c>
      <c r="R470" s="117" t="s">
        <v>541</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t="s">
        <v>541</v>
      </c>
      <c r="Q471" s="117">
        <v>0</v>
      </c>
      <c r="R471" s="117" t="s">
        <v>541</v>
      </c>
      <c r="S471" s="8"/>
      <c r="T471" s="8"/>
      <c r="U471" s="8"/>
      <c r="V471" s="8"/>
    </row>
    <row r="472" spans="1:22" ht="34.5" customHeight="1">
      <c r="A472" s="252" t="s">
        <v>815</v>
      </c>
      <c r="B472" s="1"/>
      <c r="C472" s="202"/>
      <c r="D472" s="356"/>
      <c r="E472" s="320" t="s">
        <v>288</v>
      </c>
      <c r="F472" s="321"/>
      <c r="G472" s="321"/>
      <c r="H472" s="322"/>
      <c r="I472" s="354"/>
      <c r="J472" s="116">
        <f t="shared" si="17"/>
        <v>28</v>
      </c>
      <c r="K472" s="201" t="str">
        <f t="shared" si="16"/>
        <v/>
      </c>
      <c r="L472" s="117">
        <v>0</v>
      </c>
      <c r="M472" s="117">
        <v>28</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117">
        <v>0</v>
      </c>
      <c r="R475" s="117" t="s">
        <v>541</v>
      </c>
      <c r="S475" s="8"/>
      <c r="T475" s="8"/>
      <c r="U475" s="8"/>
      <c r="V475" s="8"/>
    </row>
    <row r="476" spans="1:22" ht="34.5" customHeight="1">
      <c r="A476" s="252" t="s">
        <v>819</v>
      </c>
      <c r="B476" s="1"/>
      <c r="C476" s="202"/>
      <c r="D476" s="356"/>
      <c r="E476" s="320" t="s">
        <v>292</v>
      </c>
      <c r="F476" s="321"/>
      <c r="G476" s="321"/>
      <c r="H476" s="322"/>
      <c r="I476" s="354"/>
      <c r="J476" s="116">
        <f t="shared" si="17"/>
        <v>19</v>
      </c>
      <c r="K476" s="201" t="str">
        <f>IF(OR(COUNTIF(L476:R476,"未確認")&gt;0,COUNTIF(L476:R476,"~")&gt;0),"※","")</f>
        <v/>
      </c>
      <c r="L476" s="117" t="s">
        <v>541</v>
      </c>
      <c r="M476" s="117" t="s">
        <v>541</v>
      </c>
      <c r="N476" s="117">
        <v>19</v>
      </c>
      <c r="O476" s="117">
        <v>0</v>
      </c>
      <c r="P476" s="117">
        <v>0</v>
      </c>
      <c r="Q476" s="117" t="s">
        <v>541</v>
      </c>
      <c r="R476" s="117" t="s">
        <v>541</v>
      </c>
      <c r="S476" s="8"/>
      <c r="T476" s="8"/>
      <c r="U476" s="8"/>
      <c r="V476" s="8"/>
    </row>
    <row r="477" spans="1:22" ht="34.5" customHeight="1">
      <c r="A477" s="252" t="s">
        <v>820</v>
      </c>
      <c r="B477" s="1"/>
      <c r="C477" s="202"/>
      <c r="D477" s="356"/>
      <c r="E477" s="320" t="s">
        <v>293</v>
      </c>
      <c r="F477" s="321"/>
      <c r="G477" s="321"/>
      <c r="H477" s="322"/>
      <c r="I477" s="354"/>
      <c r="J477" s="116">
        <f t="shared" si="17"/>
        <v>88</v>
      </c>
      <c r="K477" s="201" t="str">
        <f t="shared" ref="K477:K496" si="18">IF(OR(COUNTIF(L477:R477,"未確認")&gt;0,COUNTIF(L477:R477,"*")&gt;0),"※","")</f>
        <v>※</v>
      </c>
      <c r="L477" s="117">
        <v>41</v>
      </c>
      <c r="M477" s="117">
        <v>28</v>
      </c>
      <c r="N477" s="117" t="s">
        <v>541</v>
      </c>
      <c r="O477" s="117" t="s">
        <v>541</v>
      </c>
      <c r="P477" s="117" t="s">
        <v>541</v>
      </c>
      <c r="Q477" s="117">
        <v>0</v>
      </c>
      <c r="R477" s="117">
        <v>19</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117" t="s">
        <v>541</v>
      </c>
      <c r="Q478" s="117">
        <v>0</v>
      </c>
      <c r="R478" s="117" t="s">
        <v>541</v>
      </c>
      <c r="S478" s="8"/>
      <c r="T478" s="8"/>
      <c r="U478" s="8"/>
      <c r="V478" s="8"/>
    </row>
    <row r="479" spans="1:22" ht="34.5" customHeight="1">
      <c r="A479" s="252" t="s">
        <v>822</v>
      </c>
      <c r="B479" s="1"/>
      <c r="C479" s="202"/>
      <c r="D479" s="356"/>
      <c r="E479" s="320" t="s">
        <v>295</v>
      </c>
      <c r="F479" s="321"/>
      <c r="G479" s="321"/>
      <c r="H479" s="322"/>
      <c r="I479" s="354"/>
      <c r="J479" s="116">
        <f t="shared" si="17"/>
        <v>37</v>
      </c>
      <c r="K479" s="201" t="str">
        <f t="shared" si="18"/>
        <v>※</v>
      </c>
      <c r="L479" s="117">
        <v>0</v>
      </c>
      <c r="M479" s="117">
        <v>37</v>
      </c>
      <c r="N479" s="117">
        <v>0</v>
      </c>
      <c r="O479" s="117">
        <v>0</v>
      </c>
      <c r="P479" s="117" t="s">
        <v>541</v>
      </c>
      <c r="Q479" s="117">
        <v>0</v>
      </c>
      <c r="R479" s="117" t="s">
        <v>541</v>
      </c>
      <c r="S479" s="8"/>
      <c r="T479" s="8"/>
      <c r="U479" s="8"/>
      <c r="V479" s="8"/>
    </row>
    <row r="480" spans="1:22" ht="34.5" customHeight="1">
      <c r="A480" s="252" t="s">
        <v>823</v>
      </c>
      <c r="B480" s="1"/>
      <c r="C480" s="202"/>
      <c r="D480" s="357"/>
      <c r="E480" s="320" t="s">
        <v>296</v>
      </c>
      <c r="F480" s="321"/>
      <c r="G480" s="321"/>
      <c r="H480" s="322"/>
      <c r="I480" s="341"/>
      <c r="J480" s="116">
        <f t="shared" si="17"/>
        <v>10</v>
      </c>
      <c r="K480" s="201" t="str">
        <f t="shared" si="18"/>
        <v/>
      </c>
      <c r="L480" s="117">
        <v>0</v>
      </c>
      <c r="M480" s="117">
        <v>0</v>
      </c>
      <c r="N480" s="117">
        <v>10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70</v>
      </c>
      <c r="K481" s="201" t="str">
        <f t="shared" si="18"/>
        <v>※</v>
      </c>
      <c r="L481" s="117">
        <v>14</v>
      </c>
      <c r="M481" s="117">
        <v>11</v>
      </c>
      <c r="N481" s="117" t="s">
        <v>541</v>
      </c>
      <c r="O481" s="117">
        <v>17</v>
      </c>
      <c r="P481" s="117" t="s">
        <v>541</v>
      </c>
      <c r="Q481" s="117">
        <v>0</v>
      </c>
      <c r="R481" s="117">
        <v>28</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v>
      </c>
      <c r="L483" s="117">
        <v>0</v>
      </c>
      <c r="M483" s="117">
        <v>0</v>
      </c>
      <c r="N483" s="117">
        <v>0</v>
      </c>
      <c r="O483" s="117">
        <v>21</v>
      </c>
      <c r="P483" s="117">
        <v>0</v>
      </c>
      <c r="Q483" s="117">
        <v>0</v>
      </c>
      <c r="R483" s="117" t="s">
        <v>541</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t="s">
        <v>541</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t="s">
        <v>541</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32</v>
      </c>
      <c r="K490" s="201" t="str">
        <f t="shared" si="18"/>
        <v>※</v>
      </c>
      <c r="L490" s="117">
        <v>14</v>
      </c>
      <c r="M490" s="117">
        <v>0</v>
      </c>
      <c r="N490" s="117" t="s">
        <v>541</v>
      </c>
      <c r="O490" s="117">
        <v>0</v>
      </c>
      <c r="P490" s="117">
        <v>0</v>
      </c>
      <c r="Q490" s="117">
        <v>0</v>
      </c>
      <c r="R490" s="117">
        <v>18</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t="s">
        <v>541</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13</v>
      </c>
      <c r="K492" s="201" t="str">
        <f t="shared" si="18"/>
        <v>※</v>
      </c>
      <c r="L492" s="117">
        <v>0</v>
      </c>
      <c r="M492" s="117">
        <v>13</v>
      </c>
      <c r="N492" s="117">
        <v>0</v>
      </c>
      <c r="O492" s="117">
        <v>0</v>
      </c>
      <c r="P492" s="117">
        <v>0</v>
      </c>
      <c r="Q492" s="117">
        <v>0</v>
      </c>
      <c r="R492" s="117" t="s">
        <v>541</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117" t="s">
        <v>541</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v>0</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1055</v>
      </c>
      <c r="O502" s="66" t="s">
        <v>1057</v>
      </c>
      <c r="P502" s="66" t="s">
        <v>1060</v>
      </c>
      <c r="Q502" s="66" t="s">
        <v>1061</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1062</v>
      </c>
      <c r="R503" s="70" t="s">
        <v>1066</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11</v>
      </c>
      <c r="K504" s="201" t="str">
        <f t="shared" ref="K504:K511" si="21">IF(OR(COUNTIF(L504:R504,"未確認")&gt;0,COUNTIF(L504:R504,"*")&gt;0),"※","")</f>
        <v>※</v>
      </c>
      <c r="L504" s="117" t="s">
        <v>541</v>
      </c>
      <c r="M504" s="117" t="s">
        <v>541</v>
      </c>
      <c r="N504" s="117" t="s">
        <v>541</v>
      </c>
      <c r="O504" s="117">
        <v>0</v>
      </c>
      <c r="P504" s="117" t="s">
        <v>541</v>
      </c>
      <c r="Q504" s="117">
        <v>0</v>
      </c>
      <c r="R504" s="117">
        <v>11</v>
      </c>
      <c r="S504" s="8"/>
      <c r="T504" s="8"/>
      <c r="U504" s="8"/>
      <c r="V504" s="8"/>
    </row>
    <row r="505" spans="1:22" ht="84" customHeight="1">
      <c r="A505" s="252" t="s">
        <v>837</v>
      </c>
      <c r="B505" s="204"/>
      <c r="C505" s="320" t="s">
        <v>310</v>
      </c>
      <c r="D505" s="321"/>
      <c r="E505" s="321"/>
      <c r="F505" s="321"/>
      <c r="G505" s="321"/>
      <c r="H505" s="322"/>
      <c r="I505" s="122" t="s">
        <v>311</v>
      </c>
      <c r="J505" s="116">
        <f t="shared" si="20"/>
        <v>99</v>
      </c>
      <c r="K505" s="201" t="str">
        <f t="shared" si="21"/>
        <v>※</v>
      </c>
      <c r="L505" s="117">
        <v>20</v>
      </c>
      <c r="M505" s="117">
        <v>37</v>
      </c>
      <c r="N505" s="117">
        <v>14</v>
      </c>
      <c r="O505" s="117" t="s">
        <v>541</v>
      </c>
      <c r="P505" s="117">
        <v>28</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t="s">
        <v>541</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t="s">
        <v>541</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t="s">
        <v>541</v>
      </c>
      <c r="Q508" s="117" t="s">
        <v>541</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1055</v>
      </c>
      <c r="O514" s="66" t="s">
        <v>1057</v>
      </c>
      <c r="P514" s="66" t="s">
        <v>1060</v>
      </c>
      <c r="Q514" s="66" t="s">
        <v>1061</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1062</v>
      </c>
      <c r="R515" s="70" t="s">
        <v>1066</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v>0</v>
      </c>
      <c r="M517" s="117">
        <v>0</v>
      </c>
      <c r="N517" s="117">
        <v>0</v>
      </c>
      <c r="O517" s="117">
        <v>0</v>
      </c>
      <c r="P517" s="117" t="s">
        <v>541</v>
      </c>
      <c r="Q517" s="117">
        <v>0</v>
      </c>
      <c r="R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1055</v>
      </c>
      <c r="O520" s="66" t="s">
        <v>1057</v>
      </c>
      <c r="P520" s="66" t="s">
        <v>1060</v>
      </c>
      <c r="Q520" s="66" t="s">
        <v>1061</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1062</v>
      </c>
      <c r="R521" s="70" t="s">
        <v>1066</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12</v>
      </c>
      <c r="K522" s="201" t="str">
        <f>IF(OR(COUNTIF(L522:R522,"未確認")&gt;0,COUNTIF(L522:R522,"*")&gt;0),"※","")</f>
        <v>※</v>
      </c>
      <c r="L522" s="117">
        <v>0</v>
      </c>
      <c r="M522" s="117">
        <v>0</v>
      </c>
      <c r="N522" s="117">
        <v>12</v>
      </c>
      <c r="O522" s="117">
        <v>0</v>
      </c>
      <c r="P522" s="117">
        <v>0</v>
      </c>
      <c r="Q522" s="117">
        <v>0</v>
      </c>
      <c r="R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1055</v>
      </c>
      <c r="O525" s="66" t="s">
        <v>1057</v>
      </c>
      <c r="P525" s="66" t="s">
        <v>1060</v>
      </c>
      <c r="Q525" s="66" t="s">
        <v>1061</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1062</v>
      </c>
      <c r="R526" s="70" t="s">
        <v>1066</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16</v>
      </c>
      <c r="K527" s="201" t="str">
        <f>IF(OR(COUNTIF(L527:R527,"未確認")&gt;0,COUNTIF(L527:R527,"*")&gt;0),"※","")</f>
        <v/>
      </c>
      <c r="L527" s="117">
        <v>0</v>
      </c>
      <c r="M527" s="117">
        <v>16</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1055</v>
      </c>
      <c r="O530" s="66" t="s">
        <v>1057</v>
      </c>
      <c r="P530" s="66" t="s">
        <v>1060</v>
      </c>
      <c r="Q530" s="66" t="s">
        <v>1061</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1062</v>
      </c>
      <c r="R531" s="70" t="s">
        <v>1066</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1055</v>
      </c>
      <c r="O543" s="66" t="s">
        <v>1057</v>
      </c>
      <c r="P543" s="66" t="s">
        <v>1060</v>
      </c>
      <c r="Q543" s="66" t="s">
        <v>1061</v>
      </c>
      <c r="R543" s="66" t="s">
        <v>1065</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1062</v>
      </c>
      <c r="R544" s="70" t="s">
        <v>1066</v>
      </c>
    </row>
    <row r="545" spans="1:18" s="115" customFormat="1" ht="70" customHeight="1">
      <c r="A545" s="252" t="s">
        <v>853</v>
      </c>
      <c r="C545" s="320" t="s">
        <v>348</v>
      </c>
      <c r="D545" s="321"/>
      <c r="E545" s="321"/>
      <c r="F545" s="321"/>
      <c r="G545" s="321"/>
      <c r="H545" s="322"/>
      <c r="I545" s="122" t="s">
        <v>349</v>
      </c>
      <c r="J545" s="116" t="str">
        <f t="shared" ref="J545:J557" si="24">IF(SUM(L545:R545)=0,IF(COUNTIF(L545:R545,"未確認")&gt;0,"未確認",IF(COUNTIF(L545:R545,"~*")&gt;0,"*",SUM(L545:R545))),SUM(L545:R545))</f>
        <v>*</v>
      </c>
      <c r="K545" s="201" t="str">
        <f t="shared" ref="K545:K557" si="25">IF(OR(COUNTIF(L545:R545,"未確認")&gt;0,COUNTIF(L545:R545,"*")&gt;0),"※","")</f>
        <v>※</v>
      </c>
      <c r="L545" s="117">
        <v>0</v>
      </c>
      <c r="M545" s="117" t="s">
        <v>541</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t="s">
        <v>541</v>
      </c>
    </row>
    <row r="556" spans="1:18"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t="s">
        <v>541</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c r="R558" s="211" t="s">
        <v>1064</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65.09</v>
      </c>
      <c r="M560" s="211">
        <v>43.35</v>
      </c>
      <c r="N560" s="211">
        <v>66.010000000000005</v>
      </c>
      <c r="O560" s="211">
        <v>99.5</v>
      </c>
      <c r="P560" s="211">
        <v>70.33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40.729999999999997</v>
      </c>
      <c r="M561" s="211">
        <v>33.159999999999997</v>
      </c>
      <c r="N561" s="211">
        <v>39.86</v>
      </c>
      <c r="O561" s="211">
        <v>11.33</v>
      </c>
      <c r="P561" s="211">
        <v>37.97</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23.92</v>
      </c>
      <c r="M562" s="211">
        <v>23.32</v>
      </c>
      <c r="N562" s="211">
        <v>24.85</v>
      </c>
      <c r="O562" s="211">
        <v>9.4</v>
      </c>
      <c r="P562" s="211">
        <v>26.4</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16.309999999999999</v>
      </c>
      <c r="M563" s="211">
        <v>14.34</v>
      </c>
      <c r="N563" s="211">
        <v>14.79</v>
      </c>
      <c r="O563" s="211">
        <v>3.19</v>
      </c>
      <c r="P563" s="211">
        <v>12.82</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8.1199999999999992</v>
      </c>
      <c r="M564" s="211">
        <v>11.92</v>
      </c>
      <c r="N564" s="211">
        <v>3.73</v>
      </c>
      <c r="O564" s="211">
        <v>10.49</v>
      </c>
      <c r="P564" s="211">
        <v>4.1100000000000003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12.5</v>
      </c>
      <c r="M565" s="211">
        <v>16.41</v>
      </c>
      <c r="N565" s="211">
        <v>23.17</v>
      </c>
      <c r="O565" s="211">
        <v>5.7</v>
      </c>
      <c r="P565" s="211">
        <v>25.06</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34.99</v>
      </c>
      <c r="M566" s="211">
        <v>37.130000000000003</v>
      </c>
      <c r="N566" s="211">
        <v>40.85</v>
      </c>
      <c r="O566" s="211">
        <v>21.22</v>
      </c>
      <c r="P566" s="211">
        <v>40.65</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13.95</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4.3099999999999996</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3.5</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0.61</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7.0000000000000007E-2</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7.21</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7.28</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1055</v>
      </c>
      <c r="O588" s="66" t="s">
        <v>1057</v>
      </c>
      <c r="P588" s="66" t="s">
        <v>1060</v>
      </c>
      <c r="Q588" s="66" t="s">
        <v>1061</v>
      </c>
      <c r="R588" s="66" t="s">
        <v>1065</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1062</v>
      </c>
      <c r="R589" s="70" t="s">
        <v>1066</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v>0</v>
      </c>
      <c r="N591" s="117" t="s">
        <v>541</v>
      </c>
      <c r="O591" s="117" t="s">
        <v>541</v>
      </c>
      <c r="P591" s="117" t="s">
        <v>541</v>
      </c>
      <c r="Q591" s="117">
        <v>0</v>
      </c>
      <c r="R591" s="117" t="s">
        <v>541</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106</v>
      </c>
      <c r="K593" s="201" t="str">
        <f>IF(OR(COUNTIF(L593:R593,"未確認")&gt;0,COUNTIF(L593:R593,"*")&gt;0),"※","")</f>
        <v/>
      </c>
      <c r="L593" s="117">
        <v>26</v>
      </c>
      <c r="M593" s="117">
        <v>13</v>
      </c>
      <c r="N593" s="117">
        <v>26</v>
      </c>
      <c r="O593" s="117">
        <v>10</v>
      </c>
      <c r="P593" s="117">
        <v>31</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2853</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869</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3649</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844</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2365</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t="s">
        <v>541</v>
      </c>
      <c r="O600" s="117">
        <v>0</v>
      </c>
      <c r="P600" s="117">
        <v>0</v>
      </c>
      <c r="Q600" s="117">
        <v>0</v>
      </c>
      <c r="R600" s="117" t="s">
        <v>541</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t="s">
        <v>541</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1055</v>
      </c>
      <c r="O611" s="66" t="s">
        <v>1057</v>
      </c>
      <c r="P611" s="66" t="s">
        <v>1060</v>
      </c>
      <c r="Q611" s="66" t="s">
        <v>1061</v>
      </c>
      <c r="R611" s="66" t="s">
        <v>1065</v>
      </c>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1062</v>
      </c>
      <c r="R612" s="70" t="s">
        <v>1066</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161</v>
      </c>
      <c r="K613" s="201" t="str">
        <f t="shared" ref="K613:K623" si="29">IF(OR(COUNTIF(L613:R613,"未確認")&gt;0,COUNTIF(L613:R613,"*")&gt;0),"※","")</f>
        <v/>
      </c>
      <c r="L613" s="117">
        <v>31</v>
      </c>
      <c r="M613" s="117">
        <v>13</v>
      </c>
      <c r="N613" s="117">
        <v>26</v>
      </c>
      <c r="O613" s="117">
        <v>16</v>
      </c>
      <c r="P613" s="117">
        <v>25</v>
      </c>
      <c r="Q613" s="117">
        <v>50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91</v>
      </c>
      <c r="K618" s="201" t="str">
        <f t="shared" si="29"/>
        <v/>
      </c>
      <c r="L618" s="117">
        <v>0</v>
      </c>
      <c r="M618" s="117">
        <v>0</v>
      </c>
      <c r="N618" s="117">
        <v>0</v>
      </c>
      <c r="O618" s="117">
        <v>0</v>
      </c>
      <c r="P618" s="117">
        <v>0</v>
      </c>
      <c r="Q618" s="117">
        <v>91</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44</v>
      </c>
      <c r="K622" s="201" t="str">
        <f t="shared" si="29"/>
        <v>※</v>
      </c>
      <c r="L622" s="117">
        <v>13</v>
      </c>
      <c r="M622" s="117" t="s">
        <v>541</v>
      </c>
      <c r="N622" s="117">
        <v>10</v>
      </c>
      <c r="O622" s="117">
        <v>11</v>
      </c>
      <c r="P622" s="117">
        <v>10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1055</v>
      </c>
      <c r="O629" s="66" t="s">
        <v>1057</v>
      </c>
      <c r="P629" s="66" t="s">
        <v>1060</v>
      </c>
      <c r="Q629" s="66" t="s">
        <v>1061</v>
      </c>
      <c r="R629" s="66" t="s">
        <v>1065</v>
      </c>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1062</v>
      </c>
      <c r="R630" s="70" t="s">
        <v>1066</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t="s">
        <v>541</v>
      </c>
      <c r="Q631" s="117">
        <v>0</v>
      </c>
      <c r="R631" s="117" t="s">
        <v>541</v>
      </c>
    </row>
    <row r="632" spans="1:22" s="118" customFormat="1" ht="56.15" customHeight="1">
      <c r="A632" s="252" t="s">
        <v>918</v>
      </c>
      <c r="B632" s="119"/>
      <c r="C632" s="320" t="s">
        <v>434</v>
      </c>
      <c r="D632" s="321"/>
      <c r="E632" s="321"/>
      <c r="F632" s="321"/>
      <c r="G632" s="321"/>
      <c r="H632" s="322"/>
      <c r="I632" s="122" t="s">
        <v>435</v>
      </c>
      <c r="J632" s="116">
        <f t="shared" si="30"/>
        <v>313</v>
      </c>
      <c r="K632" s="201" t="str">
        <f t="shared" si="31"/>
        <v/>
      </c>
      <c r="L632" s="117">
        <v>73</v>
      </c>
      <c r="M632" s="117">
        <v>68</v>
      </c>
      <c r="N632" s="117">
        <v>71</v>
      </c>
      <c r="O632" s="117">
        <v>33</v>
      </c>
      <c r="P632" s="117">
        <v>68</v>
      </c>
      <c r="Q632" s="117">
        <v>0</v>
      </c>
      <c r="R632" s="117">
        <v>0</v>
      </c>
    </row>
    <row r="633" spans="1:22" s="118" customFormat="1" ht="56">
      <c r="A633" s="252" t="s">
        <v>919</v>
      </c>
      <c r="B633" s="119"/>
      <c r="C633" s="320" t="s">
        <v>436</v>
      </c>
      <c r="D633" s="321"/>
      <c r="E633" s="321"/>
      <c r="F633" s="321"/>
      <c r="G633" s="321"/>
      <c r="H633" s="322"/>
      <c r="I633" s="122" t="s">
        <v>437</v>
      </c>
      <c r="J633" s="116">
        <f t="shared" si="30"/>
        <v>138</v>
      </c>
      <c r="K633" s="201" t="str">
        <f t="shared" si="31"/>
        <v/>
      </c>
      <c r="L633" s="117">
        <v>45</v>
      </c>
      <c r="M633" s="117">
        <v>11</v>
      </c>
      <c r="N633" s="117">
        <v>37</v>
      </c>
      <c r="O633" s="117">
        <v>18</v>
      </c>
      <c r="P633" s="117">
        <v>27</v>
      </c>
      <c r="Q633" s="117">
        <v>0</v>
      </c>
      <c r="R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58</v>
      </c>
      <c r="K635" s="201" t="str">
        <f t="shared" si="31"/>
        <v>※</v>
      </c>
      <c r="L635" s="117">
        <v>37</v>
      </c>
      <c r="M635" s="117" t="s">
        <v>541</v>
      </c>
      <c r="N635" s="117">
        <v>11</v>
      </c>
      <c r="O635" s="117" t="s">
        <v>541</v>
      </c>
      <c r="P635" s="117" t="s">
        <v>541</v>
      </c>
      <c r="Q635" s="117">
        <v>0</v>
      </c>
      <c r="R635" s="117">
        <v>10</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t="s">
        <v>541</v>
      </c>
      <c r="M636" s="117">
        <v>0</v>
      </c>
      <c r="N636" s="117" t="s">
        <v>541</v>
      </c>
      <c r="O636" s="117">
        <v>0</v>
      </c>
      <c r="P636" s="117" t="s">
        <v>541</v>
      </c>
      <c r="Q636" s="117">
        <v>0</v>
      </c>
      <c r="R636" s="117">
        <v>13</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v>0</v>
      </c>
      <c r="Q637" s="117">
        <v>0</v>
      </c>
      <c r="R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1055</v>
      </c>
      <c r="O644" s="66" t="s">
        <v>1057</v>
      </c>
      <c r="P644" s="66" t="s">
        <v>1060</v>
      </c>
      <c r="Q644" s="66" t="s">
        <v>1061</v>
      </c>
      <c r="R644" s="66" t="s">
        <v>1065</v>
      </c>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1062</v>
      </c>
      <c r="R645" s="70" t="s">
        <v>1066</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294</v>
      </c>
      <c r="K646" s="201" t="str">
        <f t="shared" ref="K646:K660" si="33">IF(OR(COUNTIF(L646:R646,"未確認")&gt;0,COUNTIF(L646:R646,"*")&gt;0),"※","")</f>
        <v/>
      </c>
      <c r="L646" s="117">
        <v>77</v>
      </c>
      <c r="M646" s="117">
        <v>16</v>
      </c>
      <c r="N646" s="117">
        <v>60</v>
      </c>
      <c r="O646" s="117">
        <v>75</v>
      </c>
      <c r="P646" s="117">
        <v>56</v>
      </c>
      <c r="Q646" s="117">
        <v>0</v>
      </c>
      <c r="R646" s="117">
        <v>10</v>
      </c>
    </row>
    <row r="647" spans="1:22" s="118" customFormat="1" ht="70" customHeight="1">
      <c r="A647" s="252" t="s">
        <v>926</v>
      </c>
      <c r="B647" s="84"/>
      <c r="C647" s="188"/>
      <c r="D647" s="221"/>
      <c r="E647" s="320" t="s">
        <v>938</v>
      </c>
      <c r="F647" s="321"/>
      <c r="G647" s="321"/>
      <c r="H647" s="322"/>
      <c r="I647" s="122" t="s">
        <v>452</v>
      </c>
      <c r="J647" s="116">
        <f t="shared" si="32"/>
        <v>20</v>
      </c>
      <c r="K647" s="201" t="str">
        <f t="shared" si="33"/>
        <v/>
      </c>
      <c r="L647" s="117">
        <v>0</v>
      </c>
      <c r="M647" s="117">
        <v>0</v>
      </c>
      <c r="N647" s="117">
        <v>20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v>
      </c>
      <c r="L648" s="117" t="s">
        <v>541</v>
      </c>
      <c r="M648" s="117">
        <v>0</v>
      </c>
      <c r="N648" s="117" t="s">
        <v>541</v>
      </c>
      <c r="O648" s="117">
        <v>0</v>
      </c>
      <c r="P648" s="117">
        <v>43</v>
      </c>
      <c r="Q648" s="117">
        <v>0</v>
      </c>
      <c r="R648" s="117" t="s">
        <v>541</v>
      </c>
    </row>
    <row r="649" spans="1:22" s="118" customFormat="1" ht="70" customHeight="1">
      <c r="A649" s="252" t="s">
        <v>928</v>
      </c>
      <c r="B649" s="84"/>
      <c r="C649" s="295"/>
      <c r="D649" s="297"/>
      <c r="E649" s="320" t="s">
        <v>940</v>
      </c>
      <c r="F649" s="321"/>
      <c r="G649" s="321"/>
      <c r="H649" s="322"/>
      <c r="I649" s="122" t="s">
        <v>456</v>
      </c>
      <c r="J649" s="116">
        <f t="shared" si="32"/>
        <v>71</v>
      </c>
      <c r="K649" s="201" t="str">
        <f t="shared" si="33"/>
        <v>※</v>
      </c>
      <c r="L649" s="117">
        <v>47</v>
      </c>
      <c r="M649" s="117">
        <v>10</v>
      </c>
      <c r="N649" s="117">
        <v>14</v>
      </c>
      <c r="O649" s="117" t="s">
        <v>541</v>
      </c>
      <c r="P649" s="117" t="s">
        <v>541</v>
      </c>
      <c r="Q649" s="117">
        <v>0</v>
      </c>
      <c r="R649" s="117" t="s">
        <v>541</v>
      </c>
    </row>
    <row r="650" spans="1:22" s="118" customFormat="1" ht="84" customHeight="1">
      <c r="A650" s="252" t="s">
        <v>929</v>
      </c>
      <c r="B650" s="84"/>
      <c r="C650" s="295"/>
      <c r="D650" s="297"/>
      <c r="E650" s="320" t="s">
        <v>941</v>
      </c>
      <c r="F650" s="321"/>
      <c r="G650" s="321"/>
      <c r="H650" s="322"/>
      <c r="I650" s="122" t="s">
        <v>458</v>
      </c>
      <c r="J650" s="116">
        <f t="shared" si="32"/>
        <v>74</v>
      </c>
      <c r="K650" s="201" t="str">
        <f t="shared" si="33"/>
        <v>※</v>
      </c>
      <c r="L650" s="117" t="s">
        <v>541</v>
      </c>
      <c r="M650" s="117" t="s">
        <v>541</v>
      </c>
      <c r="N650" s="117" t="s">
        <v>541</v>
      </c>
      <c r="O650" s="117">
        <v>74</v>
      </c>
      <c r="P650" s="117">
        <v>0</v>
      </c>
      <c r="Q650" s="117">
        <v>0</v>
      </c>
      <c r="R650" s="117" t="s">
        <v>541</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t="s">
        <v>541</v>
      </c>
      <c r="N651" s="117">
        <v>17</v>
      </c>
      <c r="O651" s="117" t="s">
        <v>541</v>
      </c>
      <c r="P651" s="117" t="s">
        <v>541</v>
      </c>
      <c r="Q651" s="117">
        <v>0</v>
      </c>
      <c r="R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19</v>
      </c>
      <c r="K653" s="201" t="str">
        <f t="shared" si="33"/>
        <v>※</v>
      </c>
      <c r="L653" s="117">
        <v>19</v>
      </c>
      <c r="M653" s="117" t="s">
        <v>541</v>
      </c>
      <c r="N653" s="117" t="s">
        <v>541</v>
      </c>
      <c r="O653" s="117">
        <v>0</v>
      </c>
      <c r="P653" s="117">
        <v>0</v>
      </c>
      <c r="Q653" s="117">
        <v>0</v>
      </c>
      <c r="R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221</v>
      </c>
      <c r="K655" s="201" t="str">
        <f t="shared" si="33"/>
        <v>※</v>
      </c>
      <c r="L655" s="117">
        <v>50</v>
      </c>
      <c r="M655" s="117">
        <v>11</v>
      </c>
      <c r="N655" s="117">
        <v>47</v>
      </c>
      <c r="O655" s="117">
        <v>65</v>
      </c>
      <c r="P655" s="117">
        <v>48</v>
      </c>
      <c r="Q655" s="117">
        <v>0</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175</v>
      </c>
      <c r="K657" s="201" t="str">
        <f t="shared" si="33"/>
        <v>※</v>
      </c>
      <c r="L657" s="117">
        <v>42</v>
      </c>
      <c r="M657" s="117" t="s">
        <v>541</v>
      </c>
      <c r="N657" s="117">
        <v>40</v>
      </c>
      <c r="O657" s="117">
        <v>55</v>
      </c>
      <c r="P657" s="117">
        <v>38</v>
      </c>
      <c r="Q657" s="117">
        <v>0</v>
      </c>
      <c r="R657" s="117" t="s">
        <v>541</v>
      </c>
    </row>
    <row r="658" spans="1:22" s="118" customFormat="1" ht="56.15" customHeight="1">
      <c r="A658" s="252" t="s">
        <v>946</v>
      </c>
      <c r="B658" s="84"/>
      <c r="C658" s="320" t="s">
        <v>471</v>
      </c>
      <c r="D658" s="321"/>
      <c r="E658" s="321"/>
      <c r="F658" s="321"/>
      <c r="G658" s="321"/>
      <c r="H658" s="322"/>
      <c r="I658" s="122" t="s">
        <v>472</v>
      </c>
      <c r="J658" s="116">
        <f t="shared" si="32"/>
        <v>35</v>
      </c>
      <c r="K658" s="201" t="str">
        <f t="shared" si="33"/>
        <v>※</v>
      </c>
      <c r="L658" s="117">
        <v>14</v>
      </c>
      <c r="M658" s="117" t="s">
        <v>541</v>
      </c>
      <c r="N658" s="117">
        <v>21</v>
      </c>
      <c r="O658" s="117" t="s">
        <v>541</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1055</v>
      </c>
      <c r="O665" s="66" t="s">
        <v>1057</v>
      </c>
      <c r="P665" s="66" t="s">
        <v>1060</v>
      </c>
      <c r="Q665" s="66" t="s">
        <v>1061</v>
      </c>
      <c r="R665" s="66" t="s">
        <v>1065</v>
      </c>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1062</v>
      </c>
      <c r="R666" s="70" t="s">
        <v>1066</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1055</v>
      </c>
      <c r="O681" s="66" t="s">
        <v>1057</v>
      </c>
      <c r="P681" s="66" t="s">
        <v>1060</v>
      </c>
      <c r="Q681" s="66" t="s">
        <v>1061</v>
      </c>
      <c r="R681" s="66" t="s">
        <v>1065</v>
      </c>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1062</v>
      </c>
      <c r="R682" s="70" t="s">
        <v>1066</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1055</v>
      </c>
      <c r="O691" s="66" t="s">
        <v>1057</v>
      </c>
      <c r="P691" s="66" t="s">
        <v>1060</v>
      </c>
      <c r="Q691" s="66" t="s">
        <v>1061</v>
      </c>
      <c r="R691" s="66" t="s">
        <v>1065</v>
      </c>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1062</v>
      </c>
      <c r="R692" s="70" t="s">
        <v>1066</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1055</v>
      </c>
      <c r="O704" s="66" t="s">
        <v>1057</v>
      </c>
      <c r="P704" s="66" t="s">
        <v>1060</v>
      </c>
      <c r="Q704" s="66" t="s">
        <v>1061</v>
      </c>
      <c r="R704" s="66" t="s">
        <v>1065</v>
      </c>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1062</v>
      </c>
      <c r="R705" s="70" t="s">
        <v>1066</v>
      </c>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IF(SUM(L706:R706)=0,IF(COUNTIF(L706:R706,"未確認")&gt;0,"未確認",IF(COUNTIF(L706:R706,"~*")&gt;0,"*",SUM(L706:R706))),SUM(L706:R706))</f>
        <v>*</v>
      </c>
      <c r="K706" s="201" t="str">
        <f>IF(OR(COUNTIF(L706:R706,"未確認")&gt;0,COUNTIF(L706:R706,"*")&gt;0),"※","")</f>
        <v>※</v>
      </c>
      <c r="L706" s="117" t="s">
        <v>541</v>
      </c>
      <c r="M706" s="117">
        <v>0</v>
      </c>
      <c r="N706" s="117" t="s">
        <v>541</v>
      </c>
      <c r="O706" s="117" t="s">
        <v>541</v>
      </c>
      <c r="P706" s="117" t="s">
        <v>541</v>
      </c>
      <c r="Q706" s="117">
        <v>0</v>
      </c>
      <c r="R706" s="117" t="s">
        <v>541</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t="s">
        <v>541</v>
      </c>
      <c r="M707" s="117">
        <v>0</v>
      </c>
      <c r="N707" s="117">
        <v>0</v>
      </c>
      <c r="O707" s="117">
        <v>0</v>
      </c>
      <c r="P707" s="117">
        <v>0</v>
      </c>
      <c r="Q707" s="117">
        <v>0</v>
      </c>
      <c r="R707" s="117" t="s">
        <v>541</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832274C-1A13-49FE-A3CC-FAF6621FD6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2019-12-23T01:01:47Z</dcterms:modified>
</cp:coreProperties>
</file>