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998759F-984B-4BAD-A9AF-A5E0AC255013}"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<sst xmlns="http://schemas.openxmlformats.org/spreadsheetml/2006/main" count="3214" uniqueCount="1055">
  <si>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</si>
  <si>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</si>
  <si>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</si>
  <si>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</si>
  <si>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</si>
  <si>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</si>
  <si>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</si>
  <si>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</si>
  <si>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</si>
  <si>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</si>
  <si>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</si>
  <si>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</si>
  <si>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</si>
  <si>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</si>
  <si>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</si>
  <si>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</si>
  <si>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</si>
  <si>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</si>
  <si>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</si>
  <si>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</si>
  <si>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</si>
  <si>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</si>
  <si>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</si>
  <si>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</si>
  <si>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</si>
  <si>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</si>
  <si>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</si>
  <si>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</si>
  <si>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</si>
  <si>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</si>
  <si>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</si>
  <si>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</si>
  <si>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</si>
  <si>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</si>
  <si>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</si>
  <si>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</si>
  <si>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</si>
  <si>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</si>
  <si>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</si>
  <si>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</si>
  <si>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</si>
  <si>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</si>
  <si>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</si>
  <si>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</si>
  <si>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</si>
  <si>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</si>
  <si>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</si>
  <si>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</si>
  <si>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</si>
  <si>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</si>
  <si>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</si>
  <si>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</si>
  <si>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</si>
  <si>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</si>
  <si>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</si>
  <si>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</si>
  <si>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</si>
  <si>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</si>
  <si>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</si>
  <si>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</si>
  <si>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</si>
  <si>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</si>
  <si>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</si>
  <si>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</si>
  <si>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</si>
  <si>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</si>
  <si>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</si>
  <si>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</si>
  <si>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</si>
  <si>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</si>
  <si>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</si>
  <si>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</si>
  <si>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</si>
  <si>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</si>
  <si>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</si>
  <si>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</si>
  <si>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</si>
  <si>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</si>
  <si>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</si>
  <si>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</si>
  <si>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</si>
  <si>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</si>
  <si>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</si>
  <si>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</si>
  <si>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</si>
  <si>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</si>
  <si>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</si>
  <si>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</si>
  <si>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</si>
  <si>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</si>
  <si>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</si>
  <si>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</si>
  <si>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</si>
  <si>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</si>
  <si>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</si>
  <si>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</si>
  <si>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</si>
  <si>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</si>
  <si>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</si>
  <si>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</si>
  <si>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</si>
  <si>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</si>
  <si>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</si>
  <si>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</si>
  <si>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</si>
  <si>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</si>
  <si>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</si>
  <si>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</si>
  <si>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</si>
  <si>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</si>
  <si>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</si>
  <si>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</si>
  <si>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</si>
  <si>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</si>
  <si>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</si>
  <si>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</si>
  <si>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</si>
  <si>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</si>
  <si>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</si>
  <si>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</si>
  <si>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</si>
  <si>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</si>
  <si>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</si>
  <si>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</si>
  <si>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</si>
  <si>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</si>
  <si>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</si>
  <si>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</si>
  <si>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</si>
  <si>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</si>
  <si>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</si>
  <si>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</si>
  <si>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</si>
  <si>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</si>
  <si>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</si>
  <si>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</si>
  <si>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</si>
  <si>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</si>
  <si>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</si>
  <si>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</si>
  <si>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</si>
  <si>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</si>
  <si>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</si>
  <si>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</si>
  <si>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</si>
  <si>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</si>
  <si>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</si>
  <si>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</si>
  <si>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</si>
  <si>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</si>
  <si>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</si>
  <si>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</si>
  <si>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</si>
  <si>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</si>
  <si>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</si>
  <si>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</si>
  <si>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</si>
  <si>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</si>
  <si>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</si>
  <si>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</si>
  <si>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</si>
  <si>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</si>
  <si>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</si>
  <si>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</si>
  <si>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</si>
  <si>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</si>
  <si>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</si>
  <si>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</si>
  <si>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</si>
  <si>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</si>
  <si>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</si>
  <si>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</si>
  <si>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</si>
  <si>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</si>
  <si>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</si>
  <si>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</si>
  <si>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</si>
  <si>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</si>
  <si>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</si>
  <si>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</si>
  <si>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</si>
  <si>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</si>
  <si>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</si>
  <si>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</si>
  <si>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</si>
  <si>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</si>
  <si>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</si>
  <si>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</si>
  <si>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</si>
  <si>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</si>
  <si>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</si>
  <si>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</si>
  <si>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</si>
  <si>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</si>
  <si>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</si>
  <si>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</si>
  <si>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</si>
  <si>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</si>
  <si>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</si>
  <si>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</si>
  <si>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</si>
  <si>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</si>
  <si>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</si>
  <si>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</si>
  <si>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</si>
  <si>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</si>
  <si>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</si>
  <si>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</si>
  <si>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</si>
  <si>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</si>
  <si>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</si>
  <si>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</si>
  <si>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</si>
  <si>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</si>
  <si>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</si>
  <si>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</si>
  <si>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</si>
  <si>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</si>
  <si>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</si>
  <si>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</si>
  <si>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</si>
  <si>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</si>
  <si>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</si>
  <si>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</si>
  <si>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</si>
  <si>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</si>
  <si>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</si>
  <si>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</si>
  <si>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</si>
  <si>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</si>
  <si>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</si>
  <si>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</si>
  <si>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</si>
  <si>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</si>
  <si>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</si>
  <si>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</si>
  <si>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</si>
  <si>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</si>
  <si>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</si>
  <si>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</si>
  <si>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</si>
  <si>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</si>
  <si>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</si>
  <si>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</si>
  <si>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</si>
  <si>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</si>
  <si>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</si>
  <si>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</si>
  <si>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</si>
  <si>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</si>
  <si>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</si>
  <si>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</si>
  <si>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</si>
  <si>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</si>
  <si>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</si>
  <si>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</si>
  <si>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</si>
  <si>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</si>
  <si>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</si>
  <si>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</si>
  <si>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</si>
  <si>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</si>
  <si>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</si>
  <si>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</si>
  <si>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</si>
  <si>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</si>
  <si>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</si>
  <si>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</si>
  <si>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</si>
  <si>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</si>
  <si>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</si>
  <si>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</si>
  <si>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</si>
  <si>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</si>
  <si>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</si>
  <si>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</si>
  <si>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</si>
  <si>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</si>
  <si>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</si>
  <si>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</si>
  <si>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</si>
  <si>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</si>
  <si>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</si>
  <si>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</si>
  <si>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</si>
  <si>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</si>
  <si>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</si>
  <si>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</si>
  <si>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</si>
  <si>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</si>
  <si>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</si>
  <si>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</si>
  <si>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</si>
  <si>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</si>
  <si>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</si>
  <si>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</si>
  <si>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</si>
  <si>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</si>
  <si>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</si>
  <si>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</si>
  <si>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</si>
  <si>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</si>
  <si>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</si>
  <si>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</si>
  <si>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</si>
  <si>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</si>
  <si>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</si>
  <si>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</si>
  <si>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</si>
  <si>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</si>
  <si>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</si>
  <si>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</si>
  <si>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</si>
  <si>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</si>
  <si>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</si>
  <si>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</si>
  <si>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</si>
  <si>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</si>
  <si>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</si>
  <si>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</si>
  <si>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</si>
  <si>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</si>
  <si>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</si>
  <si>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</si>
  <si>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</si>
  <si>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</si>
  <si>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</si>
  <si>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</si>
  <si>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</si>
  <si>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</si>
  <si>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</si>
  <si>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</si>
  <si>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</si>
  <si>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</si>
  <si>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</si>
  <si>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</si>
  <si>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</si>
  <si>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</si>
  <si>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</si>
  <si>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</si>
  <si>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</si>
  <si>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</si>
  <si>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</si>
  <si>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</si>
  <si>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</si>
  <si>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</si>
  <si>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</si>
  <si>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</si>
  <si>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</si>
  <si>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</si>
  <si>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</si>
  <si>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</si>
  <si>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</si>
  <si>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</si>
  <si>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</si>
  <si>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</si>
  <si>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</si>
  <si>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</si>
  <si>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</si>
  <si>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</si>
  <si>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</si>
  <si>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</si>
  <si>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</si>
  <si>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</si>
  <si>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</si>
  <si>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</si>
  <si>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</si>
  <si>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</si>
  <si>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</si>
  <si>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</si>
  <si>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</si>
  <si>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</si>
  <si>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</si>
  <si>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</si>
  <si>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</si>
  <si>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</si>
  <si>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</si>
  <si>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</si>
  <si>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</si>
  <si>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</si>
  <si>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</si>
  <si>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</si>
  <si>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</si>
  <si>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</si>
  <si>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</si>
  <si>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</si>
  <si>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</si>
  <si>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</si>
  <si>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</si>
  <si>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</si>
  <si>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</si>
  <si>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</si>
  <si>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</si>
  <si>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</si>
  <si>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</si>
  <si>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</si>
  <si>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</si>
  <si>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</si>
  <si>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</si>
  <si>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</si>
  <si>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</si>
  <si>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</si>
  <si>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</si>
  <si>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</si>
  <si>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</si>
  <si>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</si>
  <si>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</si>
  <si>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</si>
  <si>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</si>
  <si>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</si>
  <si>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</si>
  <si>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</si>
  <si>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</si>
  <si>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</si>
  <si>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</si>
  <si>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</si>
  <si>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</si>
  <si>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</si>
  <si>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</si>
  <si>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</si>
  <si>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</si>
  <si>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</si>
  <si>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</si>
  <si>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</si>
  <si>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</si>
  <si>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</si>
  <si>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</si>
  <si>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</si>
  <si>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</si>
  <si>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</si>
  <si>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</si>
  <si>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</si>
  <si>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</si>
  <si>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</si>
  <si>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</si>
  <si>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</si>
  <si>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</si>
  <si>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</si>
  <si>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</si>
  <si>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</si>
  <si>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</si>
  <si>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</si>
  <si>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</si>
  <si>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</si>
  <si>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</si>
  <si>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</si>
  <si>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</si>
  <si>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</si>
  <si>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</si>
  <si>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</si>
  <si>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</si>
  <si>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</si>
  <si>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</si>
  <si>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</si>
  <si>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</si>
  <si>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</si>
  <si>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</si>
  <si>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</si>
  <si>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</si>
  <si>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</si>
  <si>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</si>
  <si>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</si>
  <si>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</si>
  <si>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</si>
  <si>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</si>
  <si>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</si>
  <si>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</si>
  <si>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</si>
  <si>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</si>
  <si>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</si>
  <si>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</si>
  <si>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</si>
  <si>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</si>
  <si>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</si>
  <si>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</si>
  <si>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</si>
  <si>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</si>
  <si>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</si>
  <si>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</si>
  <si>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</si>
  <si>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</si>
  <si>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</si>
  <si>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</si>
  <si>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</si>
  <si>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</si>
  <si>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</si>
  <si>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</si>
  <si>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</si>
  <si>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</si>
  <si>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</si>
  <si>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</si>
  <si>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</si>
  <si>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</si>
  <si>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</si>
  <si>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</si>
  <si>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</si>
  <si>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</si>
  <si>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</si>
  <si>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</si>
  <si>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</si>
  <si>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</si>
  <si>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</si>
  <si>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</si>
  <si>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</si>
  <si>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</si>
  <si>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</si>
  <si>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</si>
  <si>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</si>
  <si>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</si>
  <si>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</si>
  <si>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</si>
  <si>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</si>
  <si>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</si>
  <si>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</si>
  <si>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</si>
  <si>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</si>
  <si>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</si>
  <si>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</si>
  <si>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</si>
  <si>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</si>
  <si>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</si>
  <si>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</si>
  <si>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</si>
  <si>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</si>
  <si>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</si>
  <si>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</si>
  <si>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</si>
  <si>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</si>
  <si>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</si>
  <si>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</si>
  <si>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</si>
  <si>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</si>
  <si>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</si>
  <si>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</si>
  <si>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</si>
  <si>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</si>
  <si>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</si>
  <si>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</si>
  <si>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</si>
  <si>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</si>
  <si>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</si>
  <si>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</si>
  <si>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</si>
  <si>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</si>
  <si>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</si>
  <si>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</si>
  <si>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</si>
  <si>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</si>
  <si>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</si>
  <si>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</si>
  <si>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</si>
  <si>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</si>
  <si>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</si>
  <si>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</si>
  <si>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</si>
  <si>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</si>
  <si>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</si>
  <si>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</si>
  <si>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</si>
  <si>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</si>
  <si>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</si>
  <si>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</si>
  <si>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</si>
  <si>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</si>
  <si>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</si>
  <si>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</si>
  <si>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</si>
  <si>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</si>
  <si>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</si>
  <si>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</si>
  <si>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</si>
  <si>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</si>
  <si>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</si>
  <si>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</si>
  <si>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</si>
  <si>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</si>
  <si>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</si>
  <si>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</si>
  <si>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</si>
  <si>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</si>
  <si>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</si>
  <si>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</si>
  <si>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</si>
  <si>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</si>
  <si>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</si>
  <si>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</si>
  <si>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</si>
  <si>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</si>
  <si>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</si>
  <si>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</si>
  <si>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</si>
  <si>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</si>
  <si>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</si>
  <si>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</si>
  <si>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</si>
  <si>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</si>
  <si>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</si>
  <si>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</si>
  <si>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</si>
  <si>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</si>
  <si>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</si>
  <si>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</si>
  <si>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</si>
  <si>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</si>
  <si>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</si>
  <si>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</si>
  <si>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</si>
  <si>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</si>
  <si>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</si>
  <si>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</si>
  <si>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</si>
  <si>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</si>
  <si>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</si>
  <si>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</si>
  <si>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</si>
  <si>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</si>
  <si>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</si>
  <si>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</si>
  <si>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</si>
  <si>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</si>
  <si>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</si>
  <si>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</si>
  <si>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</si>
  <si>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</si>
  <si>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</si>
  <si>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</si>
  <si>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</si>
  <si>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</si>
  <si>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</si>
  <si>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</si>
  <si>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</si>
  <si>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</si>
  <si>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</si>
  <si>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</si>
  <si>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</si>
  <si>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</si>
  <si>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</si>
  <si>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</si>
  <si>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</si>
  <si>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</si>
  <si>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</si>
  <si>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</si>
  <si>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</si>
  <si>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</si>
  <si>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</si>
  <si>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</si>
  <si>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</si>
  <si>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</si>
  <si>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</si>
  <si>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</si>
  <si>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</si>
  <si>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</si>
  <si>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</si>
  <si>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</si>
  <si>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</si>
  <si>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</si>
  <si>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</si>
  <si>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</si>
  <si>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</si>
  <si>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</si>
  <si>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</si>
  <si>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</si>
  <si>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</si>
  <si>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</si>
  <si>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</si>
  <si>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</si>
  <si>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</si>
  <si>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</si>
  <si>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</si>
  <si>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</si>
  <si>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</si>
  <si>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</si>
  <si>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</si>
  <si>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</si>
  <si>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</si>
  <si>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</si>
  <si>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</si>
  <si>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</si>
  <si>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</si>
  <si>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</si>
  <si>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</si>
  <si>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</si>
  <si>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</si>
  <si>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</si>
  <si>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</si>
  <si>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</si>
  <si>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</si>
  <si>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</si>
  <si>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</si>
  <si>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</si>
  <si>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</si>
  <si>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</si>
  <si>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</si>
  <si>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</si>
  <si>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</si>
  <si>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</si>
  <si>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</si>
  <si>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</si>
  <si>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</si>
  <si>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</si>
  <si>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</si>
  <si>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</si>
  <si>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</si>
  <si>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</si>
  <si>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</si>
  <si>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</si>
  <si>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</si>
  <si>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</si>
  <si>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</si>
  <si>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</si>
  <si>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</si>
  <si>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</si>
  <si>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</si>
  <si>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</si>
  <si>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</si>
  <si>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</si>
  <si>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</si>
  <si>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</si>
  <si>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</si>
  <si>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</si>
  <si>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</si>
  <si>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</si>
  <si>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</si>
  <si>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</si>
  <si>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</si>
  <si>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</si>
  <si>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</si>
  <si>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</si>
  <si>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</si>
  <si>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</si>
  <si>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</si>
  <si>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</si>
  <si>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</si>
  <si>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</si>
  <si>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</si>
  <si>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</si>
  <si>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</si>
  <si>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</si>
  <si>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</si>
  <si>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</si>
  <si>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</si>
  <si>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</si>
  <si>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</si>
  <si>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</si>
  <si>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</si>
  <si>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</si>
  <si>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</si>
  <si>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</si>
  <si>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</si>
  <si>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</si>
  <si>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</si>
  <si>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</si>
  <si>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</si>
  <si>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</si>
  <si>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</si>
  <si>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</si>
  <si>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</si>
  <si>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</si>
  <si>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</si>
  <si>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</si>
  <si>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</si>
  <si>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</si>
  <si>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</si>
  <si>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</si>
  <si>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</si>
  <si>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</si>
  <si>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</si>
  <si>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</si>
  <si>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</si>
  <si>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</si>
  <si>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</si>
  <si>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</si>
  <si>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</si>
  <si>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</si>
  <si>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</si>
  <si>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</si>
  <si>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</si>
  <si>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</si>
  <si>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</si>
  <si>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</si>
  <si>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</si>
  <si>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</si>
  <si>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</si>
  <si>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</si>
  <si>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</si>
  <si>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</si>
  <si>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</si>
  <si>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</si>
  <si>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</si>
  <si>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</si>
  <si>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</si>
  <si>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</si>
  <si>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</si>
  <si>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</si>
  <si>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</si>
  <si>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</si>
  <si>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</si>
  <si>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</si>
  <si>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</si>
  <si>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</si>
  <si>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</si>
  <si>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</si>
  <si>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</si>
  <si>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</si>
  <si>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</si>
  <si>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</si>
  <si>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</si>
  <si>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</si>
  <si>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</si>
  <si>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</si>
  <si>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</si>
  <si>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</si>
  <si>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</si>
  <si>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</si>
  <si>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</si>
  <si>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</si>
  <si>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</si>
  <si>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</si>
  <si>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</si>
  <si>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</si>
  <si>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</si>
  <si>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</si>
  <si>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</si>
  <si>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</si>
  <si>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</si>
  <si>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</si>
  <si>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</si>
  <si>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</si>
  <si>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</si>
  <si>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</si>
  <si>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</si>
  <si>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</si>
  <si>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</si>
  <si>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</si>
  <si>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</si>
  <si>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</si>
  <si>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</si>
  <si>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</si>
  <si>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</si>
  <si>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</si>
  <si>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</si>
  <si>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</si>
  <si>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</si>
  <si>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</si>
  <si>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</si>
  <si>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</si>
  <si>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</si>
  <si>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</si>
  <si>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</si>
  <si>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</si>
  <si>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</si>
  <si>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</si>
  <si>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</si>
  <si>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</si>
  <si>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</si>
  <si>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</si>
  <si>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</si>
  <si>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</si>
  <si>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</si>
  <si>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</si>
  <si>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</si>
  <si>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</si>
  <si>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</si>
  <si>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</si>
  <si>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</si>
  <si>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</si>
  <si>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</si>
  <si>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</si>
  <si>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</si>
  <si>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</si>
  <si>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</si>
  <si>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</si>
  <si>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</si>
  <si>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</si>
  <si>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</si>
  <si>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</si>
  <si>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</si>
  <si>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</si>
  <si>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</si>
  <si>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</si>
  <si>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</si>
  <si>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</si>
  <si>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</si>
  <si>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</si>
  <si>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</si>
  <si>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</si>
  <si>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</si>
  <si>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</si>
  <si>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</si>
  <si>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</si>
  <si>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</si>
  <si>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</si>
  <si>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</si>
  <si>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</si>
  <si>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</si>
  <si>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</si>
  <si>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</si>
  <si>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</si>
  <si>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</si>
  <si>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</si>
  <si>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</si>
  <si>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</si>
  <si>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</si>
  <si>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</si>
  <si>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</si>
  <si>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</si>
  <si>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</si>
  <si>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</si>
  <si>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</si>
  <si>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</si>
  <si>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</si>
  <si>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</si>
  <si>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</si>
  <si>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</si>
  <si>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</si>
  <si>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</si>
  <si>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</si>
  <si>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</si>
  <si>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</si>
  <si>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</si>
  <si>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</si>
  <si>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</si>
  <si>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</si>
  <si>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</si>
  <si>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</si>
  <si>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</si>
  <si>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</si>
  <si>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</si>
  <si>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</si>
  <si>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</si>
  <si>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</si>
  <si>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</si>
  <si>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</si>
  <si>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</si>
  <si>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</si>
  <si>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</si>
  <si>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</si>
  <si>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</si>
  <si>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</si>
  <si>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</si>
  <si>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</si>
  <si>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</si>
  <si>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</si>
  <si>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</si>
  <si>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</si>
  <si>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</si>
  <si>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</si>
  <si>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</si>
  <si>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</si>
  <si>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</si>
  <si>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</si>
  <si>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</si>
  <si>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</si>
  <si>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</si>
  <si>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</si>
  <si>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</si>
  <si>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</si>
  <si>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</si>
  <si>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</si>
  <si>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</si>
  <si>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</si>
  <si>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</si>
  <si>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</si>
  <si>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</si>
  <si>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</si>
  <si>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</si>
  <si>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</si>
  <si>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</si>
  <si>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</si>
  <si>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</si>
  <si>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</si>
  <si>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</si>
  <si>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</si>
  <si>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</si>
  <si>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</si>
  <si>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</si>
  <si>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</si>
  <si>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</si>
  <si>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</si>
  <si>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</si>
  <si>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</si>
  <si>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</si>
  <si>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</si>
  <si>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</si>
  <si>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</si>
  <si>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</si>
  <si>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</si>
  <si>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</si>
  <si>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</si>
  <si>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</si>
  <si>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</si>
  <si>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</si>
  <si>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</si>
  <si>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</si>
  <si>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</si>
  <si>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</si>
  <si>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</si>
  <si>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</si>
  <si>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</si>
  <si>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</si>
  <si>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</si>
  <si>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</si>
  <si>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</si>
  <si>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</si>
  <si>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</si>
  <si>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</si>
  <si>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</si>
  <si>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</si>
  <si>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</si>
  <si>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</si>
  <si>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</si>
  <si>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</si>
  <si>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</si>
  <si>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</si>
  <si>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</si>
  <si>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</si>
  <si>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</si>
  <si>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</si>
  <si>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</si>
  <si>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</si>
  <si>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</si>
  <si>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</si>
  <si>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</si>
  <si>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</si>
  <si>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</si>
  <si>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</si>
  <si>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</si>
  <si>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</si>
  <si>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</si>
  <si>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</si>
  <si>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</si>
  <si>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</si>
  <si>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</si>
  <si>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</si>
  <si>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</si>
  <si>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</si>
  <si>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</si>
  <si>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有田市立病院</t>
    <phoneticPr fontId="3"/>
  </si>
  <si>
    <t>〒649-0316 有田市宮崎町６</t>
    <phoneticPr fontId="3"/>
  </si>
  <si>
    <t>〇</t>
  </si>
  <si>
    <t>市町村</t>
  </si>
  <si>
    <t>複数の診療科で活用</t>
  </si>
  <si>
    <t>整形外科</t>
  </si>
  <si>
    <t>内科</t>
  </si>
  <si>
    <t>循環器内科</t>
  </si>
  <si>
    <t>地域包括ケア病棟入院料１</t>
  </si>
  <si>
    <t>ＤＰＣ標準病院群</t>
  </si>
  <si>
    <t>有</t>
  </si>
  <si>
    <t>看護必要度Ⅰ</t>
    <phoneticPr fontId="3"/>
  </si>
  <si>
    <t>東3階病棟</t>
  </si>
  <si>
    <t>回復期機能</t>
  </si>
  <si>
    <t>東4階病棟</t>
  </si>
  <si>
    <t>急性期機能</t>
  </si>
  <si>
    <t>-</t>
    <phoneticPr fontId="3"/>
  </si>
  <si>
    <t>東5階病棟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</si>
</sst>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66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1051</v>
      </c>
      <c r="N9" s="282" t="s">
        <v>1054</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t="s">
        <v>1039</v>
      </c>
      <c r="N11" s="25"/>
    </row>
    <row r="12" spans="1:22" s="21" customFormat="1" ht="34.5" customHeight="1">
      <c r="A12" s="244" t="s">
        <v>606</v>
      </c>
      <c r="B12" s="24"/>
      <c r="C12" s="19"/>
      <c r="D12" s="19"/>
      <c r="E12" s="19"/>
      <c r="F12" s="19"/>
      <c r="G12" s="19"/>
      <c r="H12" s="20"/>
      <c r="I12" s="422" t="s">
        <v>4</v>
      </c>
      <c r="J12" s="422"/>
      <c r="K12" s="422"/>
      <c r="L12" s="29" t="s">
        <v>1039</v>
      </c>
      <c r="M12" s="29"/>
      <c r="N12" s="29" t="s">
        <v>1039</v>
      </c>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1051</v>
      </c>
      <c r="N22" s="282" t="s">
        <v>1054</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t="s">
        <v>1039</v>
      </c>
      <c r="N24" s="25"/>
    </row>
    <row r="25" spans="1:22" s="21" customFormat="1" ht="34.5" customHeight="1">
      <c r="A25" s="244" t="s">
        <v>607</v>
      </c>
      <c r="B25" s="24"/>
      <c r="C25" s="19"/>
      <c r="D25" s="19"/>
      <c r="E25" s="19"/>
      <c r="F25" s="19"/>
      <c r="G25" s="19"/>
      <c r="H25" s="20"/>
      <c r="I25" s="303" t="s">
        <v>4</v>
      </c>
      <c r="J25" s="304"/>
      <c r="K25" s="305"/>
      <c r="L25" s="29" t="s">
        <v>1039</v>
      </c>
      <c r="M25" s="29"/>
      <c r="N25" s="29" t="s">
        <v>1039</v>
      </c>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1051</v>
      </c>
      <c r="N35" s="282" t="s">
        <v>1054</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1051</v>
      </c>
      <c r="N44" s="282" t="s">
        <v>1054</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1051</v>
      </c>
      <c r="N89" s="262" t="s">
        <v>1054</v>
      </c>
    </row>
    <row r="90" spans="1:22" s="21" customFormat="1">
      <c r="A90" s="243"/>
      <c r="B90" s="1"/>
      <c r="C90" s="3"/>
      <c r="D90" s="3"/>
      <c r="E90" s="3"/>
      <c r="F90" s="3"/>
      <c r="G90" s="3"/>
      <c r="H90" s="287"/>
      <c r="I90" s="67" t="s">
        <v>36</v>
      </c>
      <c r="J90" s="68"/>
      <c r="K90" s="69"/>
      <c r="L90" s="262" t="s">
        <v>1050</v>
      </c>
      <c r="M90" s="262" t="s">
        <v>1052</v>
      </c>
      <c r="N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1051</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1052</v>
      </c>
      <c r="N98" s="70" t="s">
        <v>1050</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153</v>
      </c>
      <c r="K99" s="237" t="str">
        <f>IF(OR(COUNTIF(L99:N99,"未確認")&gt;0,COUNTIF(L99:N99,"~*")&gt;0),"※","")</f>
        <v/>
      </c>
      <c r="L99" s="258">
        <v>45</v>
      </c>
      <c r="M99" s="258">
        <v>54</v>
      </c>
      <c r="N99" s="258">
        <v>54</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151</v>
      </c>
      <c r="K101" s="237" t="str">
        <f>IF(OR(COUNTIF(L101:N101,"未確認")&gt;0,COUNTIF(L101:N101,"~*")&gt;0),"※","")</f>
        <v/>
      </c>
      <c r="L101" s="258">
        <v>45</v>
      </c>
      <c r="M101" s="258">
        <v>52</v>
      </c>
      <c r="N101" s="258">
        <v>54</v>
      </c>
    </row>
    <row r="102" spans="1:22" s="83" customFormat="1" ht="34.5" customHeight="1">
      <c r="A102" s="244" t="s">
        <v>610</v>
      </c>
      <c r="B102" s="84"/>
      <c r="C102" s="377"/>
      <c r="D102" s="379"/>
      <c r="E102" s="317" t="s">
        <v>612</v>
      </c>
      <c r="F102" s="318"/>
      <c r="G102" s="318"/>
      <c r="H102" s="319"/>
      <c r="I102" s="420"/>
      <c r="J102" s="256">
        <f t="shared" si="0"/>
        <v>153</v>
      </c>
      <c r="K102" s="237" t="str">
        <f t="shared" ref="K102:K111" si="1">IF(OR(COUNTIF(L101:N101,"未確認")&gt;0,COUNTIF(L101:N101,"~*")&gt;0),"※","")</f>
        <v/>
      </c>
      <c r="L102" s="258">
        <v>45</v>
      </c>
      <c r="M102" s="258">
        <v>54</v>
      </c>
      <c r="N102" s="258">
        <v>54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1052</v>
      </c>
      <c r="N119" s="70" t="s">
        <v>1050</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1043</v>
      </c>
    </row>
    <row r="122" spans="1:22" s="83" customFormat="1" ht="40.5" customHeight="1">
      <c r="A122" s="244" t="s">
        <v>619</v>
      </c>
      <c r="B122" s="1"/>
      <c r="C122" s="295"/>
      <c r="D122" s="297"/>
      <c r="E122" s="396"/>
      <c r="F122" s="418"/>
      <c r="G122" s="418"/>
      <c r="H122" s="397"/>
      <c r="I122" s="354"/>
      <c r="J122" s="101"/>
      <c r="K122" s="102"/>
      <c r="L122" s="98" t="s">
        <v>1043</v>
      </c>
      <c r="M122" s="98" t="s">
        <v>1042</v>
      </c>
      <c r="N122" s="98" t="s">
        <v>1044</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1042</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1052</v>
      </c>
      <c r="N130" s="70" t="s">
        <v>1050</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559</v>
      </c>
      <c r="N131" s="98" t="s">
        <v>1045</v>
      </c>
    </row>
    <row r="132" spans="1:22" s="83" customFormat="1" ht="34.5" customHeight="1">
      <c r="A132" s="244" t="s">
        <v>621</v>
      </c>
      <c r="B132" s="84"/>
      <c r="C132" s="295"/>
      <c r="D132" s="297"/>
      <c r="E132" s="320" t="s">
        <v>58</v>
      </c>
      <c r="F132" s="321"/>
      <c r="G132" s="321"/>
      <c r="H132" s="322"/>
      <c r="I132" s="389"/>
      <c r="J132" s="101"/>
      <c r="K132" s="102"/>
      <c r="L132" s="82">
        <v>45</v>
      </c>
      <c r="M132" s="82">
        <v>54</v>
      </c>
      <c r="N132" s="82">
        <v>54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1052</v>
      </c>
      <c r="N144" s="70" t="s">
        <v>1050</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160</v>
      </c>
      <c r="K149" s="264" t="str">
        <f t="shared" si="3"/>
        <v/>
      </c>
      <c r="L149" s="117">
        <v>0</v>
      </c>
      <c r="M149" s="117">
        <v>160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t="s">
        <v>541</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208</v>
      </c>
      <c r="K200" s="264" t="str">
        <f t="shared" si="5"/>
        <v/>
      </c>
      <c r="L200" s="117">
        <v>100</v>
      </c>
      <c r="M200" s="117">
        <v>0</v>
      </c>
      <c r="N200" s="117">
        <v>108</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1052</v>
      </c>
      <c r="N227" s="70" t="s">
        <v>1050</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1052</v>
      </c>
      <c r="N235" s="70" t="s">
        <v>1050</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1052</v>
      </c>
      <c r="N245" s="70" t="s">
        <v>1050</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66" t="s">
        <v>1054</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1052</v>
      </c>
      <c r="N254" s="137" t="s">
        <v>1050</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1052</v>
      </c>
      <c r="N264" s="70" t="s">
        <v>1050</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26</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1.95</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59</v>
      </c>
      <c r="K269" s="81" t="str">
        <f t="shared" si="8"/>
        <v/>
      </c>
      <c r="L269" s="147">
        <v>10</v>
      </c>
      <c r="M269" s="147">
        <v>26</v>
      </c>
      <c r="N269" s="147">
        <v>23</v>
      </c>
    </row>
    <row r="270" spans="1:22" s="83" customFormat="1" ht="34.5" customHeight="1">
      <c r="A270" s="249" t="s">
        <v>725</v>
      </c>
      <c r="B270" s="120"/>
      <c r="C270" s="371"/>
      <c r="D270" s="371"/>
      <c r="E270" s="371"/>
      <c r="F270" s="371"/>
      <c r="G270" s="371" t="s">
        <v>148</v>
      </c>
      <c r="H270" s="371"/>
      <c r="I270" s="404"/>
      <c r="J270" s="266">
        <f t="shared" si="9"/>
        <v>2.2999999999999998</v>
      </c>
      <c r="K270" s="81" t="str">
        <f t="shared" si="8"/>
        <v/>
      </c>
      <c r="L270" s="148">
        <v>0.4</v>
      </c>
      <c r="M270" s="148">
        <v>1</v>
      </c>
      <c r="N270" s="148">
        <v>0.9</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2</v>
      </c>
      <c r="M271" s="147">
        <v>1</v>
      </c>
      <c r="N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row>
    <row r="274" spans="1:14" s="83" customFormat="1" ht="34.5" customHeight="1">
      <c r="A274" s="249" t="s">
        <v>727</v>
      </c>
      <c r="B274" s="120"/>
      <c r="C274" s="372"/>
      <c r="D274" s="372"/>
      <c r="E274" s="372"/>
      <c r="F274" s="372"/>
      <c r="G274" s="371" t="s">
        <v>148</v>
      </c>
      <c r="H274" s="371"/>
      <c r="I274" s="404"/>
      <c r="J274" s="266">
        <f t="shared" si="9"/>
        <v>9.9</v>
      </c>
      <c r="K274" s="81" t="str">
        <f t="shared" si="8"/>
        <v/>
      </c>
      <c r="L274" s="148">
        <v>7.4</v>
      </c>
      <c r="M274" s="148">
        <v>1.5</v>
      </c>
      <c r="N274" s="148">
        <v>1</v>
      </c>
    </row>
    <row r="275" spans="1:14" s="83" customFormat="1" ht="34.5" customHeight="1">
      <c r="A275" s="249" t="s">
        <v>728</v>
      </c>
      <c r="B275" s="120"/>
      <c r="C275" s="371" t="s">
        <v>153</v>
      </c>
      <c r="D275" s="372"/>
      <c r="E275" s="372"/>
      <c r="F275" s="372"/>
      <c r="G275" s="371" t="s">
        <v>146</v>
      </c>
      <c r="H275" s="371"/>
      <c r="I275" s="404"/>
      <c r="J275" s="266">
        <f t="shared" si="9"/>
        <v>6</v>
      </c>
      <c r="K275" s="81" t="str">
        <f t="shared" si="8"/>
        <v/>
      </c>
      <c r="L275" s="147">
        <v>6</v>
      </c>
      <c r="M275" s="147">
        <v>0</v>
      </c>
      <c r="N275" s="147">
        <v>0</v>
      </c>
    </row>
    <row r="276" spans="1:14" s="83" customFormat="1" ht="34.5" customHeight="1">
      <c r="A276" s="249" t="s">
        <v>728</v>
      </c>
      <c r="B276" s="84"/>
      <c r="C276" s="372"/>
      <c r="D276" s="372"/>
      <c r="E276" s="372"/>
      <c r="F276" s="372"/>
      <c r="G276" s="371" t="s">
        <v>148</v>
      </c>
      <c r="H276" s="371"/>
      <c r="I276" s="404"/>
      <c r="J276" s="266">
        <f t="shared" si="9"/>
        <v>1.3</v>
      </c>
      <c r="K276" s="81" t="str">
        <f t="shared" si="8"/>
        <v/>
      </c>
      <c r="L276" s="148">
        <v>1.3</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6</v>
      </c>
      <c r="M297" s="147">
        <v>8</v>
      </c>
      <c r="N297" s="147">
        <v>10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10.199999999999999</v>
      </c>
      <c r="N298" s="148">
        <v>3</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1.4</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1</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0.3</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1052</v>
      </c>
      <c r="N323" s="137" t="s">
        <v>1050</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2</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1</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1052</v>
      </c>
      <c r="N343" s="137" t="s">
        <v>1050</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c r="N367" s="66" t="s">
        <v>1054</v>
      </c>
    </row>
    <row r="368" spans="1:22" s="118" customFormat="1" ht="20.25" customHeight="1">
      <c r="A368" s="243"/>
      <c r="B368" s="1"/>
      <c r="C368" s="3"/>
      <c r="D368" s="3"/>
      <c r="E368" s="3"/>
      <c r="F368" s="3"/>
      <c r="G368" s="3"/>
      <c r="H368" s="287"/>
      <c r="I368" s="67" t="s">
        <v>36</v>
      </c>
      <c r="J368" s="170"/>
      <c r="K368" s="79"/>
      <c r="L368" s="137" t="s">
        <v>1050</v>
      </c>
      <c r="M368" s="137" t="s">
        <v>1052</v>
      </c>
      <c r="N368" s="137" t="s">
        <v>1050</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1052</v>
      </c>
      <c r="N391" s="70" t="s">
        <v>1050</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3353</v>
      </c>
      <c r="K392" s="81" t="str">
        <f t="shared" ref="K392:K397" si="12">IF(OR(COUNTIF(L392:N392,"未確認")&gt;0,COUNTIF(L392:N392,"~*")&gt;0),"※","")</f>
        <v/>
      </c>
      <c r="L392" s="147">
        <v>844</v>
      </c>
      <c r="M392" s="147">
        <v>1653</v>
      </c>
      <c r="N392" s="147">
        <v>856</v>
      </c>
    </row>
    <row r="393" spans="1:22" s="83" customFormat="1" ht="34.5" customHeight="1">
      <c r="A393" s="249" t="s">
        <v>773</v>
      </c>
      <c r="B393" s="84"/>
      <c r="C393" s="370"/>
      <c r="D393" s="380"/>
      <c r="E393" s="320" t="s">
        <v>224</v>
      </c>
      <c r="F393" s="321"/>
      <c r="G393" s="321"/>
      <c r="H393" s="322"/>
      <c r="I393" s="343"/>
      <c r="J393" s="140">
        <f t="shared" si="11"/>
        <v>1766</v>
      </c>
      <c r="K393" s="81" t="str">
        <f t="shared" si="12"/>
        <v/>
      </c>
      <c r="L393" s="147">
        <v>655</v>
      </c>
      <c r="M393" s="147">
        <v>433</v>
      </c>
      <c r="N393" s="147">
        <v>678</v>
      </c>
    </row>
    <row r="394" spans="1:22" s="83" customFormat="1" ht="34.5" customHeight="1">
      <c r="A394" s="250" t="s">
        <v>774</v>
      </c>
      <c r="B394" s="84"/>
      <c r="C394" s="370"/>
      <c r="D394" s="381"/>
      <c r="E394" s="320" t="s">
        <v>225</v>
      </c>
      <c r="F394" s="321"/>
      <c r="G394" s="321"/>
      <c r="H394" s="322"/>
      <c r="I394" s="343"/>
      <c r="J394" s="140">
        <f t="shared" si="11"/>
        <v>452</v>
      </c>
      <c r="K394" s="81" t="str">
        <f t="shared" si="12"/>
        <v/>
      </c>
      <c r="L394" s="147">
        <v>2</v>
      </c>
      <c r="M394" s="147">
        <v>441</v>
      </c>
      <c r="N394" s="147">
        <v>9</v>
      </c>
    </row>
    <row r="395" spans="1:22" s="83" customFormat="1" ht="34.5" customHeight="1">
      <c r="A395" s="250" t="s">
        <v>775</v>
      </c>
      <c r="B395" s="84"/>
      <c r="C395" s="370"/>
      <c r="D395" s="382"/>
      <c r="E395" s="320" t="s">
        <v>226</v>
      </c>
      <c r="F395" s="321"/>
      <c r="G395" s="321"/>
      <c r="H395" s="322"/>
      <c r="I395" s="343"/>
      <c r="J395" s="140">
        <f t="shared" si="11"/>
        <v>1135</v>
      </c>
      <c r="K395" s="81" t="str">
        <f t="shared" si="12"/>
        <v/>
      </c>
      <c r="L395" s="147">
        <v>187</v>
      </c>
      <c r="M395" s="147">
        <v>779</v>
      </c>
      <c r="N395" s="147">
        <v>169</v>
      </c>
    </row>
    <row r="396" spans="1:22" s="83" customFormat="1" ht="34.5" customHeight="1">
      <c r="A396" s="250" t="s">
        <v>776</v>
      </c>
      <c r="B396" s="1"/>
      <c r="C396" s="370"/>
      <c r="D396" s="320" t="s">
        <v>227</v>
      </c>
      <c r="E396" s="321"/>
      <c r="F396" s="321"/>
      <c r="G396" s="321"/>
      <c r="H396" s="322"/>
      <c r="I396" s="343"/>
      <c r="J396" s="140">
        <f t="shared" si="11"/>
        <v>39985</v>
      </c>
      <c r="K396" s="81" t="str">
        <f t="shared" si="12"/>
        <v/>
      </c>
      <c r="L396" s="147">
        <v>8910</v>
      </c>
      <c r="M396" s="147">
        <v>14749</v>
      </c>
      <c r="N396" s="147">
        <v>16326</v>
      </c>
    </row>
    <row r="397" spans="1:22" s="83" customFormat="1" ht="34.5" customHeight="1">
      <c r="A397" s="250" t="s">
        <v>777</v>
      </c>
      <c r="B397" s="119"/>
      <c r="C397" s="370"/>
      <c r="D397" s="320" t="s">
        <v>228</v>
      </c>
      <c r="E397" s="321"/>
      <c r="F397" s="321"/>
      <c r="G397" s="321"/>
      <c r="H397" s="322"/>
      <c r="I397" s="344"/>
      <c r="J397" s="140">
        <f t="shared" si="11"/>
        <v>3297</v>
      </c>
      <c r="K397" s="81" t="str">
        <f t="shared" si="12"/>
        <v/>
      </c>
      <c r="L397" s="147">
        <v>838</v>
      </c>
      <c r="M397" s="147">
        <v>1643</v>
      </c>
      <c r="N397" s="147">
        <v>816</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1052</v>
      </c>
      <c r="N404" s="70" t="s">
        <v>1050</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3353</v>
      </c>
      <c r="K405" s="81" t="str">
        <f t="shared" ref="K405:K422" si="14">IF(OR(COUNTIF(L405:N405,"未確認")&gt;0,COUNTIF(L405:N405,"~*")&gt;0),"※","")</f>
        <v/>
      </c>
      <c r="L405" s="147">
        <v>844</v>
      </c>
      <c r="M405" s="147">
        <v>1653</v>
      </c>
      <c r="N405" s="147">
        <v>856</v>
      </c>
    </row>
    <row r="406" spans="1:22" s="83" customFormat="1" ht="34.5" customHeight="1">
      <c r="A406" s="251" t="s">
        <v>779</v>
      </c>
      <c r="B406" s="119"/>
      <c r="C406" s="369"/>
      <c r="D406" s="375" t="s">
        <v>233</v>
      </c>
      <c r="E406" s="377" t="s">
        <v>234</v>
      </c>
      <c r="F406" s="378"/>
      <c r="G406" s="378"/>
      <c r="H406" s="379"/>
      <c r="I406" s="361"/>
      <c r="J406" s="140">
        <f t="shared" si="13"/>
        <v>887</v>
      </c>
      <c r="K406" s="81" t="str">
        <f t="shared" si="14"/>
        <v/>
      </c>
      <c r="L406" s="147">
        <v>300</v>
      </c>
      <c r="M406" s="147">
        <v>20</v>
      </c>
      <c r="N406" s="147">
        <v>567</v>
      </c>
    </row>
    <row r="407" spans="1:22" s="83" customFormat="1" ht="34.5" customHeight="1">
      <c r="A407" s="251" t="s">
        <v>780</v>
      </c>
      <c r="B407" s="119"/>
      <c r="C407" s="369"/>
      <c r="D407" s="369"/>
      <c r="E407" s="320" t="s">
        <v>235</v>
      </c>
      <c r="F407" s="321"/>
      <c r="G407" s="321"/>
      <c r="H407" s="322"/>
      <c r="I407" s="361"/>
      <c r="J407" s="140">
        <f t="shared" si="13"/>
        <v>2138</v>
      </c>
      <c r="K407" s="81" t="str">
        <f t="shared" si="14"/>
        <v/>
      </c>
      <c r="L407" s="147">
        <v>521</v>
      </c>
      <c r="M407" s="147">
        <v>1382</v>
      </c>
      <c r="N407" s="147">
        <v>235</v>
      </c>
    </row>
    <row r="408" spans="1:22" s="83" customFormat="1" ht="34.5" customHeight="1">
      <c r="A408" s="251" t="s">
        <v>781</v>
      </c>
      <c r="B408" s="119"/>
      <c r="C408" s="369"/>
      <c r="D408" s="369"/>
      <c r="E408" s="320" t="s">
        <v>236</v>
      </c>
      <c r="F408" s="321"/>
      <c r="G408" s="321"/>
      <c r="H408" s="322"/>
      <c r="I408" s="361"/>
      <c r="J408" s="140">
        <f t="shared" si="13"/>
        <v>164</v>
      </c>
      <c r="K408" s="81" t="str">
        <f t="shared" si="14"/>
        <v/>
      </c>
      <c r="L408" s="147">
        <v>5</v>
      </c>
      <c r="M408" s="147">
        <v>127</v>
      </c>
      <c r="N408" s="147">
        <v>32</v>
      </c>
    </row>
    <row r="409" spans="1:22" s="83" customFormat="1" ht="34.5" customHeight="1">
      <c r="A409" s="251" t="s">
        <v>782</v>
      </c>
      <c r="B409" s="119"/>
      <c r="C409" s="369"/>
      <c r="D409" s="369"/>
      <c r="E409" s="317" t="s">
        <v>989</v>
      </c>
      <c r="F409" s="318"/>
      <c r="G409" s="318"/>
      <c r="H409" s="319"/>
      <c r="I409" s="361"/>
      <c r="J409" s="140">
        <f t="shared" si="13"/>
        <v>151</v>
      </c>
      <c r="K409" s="81" t="str">
        <f t="shared" si="14"/>
        <v/>
      </c>
      <c r="L409" s="147">
        <v>5</v>
      </c>
      <c r="M409" s="147">
        <v>124</v>
      </c>
      <c r="N409" s="147">
        <v>22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13</v>
      </c>
      <c r="K411" s="81" t="str">
        <f t="shared" si="14"/>
        <v/>
      </c>
      <c r="L411" s="147">
        <v>13</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3297</v>
      </c>
      <c r="K413" s="81" t="str">
        <f t="shared" si="14"/>
        <v/>
      </c>
      <c r="L413" s="147">
        <v>838</v>
      </c>
      <c r="M413" s="147">
        <v>1643</v>
      </c>
      <c r="N413" s="147">
        <v>816</v>
      </c>
    </row>
    <row r="414" spans="1:22" s="83" customFormat="1" ht="34.5" customHeight="1">
      <c r="A414" s="251" t="s">
        <v>787</v>
      </c>
      <c r="B414" s="119"/>
      <c r="C414" s="369"/>
      <c r="D414" s="375" t="s">
        <v>240</v>
      </c>
      <c r="E414" s="377" t="s">
        <v>241</v>
      </c>
      <c r="F414" s="378"/>
      <c r="G414" s="378"/>
      <c r="H414" s="379"/>
      <c r="I414" s="361"/>
      <c r="J414" s="140">
        <f t="shared" si="13"/>
        <v>845</v>
      </c>
      <c r="K414" s="81" t="str">
        <f t="shared" si="14"/>
        <v/>
      </c>
      <c r="L414" s="147">
        <v>9</v>
      </c>
      <c r="M414" s="147">
        <v>802</v>
      </c>
      <c r="N414" s="147">
        <v>34</v>
      </c>
    </row>
    <row r="415" spans="1:22" s="83" customFormat="1" ht="34.5" customHeight="1">
      <c r="A415" s="251" t="s">
        <v>788</v>
      </c>
      <c r="B415" s="119"/>
      <c r="C415" s="369"/>
      <c r="D415" s="369"/>
      <c r="E415" s="320" t="s">
        <v>242</v>
      </c>
      <c r="F415" s="321"/>
      <c r="G415" s="321"/>
      <c r="H415" s="322"/>
      <c r="I415" s="361"/>
      <c r="J415" s="140">
        <f t="shared" si="13"/>
        <v>2004</v>
      </c>
      <c r="K415" s="81" t="str">
        <f t="shared" si="14"/>
        <v/>
      </c>
      <c r="L415" s="147">
        <v>800</v>
      </c>
      <c r="M415" s="147">
        <v>675</v>
      </c>
      <c r="N415" s="147">
        <v>529</v>
      </c>
    </row>
    <row r="416" spans="1:22" s="83" customFormat="1" ht="34.5" customHeight="1">
      <c r="A416" s="251" t="s">
        <v>789</v>
      </c>
      <c r="B416" s="119"/>
      <c r="C416" s="369"/>
      <c r="D416" s="369"/>
      <c r="E416" s="320" t="s">
        <v>243</v>
      </c>
      <c r="F416" s="321"/>
      <c r="G416" s="321"/>
      <c r="H416" s="322"/>
      <c r="I416" s="361"/>
      <c r="J416" s="140">
        <f t="shared" si="13"/>
        <v>140</v>
      </c>
      <c r="K416" s="81" t="str">
        <f t="shared" si="14"/>
        <v/>
      </c>
      <c r="L416" s="147">
        <v>13</v>
      </c>
      <c r="M416" s="147">
        <v>67</v>
      </c>
      <c r="N416" s="147">
        <v>60</v>
      </c>
    </row>
    <row r="417" spans="1:22" s="83" customFormat="1" ht="34.5" customHeight="1">
      <c r="A417" s="251" t="s">
        <v>790</v>
      </c>
      <c r="B417" s="119"/>
      <c r="C417" s="369"/>
      <c r="D417" s="369"/>
      <c r="E417" s="320" t="s">
        <v>244</v>
      </c>
      <c r="F417" s="321"/>
      <c r="G417" s="321"/>
      <c r="H417" s="322"/>
      <c r="I417" s="361"/>
      <c r="J417" s="140">
        <f t="shared" si="13"/>
        <v>62</v>
      </c>
      <c r="K417" s="81" t="str">
        <f t="shared" si="14"/>
        <v/>
      </c>
      <c r="L417" s="147">
        <v>3</v>
      </c>
      <c r="M417" s="147">
        <v>12</v>
      </c>
      <c r="N417" s="147">
        <v>47</v>
      </c>
    </row>
    <row r="418" spans="1:22" s="83" customFormat="1" ht="34.5" customHeight="1">
      <c r="A418" s="251" t="s">
        <v>791</v>
      </c>
      <c r="B418" s="119"/>
      <c r="C418" s="369"/>
      <c r="D418" s="369"/>
      <c r="E418" s="320" t="s">
        <v>245</v>
      </c>
      <c r="F418" s="321"/>
      <c r="G418" s="321"/>
      <c r="H418" s="322"/>
      <c r="I418" s="361"/>
      <c r="J418" s="140">
        <f t="shared" si="13"/>
        <v>76</v>
      </c>
      <c r="K418" s="81" t="str">
        <f t="shared" si="14"/>
        <v/>
      </c>
      <c r="L418" s="147">
        <v>5</v>
      </c>
      <c r="M418" s="147">
        <v>18</v>
      </c>
      <c r="N418" s="147">
        <v>53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20</v>
      </c>
      <c r="K420" s="81" t="str">
        <f t="shared" si="14"/>
        <v/>
      </c>
      <c r="L420" s="147">
        <v>3</v>
      </c>
      <c r="M420" s="147">
        <v>8</v>
      </c>
      <c r="N420" s="147">
        <v>9</v>
      </c>
    </row>
    <row r="421" spans="1:22" s="83" customFormat="1" ht="34.5" customHeight="1">
      <c r="A421" s="251" t="s">
        <v>794</v>
      </c>
      <c r="B421" s="119"/>
      <c r="C421" s="369"/>
      <c r="D421" s="369"/>
      <c r="E421" s="320" t="s">
        <v>247</v>
      </c>
      <c r="F421" s="321"/>
      <c r="G421" s="321"/>
      <c r="H421" s="322"/>
      <c r="I421" s="361"/>
      <c r="J421" s="140">
        <f t="shared" si="13"/>
        <v>149</v>
      </c>
      <c r="K421" s="81" t="str">
        <f t="shared" si="14"/>
        <v/>
      </c>
      <c r="L421" s="147">
        <v>5</v>
      </c>
      <c r="M421" s="147">
        <v>61</v>
      </c>
      <c r="N421" s="147">
        <v>83</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0</v>
      </c>
      <c r="N422" s="147">
        <v>1</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1052</v>
      </c>
      <c r="N429" s="70" t="s">
        <v>1050</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2452</v>
      </c>
      <c r="K430" s="193" t="str">
        <f>IF(OR(COUNTIF(L430:N430,"未確認")&gt;0,COUNTIF(L430:N430,"~*")&gt;0),"※","")</f>
        <v/>
      </c>
      <c r="L430" s="147">
        <v>829</v>
      </c>
      <c r="M430" s="147">
        <v>841</v>
      </c>
      <c r="N430" s="147">
        <v>782</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3</v>
      </c>
      <c r="K431" s="193" t="str">
        <f>IF(OR(COUNTIF(L431:N431,"未確認")&gt;0,COUNTIF(L431:N431,"~*")&gt;0),"※","")</f>
        <v/>
      </c>
      <c r="L431" s="147">
        <v>1</v>
      </c>
      <c r="M431" s="147">
        <v>1</v>
      </c>
      <c r="N431" s="147">
        <v>1</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1730</v>
      </c>
      <c r="K433" s="193" t="str">
        <f>IF(OR(COUNTIF(L433:N433,"未確認")&gt;0,COUNTIF(L433:N433,"~*")&gt;0),"※","")</f>
        <v/>
      </c>
      <c r="L433" s="147">
        <v>727</v>
      </c>
      <c r="M433" s="147">
        <v>551</v>
      </c>
      <c r="N433" s="147">
        <v>452</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719</v>
      </c>
      <c r="K434" s="193" t="str">
        <f>IF(OR(COUNTIF(L434:N434,"未確認")&gt;0,COUNTIF(L434:N434,"~*")&gt;0),"※","")</f>
        <v/>
      </c>
      <c r="L434" s="147">
        <v>101</v>
      </c>
      <c r="M434" s="147">
        <v>289</v>
      </c>
      <c r="N434" s="147">
        <v>329</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1052</v>
      </c>
      <c r="N442" s="70" t="s">
        <v>1050</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1052</v>
      </c>
      <c r="N467" s="70" t="s">
        <v>1050</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84</v>
      </c>
      <c r="K468" s="201" t="str">
        <f t="shared" ref="K468:K475" si="16">IF(OR(COUNTIF(L468:N468,"未確認")&gt;0,COUNTIF(L468:N468,"*")&gt;0),"※","")</f>
        <v>※</v>
      </c>
      <c r="L468" s="117">
        <v>35</v>
      </c>
      <c r="M468" s="117">
        <v>49</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11</v>
      </c>
      <c r="K469" s="201" t="str">
        <f t="shared" si="16"/>
        <v>※</v>
      </c>
      <c r="L469" s="117">
        <v>11</v>
      </c>
      <c r="M469" s="117" t="s">
        <v>541</v>
      </c>
      <c r="N469" s="117" t="s">
        <v>541</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27</v>
      </c>
      <c r="K470" s="201" t="str">
        <f t="shared" si="16"/>
        <v/>
      </c>
      <c r="L470" s="117">
        <v>0</v>
      </c>
      <c r="M470" s="117">
        <v>27</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11</v>
      </c>
      <c r="K472" s="201" t="str">
        <f t="shared" si="16"/>
        <v/>
      </c>
      <c r="L472" s="117">
        <v>11</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39</v>
      </c>
      <c r="K477" s="201" t="str">
        <f t="shared" ref="K477:K496" si="18">IF(OR(COUNTIF(L477:N477,"未確認")&gt;0,COUNTIF(L477:N477,"*")&gt;0),"※","")</f>
        <v>※</v>
      </c>
      <c r="L477" s="117">
        <v>13</v>
      </c>
      <c r="M477" s="117">
        <v>26</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t="s">
        <v>541</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33</v>
      </c>
      <c r="K481" s="201" t="str">
        <f t="shared" si="18"/>
        <v>※</v>
      </c>
      <c r="L481" s="117" t="s">
        <v>541</v>
      </c>
      <c r="M481" s="117">
        <v>33</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20</v>
      </c>
      <c r="K483" s="201" t="str">
        <f t="shared" si="18"/>
        <v/>
      </c>
      <c r="L483" s="117">
        <v>0</v>
      </c>
      <c r="M483" s="117">
        <v>20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17</v>
      </c>
      <c r="K490" s="201" t="str">
        <f t="shared" si="18"/>
        <v>※</v>
      </c>
      <c r="L490" s="117" t="s">
        <v>541</v>
      </c>
      <c r="M490" s="117">
        <v>17</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66" t="s">
        <v>1054</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1052</v>
      </c>
      <c r="N503" s="70" t="s">
        <v>1050</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541</v>
      </c>
      <c r="M504" s="117" t="s">
        <v>541</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19</v>
      </c>
      <c r="K505" s="201" t="str">
        <f t="shared" si="21"/>
        <v/>
      </c>
      <c r="L505" s="117">
        <v>0</v>
      </c>
      <c r="M505" s="117">
        <v>19</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66" t="s">
        <v>1054</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1052</v>
      </c>
      <c r="N515" s="70" t="s">
        <v>1050</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66" t="s">
        <v>1054</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1052</v>
      </c>
      <c r="N521" s="70" t="s">
        <v>1050</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66" t="s">
        <v>1054</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1052</v>
      </c>
      <c r="N526" s="70" t="s">
        <v>1050</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t="str">
        <f>IF(SUM(L527:N527)=0,IF(COUNTIF(L527:N527,"未確認")&gt;0,"未確認",IF(COUNTIF(L527:N527,"~*")&gt;0,"*",SUM(L527:N527))),SUM(L527:N527))</f>
        <v>*</v>
      </c>
      <c r="K527" s="201" t="str">
        <f>IF(OR(COUNTIF(L527:N527,"未確認")&gt;0,COUNTIF(L527:N527,"*")&gt;0),"※","")</f>
        <v>※</v>
      </c>
      <c r="L527" s="117" t="s">
        <v>540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66" t="s">
        <v>1054</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1052</v>
      </c>
      <c r="N531" s="70" t="s">
        <v>1050</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44</v>
      </c>
      <c r="K535" s="201" t="str">
        <f t="shared" si="23"/>
        <v>※</v>
      </c>
      <c r="L535" s="117" t="s">
        <v>541</v>
      </c>
      <c r="M535" s="117">
        <v>22</v>
      </c>
      <c r="N535" s="117">
        <v>22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c r="N543" s="66" t="s">
        <v>1054</v>
      </c>
    </row>
    <row r="544" spans="1:22" s="1" customFormat="1" ht="20.25" customHeight="1">
      <c r="A544" s="243"/>
      <c r="C544" s="62"/>
      <c r="D544" s="3"/>
      <c r="E544" s="3"/>
      <c r="F544" s="3"/>
      <c r="G544" s="3"/>
      <c r="H544" s="287"/>
      <c r="I544" s="67" t="s">
        <v>36</v>
      </c>
      <c r="J544" s="68"/>
      <c r="K544" s="186"/>
      <c r="L544" s="70" t="s">
        <v>1050</v>
      </c>
      <c r="M544" s="70" t="s">
        <v>1052</v>
      </c>
      <c r="N544" s="70" t="s">
        <v>1050</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1053</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v>45.8</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v>25.8</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v>16.899999999999999</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v>9.8000000000000007</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v>12</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v>28.3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v>15.3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16.7</v>
      </c>
      <c r="M568" s="211" t="s">
        <v>533</v>
      </c>
      <c r="N568" s="211">
        <v>43.1</v>
      </c>
    </row>
    <row r="569" spans="1:14" s="91" customFormat="1" ht="34.5" customHeight="1">
      <c r="A569" s="251" t="s">
        <v>878</v>
      </c>
      <c r="B569" s="119"/>
      <c r="C569" s="209"/>
      <c r="D569" s="331" t="s">
        <v>377</v>
      </c>
      <c r="E569" s="342"/>
      <c r="F569" s="342"/>
      <c r="G569" s="342"/>
      <c r="H569" s="332"/>
      <c r="I569" s="343"/>
      <c r="J569" s="207"/>
      <c r="K569" s="210"/>
      <c r="L569" s="211">
        <v>4.3</v>
      </c>
      <c r="M569" s="211" t="s">
        <v>533</v>
      </c>
      <c r="N569" s="211">
        <v>20.9</v>
      </c>
    </row>
    <row r="570" spans="1:14" s="91" customFormat="1" ht="34.5" customHeight="1">
      <c r="A570" s="251" t="s">
        <v>879</v>
      </c>
      <c r="B570" s="119"/>
      <c r="C570" s="209"/>
      <c r="D570" s="331" t="s">
        <v>992</v>
      </c>
      <c r="E570" s="342"/>
      <c r="F570" s="342"/>
      <c r="G570" s="342"/>
      <c r="H570" s="332"/>
      <c r="I570" s="343"/>
      <c r="J570" s="207"/>
      <c r="K570" s="210"/>
      <c r="L570" s="211">
        <v>2</v>
      </c>
      <c r="M570" s="211" t="s">
        <v>533</v>
      </c>
      <c r="N570" s="211">
        <v>15.5</v>
      </c>
    </row>
    <row r="571" spans="1:14" s="91" customFormat="1" ht="34.5" customHeight="1">
      <c r="A571" s="251" t="s">
        <v>880</v>
      </c>
      <c r="B571" s="119"/>
      <c r="C571" s="209"/>
      <c r="D571" s="331" t="s">
        <v>379</v>
      </c>
      <c r="E571" s="342"/>
      <c r="F571" s="342"/>
      <c r="G571" s="342"/>
      <c r="H571" s="332"/>
      <c r="I571" s="343"/>
      <c r="J571" s="207"/>
      <c r="K571" s="210"/>
      <c r="L571" s="211">
        <v>0.2</v>
      </c>
      <c r="M571" s="211" t="s">
        <v>533</v>
      </c>
      <c r="N571" s="211">
        <v>6.1</v>
      </c>
    </row>
    <row r="572" spans="1:14" s="91" customFormat="1" ht="34.5" customHeight="1">
      <c r="A572" s="251" t="s">
        <v>881</v>
      </c>
      <c r="B572" s="119"/>
      <c r="C572" s="209"/>
      <c r="D572" s="331" t="s">
        <v>380</v>
      </c>
      <c r="E572" s="342"/>
      <c r="F572" s="342"/>
      <c r="G572" s="342"/>
      <c r="H572" s="332"/>
      <c r="I572" s="343"/>
      <c r="J572" s="207"/>
      <c r="K572" s="210"/>
      <c r="L572" s="211">
        <v>1.6</v>
      </c>
      <c r="M572" s="211" t="s">
        <v>533</v>
      </c>
      <c r="N572" s="211">
        <v>0.7</v>
      </c>
    </row>
    <row r="573" spans="1:14" s="91" customFormat="1" ht="34.5" customHeight="1">
      <c r="A573" s="251" t="s">
        <v>882</v>
      </c>
      <c r="B573" s="119"/>
      <c r="C573" s="209"/>
      <c r="D573" s="331" t="s">
        <v>869</v>
      </c>
      <c r="E573" s="342"/>
      <c r="F573" s="342"/>
      <c r="G573" s="342"/>
      <c r="H573" s="332"/>
      <c r="I573" s="343"/>
      <c r="J573" s="207"/>
      <c r="K573" s="210"/>
      <c r="L573" s="211">
        <v>3.6</v>
      </c>
      <c r="M573" s="211" t="s">
        <v>533</v>
      </c>
      <c r="N573" s="211">
        <v>16</v>
      </c>
    </row>
    <row r="574" spans="1:14" s="91" customFormat="1" ht="34.5" customHeight="1">
      <c r="A574" s="251" t="s">
        <v>883</v>
      </c>
      <c r="B574" s="119"/>
      <c r="C574" s="212"/>
      <c r="D574" s="331" t="s">
        <v>993</v>
      </c>
      <c r="E574" s="342"/>
      <c r="F574" s="342"/>
      <c r="G574" s="342"/>
      <c r="H574" s="332"/>
      <c r="I574" s="343"/>
      <c r="J574" s="213"/>
      <c r="K574" s="214"/>
      <c r="L574" s="211">
        <v>0.7</v>
      </c>
      <c r="M574" s="211" t="s">
        <v>533</v>
      </c>
      <c r="N574" s="211">
        <v>19.3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c r="N588" s="66" t="s">
        <v>1054</v>
      </c>
    </row>
    <row r="589" spans="1:22" s="1" customFormat="1" ht="20.25" customHeight="1">
      <c r="A589" s="243"/>
      <c r="C589" s="62"/>
      <c r="D589" s="3"/>
      <c r="E589" s="3"/>
      <c r="F589" s="3"/>
      <c r="G589" s="3"/>
      <c r="H589" s="287"/>
      <c r="I589" s="67" t="s">
        <v>36</v>
      </c>
      <c r="J589" s="68"/>
      <c r="K589" s="186"/>
      <c r="L589" s="70" t="s">
        <v>1050</v>
      </c>
      <c r="M589" s="70" t="s">
        <v>1052</v>
      </c>
      <c r="N589" s="70" t="s">
        <v>1050</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v>0</v>
      </c>
      <c r="M591" s="117" t="s">
        <v>541</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56</v>
      </c>
      <c r="K593" s="201" t="str">
        <f>IF(OR(COUNTIF(L593:N593,"未確認")&gt;0,COUNTIF(L593:N593,"*")&gt;0),"※","")</f>
        <v/>
      </c>
      <c r="L593" s="117">
        <v>0</v>
      </c>
      <c r="M593" s="117">
        <v>56</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910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149</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1372</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354</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892</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v>0</v>
      </c>
      <c r="M600" s="117" t="s">
        <v>541</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1052</v>
      </c>
      <c r="N612" s="70" t="s">
        <v>1050</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60</v>
      </c>
      <c r="K613" s="201" t="str">
        <f t="shared" ref="K613:K623" si="29">IF(OR(COUNTIF(L613:N613,"未確認")&gt;0,COUNTIF(L613:N613,"*")&gt;0),"※","")</f>
        <v/>
      </c>
      <c r="L613" s="117">
        <v>12</v>
      </c>
      <c r="M613" s="117">
        <v>12</v>
      </c>
      <c r="N613" s="117">
        <v>36</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t="s">
        <v>541</v>
      </c>
      <c r="N616" s="117" t="s">
        <v>541</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94</v>
      </c>
      <c r="K618" s="201" t="str">
        <f t="shared" si="29"/>
        <v/>
      </c>
      <c r="L618" s="117">
        <v>33</v>
      </c>
      <c r="M618" s="117">
        <v>0</v>
      </c>
      <c r="N618" s="117">
        <v>61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row>
    <row r="621" spans="1:22" s="118" customFormat="1" ht="84" customHeight="1">
      <c r="A621" s="252" t="s">
        <v>914</v>
      </c>
      <c r="B621" s="119"/>
      <c r="C621" s="317" t="s">
        <v>999</v>
      </c>
      <c r="D621" s="318"/>
      <c r="E621" s="318"/>
      <c r="F621" s="318"/>
      <c r="G621" s="318"/>
      <c r="H621" s="319"/>
      <c r="I621" s="122" t="s">
        <v>426</v>
      </c>
      <c r="J621" s="116">
        <f t="shared" si="28"/>
        <v>21</v>
      </c>
      <c r="K621" s="201" t="str">
        <f t="shared" si="29"/>
        <v/>
      </c>
      <c r="L621" s="117">
        <v>0</v>
      </c>
      <c r="M621" s="117">
        <v>21</v>
      </c>
      <c r="N621" s="117">
        <v>0</v>
      </c>
    </row>
    <row r="622" spans="1:22" s="118" customFormat="1" ht="70" customHeight="1">
      <c r="A622" s="252" t="s">
        <v>915</v>
      </c>
      <c r="B622" s="119"/>
      <c r="C622" s="320" t="s">
        <v>427</v>
      </c>
      <c r="D622" s="321"/>
      <c r="E622" s="321"/>
      <c r="F622" s="321"/>
      <c r="G622" s="321"/>
      <c r="H622" s="322"/>
      <c r="I622" s="122" t="s">
        <v>428</v>
      </c>
      <c r="J622" s="116">
        <f t="shared" si="28"/>
        <v>19</v>
      </c>
      <c r="K622" s="201" t="str">
        <f t="shared" si="29"/>
        <v/>
      </c>
      <c r="L622" s="117">
        <v>0</v>
      </c>
      <c r="M622" s="117">
        <v>19</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1052</v>
      </c>
      <c r="N630" s="70" t="s">
        <v>1050</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v>0</v>
      </c>
      <c r="M631" s="117" t="s">
        <v>541</v>
      </c>
      <c r="N631" s="117">
        <v>0</v>
      </c>
    </row>
    <row r="632" spans="1:22" s="118" customFormat="1" ht="56.15" customHeight="1">
      <c r="A632" s="252" t="s">
        <v>918</v>
      </c>
      <c r="B632" s="119"/>
      <c r="C632" s="320" t="s">
        <v>434</v>
      </c>
      <c r="D632" s="321"/>
      <c r="E632" s="321"/>
      <c r="F632" s="321"/>
      <c r="G632" s="321"/>
      <c r="H632" s="322"/>
      <c r="I632" s="122" t="s">
        <v>435</v>
      </c>
      <c r="J632" s="116">
        <f t="shared" si="30"/>
        <v>54</v>
      </c>
      <c r="K632" s="201" t="str">
        <f t="shared" si="31"/>
        <v/>
      </c>
      <c r="L632" s="117">
        <v>0</v>
      </c>
      <c r="M632" s="117">
        <v>54</v>
      </c>
      <c r="N632" s="117">
        <v>0</v>
      </c>
    </row>
    <row r="633" spans="1:22" s="118" customFormat="1" ht="56">
      <c r="A633" s="252" t="s">
        <v>919</v>
      </c>
      <c r="B633" s="119"/>
      <c r="C633" s="320" t="s">
        <v>436</v>
      </c>
      <c r="D633" s="321"/>
      <c r="E633" s="321"/>
      <c r="F633" s="321"/>
      <c r="G633" s="321"/>
      <c r="H633" s="322"/>
      <c r="I633" s="122" t="s">
        <v>437</v>
      </c>
      <c r="J633" s="116">
        <f t="shared" si="30"/>
        <v>50</v>
      </c>
      <c r="K633" s="201" t="str">
        <f t="shared" si="31"/>
        <v>※</v>
      </c>
      <c r="L633" s="117">
        <v>0</v>
      </c>
      <c r="M633" s="117">
        <v>50</v>
      </c>
      <c r="N633" s="117" t="s">
        <v>541</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t="s">
        <v>541</v>
      </c>
      <c r="N634" s="117">
        <v>0</v>
      </c>
    </row>
    <row r="635" spans="1:22" s="118" customFormat="1" ht="84" customHeight="1">
      <c r="A635" s="252" t="s">
        <v>921</v>
      </c>
      <c r="B635" s="119"/>
      <c r="C635" s="320" t="s">
        <v>440</v>
      </c>
      <c r="D635" s="321"/>
      <c r="E635" s="321"/>
      <c r="F635" s="321"/>
      <c r="G635" s="321"/>
      <c r="H635" s="322"/>
      <c r="I635" s="122" t="s">
        <v>441</v>
      </c>
      <c r="J635" s="116">
        <f t="shared" si="30"/>
        <v>21</v>
      </c>
      <c r="K635" s="201" t="str">
        <f t="shared" si="31"/>
        <v/>
      </c>
      <c r="L635" s="117">
        <v>0</v>
      </c>
      <c r="M635" s="117">
        <v>21</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1052</v>
      </c>
      <c r="N645" s="70" t="s">
        <v>1050</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77</v>
      </c>
      <c r="K646" s="201" t="str">
        <f t="shared" ref="K646:K660" si="33">IF(OR(COUNTIF(L646:N646,"未確認")&gt;0,COUNTIF(L646:N646,"*")&gt;0),"※","")</f>
        <v>※</v>
      </c>
      <c r="L646" s="117">
        <v>0</v>
      </c>
      <c r="M646" s="117">
        <v>77</v>
      </c>
      <c r="N646" s="117" t="s">
        <v>541</v>
      </c>
    </row>
    <row r="647" spans="1:22" s="118" customFormat="1" ht="70" customHeight="1">
      <c r="A647" s="252" t="s">
        <v>926</v>
      </c>
      <c r="B647" s="84"/>
      <c r="C647" s="188"/>
      <c r="D647" s="221"/>
      <c r="E647" s="320" t="s">
        <v>938</v>
      </c>
      <c r="F647" s="321"/>
      <c r="G647" s="321"/>
      <c r="H647" s="322"/>
      <c r="I647" s="122" t="s">
        <v>452</v>
      </c>
      <c r="J647" s="116">
        <f t="shared" si="32"/>
        <v>15</v>
      </c>
      <c r="K647" s="201" t="str">
        <f t="shared" si="33"/>
        <v/>
      </c>
      <c r="L647" s="117">
        <v>0</v>
      </c>
      <c r="M647" s="117">
        <v>15</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c r="N648" s="117">
        <v>0</v>
      </c>
    </row>
    <row r="649" spans="1:22" s="118" customFormat="1" ht="70" customHeight="1">
      <c r="A649" s="252" t="s">
        <v>928</v>
      </c>
      <c r="B649" s="84"/>
      <c r="C649" s="295"/>
      <c r="D649" s="297"/>
      <c r="E649" s="320" t="s">
        <v>940</v>
      </c>
      <c r="F649" s="321"/>
      <c r="G649" s="321"/>
      <c r="H649" s="322"/>
      <c r="I649" s="122" t="s">
        <v>456</v>
      </c>
      <c r="J649" s="116">
        <f t="shared" si="32"/>
        <v>21</v>
      </c>
      <c r="K649" s="201" t="str">
        <f t="shared" si="33"/>
        <v>※</v>
      </c>
      <c r="L649" s="117">
        <v>0</v>
      </c>
      <c r="M649" s="117">
        <v>21</v>
      </c>
      <c r="N649" s="117" t="s">
        <v>541</v>
      </c>
    </row>
    <row r="650" spans="1:22" s="118" customFormat="1" ht="84" customHeight="1">
      <c r="A650" s="252" t="s">
        <v>929</v>
      </c>
      <c r="B650" s="84"/>
      <c r="C650" s="295"/>
      <c r="D650" s="297"/>
      <c r="E650" s="320" t="s">
        <v>941</v>
      </c>
      <c r="F650" s="321"/>
      <c r="G650" s="321"/>
      <c r="H650" s="322"/>
      <c r="I650" s="122" t="s">
        <v>458</v>
      </c>
      <c r="J650" s="116">
        <f t="shared" si="32"/>
        <v>24</v>
      </c>
      <c r="K650" s="201" t="str">
        <f t="shared" si="33"/>
        <v/>
      </c>
      <c r="L650" s="117">
        <v>0</v>
      </c>
      <c r="M650" s="117">
        <v>24</v>
      </c>
      <c r="N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65</v>
      </c>
      <c r="K655" s="201" t="str">
        <f t="shared" si="33"/>
        <v>※</v>
      </c>
      <c r="L655" s="117">
        <v>0</v>
      </c>
      <c r="M655" s="117">
        <v>65</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1052</v>
      </c>
      <c r="N666" s="70" t="s">
        <v>1050</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1052</v>
      </c>
      <c r="N682" s="70" t="s">
        <v>1050</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v>0</v>
      </c>
      <c r="M684" s="117" t="s">
        <v>541</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1052</v>
      </c>
      <c r="N692" s="70" t="s">
        <v>1050</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1052</v>
      </c>
      <c r="N705" s="70" t="s">
        <v>1050</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0DB4A7D-405E-4E32-938C-C90E9C81EB0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2019-12-23T01:01:52Z</dcterms:modified>
</cp:coreProperties>
</file>