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68E24D1-F364-4F47-A295-39CFB77D69E0}"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<sst xmlns="http://schemas.openxmlformats.org/spreadsheetml/2006/main" count="3093" uniqueCount="1048">
  <si>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</si>
  <si>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</si>
  <si>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</si>
  <si>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</si>
  <si>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</si>
  <si>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</si>
  <si>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</si>
  <si>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</si>
  <si>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</si>
  <si>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</si>
  <si>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</si>
  <si>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</si>
  <si>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</si>
  <si>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</si>
  <si>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</si>
  <si>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</si>
  <si>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</si>
  <si>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</si>
  <si>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</si>
  <si>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</si>
  <si>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</si>
  <si>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</si>
  <si>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</si>
  <si>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</si>
  <si>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</si>
  <si>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</si>
  <si>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</si>
  <si>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</si>
  <si>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</si>
  <si>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</si>
  <si>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</si>
  <si>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</si>
  <si>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</si>
  <si>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</si>
  <si>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</si>
  <si>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</si>
  <si>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</si>
  <si>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</si>
  <si>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</si>
  <si>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</si>
  <si>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</si>
  <si>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</si>
  <si>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</si>
  <si>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</si>
  <si>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</si>
  <si>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</si>
  <si>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</si>
  <si>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</si>
  <si>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</si>
  <si>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</si>
  <si>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</si>
  <si>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</si>
  <si>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</si>
  <si>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</si>
  <si>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</si>
  <si>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</si>
  <si>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</si>
  <si>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</si>
  <si>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</si>
  <si>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</si>
  <si>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</si>
  <si>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</si>
  <si>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</si>
  <si>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</si>
  <si>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</si>
  <si>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</si>
  <si>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</si>
  <si>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</si>
  <si>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</si>
  <si>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</si>
  <si>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</si>
  <si>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</si>
  <si>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</si>
  <si>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</si>
  <si>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</si>
  <si>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</si>
  <si>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</si>
  <si>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</si>
  <si>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</si>
  <si>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</si>
  <si>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</si>
  <si>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</si>
  <si>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</si>
  <si>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</si>
  <si>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</si>
  <si>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</si>
  <si>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</si>
  <si>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</si>
  <si>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</si>
  <si>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</si>
  <si>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</si>
  <si>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</si>
  <si>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</si>
  <si>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</si>
  <si>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</si>
  <si>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</si>
  <si>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</si>
  <si>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</si>
  <si>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</si>
  <si>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</si>
  <si>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</si>
  <si>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</si>
  <si>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</si>
  <si>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</si>
  <si>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</si>
  <si>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</si>
  <si>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</si>
  <si>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</si>
  <si>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</si>
  <si>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</si>
  <si>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</si>
  <si>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</si>
  <si>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</si>
  <si>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</si>
  <si>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</si>
  <si>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</si>
  <si>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</si>
  <si>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</si>
  <si>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</si>
  <si>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</si>
  <si>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</si>
  <si>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</si>
  <si>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</si>
  <si>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</si>
  <si>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</si>
  <si>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</si>
  <si>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</si>
  <si>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</si>
  <si>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</si>
  <si>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</si>
  <si>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</si>
  <si>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</si>
  <si>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</si>
  <si>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</si>
  <si>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</si>
  <si>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</si>
  <si>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</si>
  <si>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</si>
  <si>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</si>
  <si>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</si>
  <si>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</si>
  <si>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</si>
  <si>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</si>
  <si>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</si>
  <si>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</si>
  <si>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</si>
  <si>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</si>
  <si>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</si>
  <si>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</si>
  <si>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</si>
  <si>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</si>
  <si>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</si>
  <si>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</si>
  <si>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</si>
  <si>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</si>
  <si>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</si>
  <si>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</si>
  <si>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</si>
  <si>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</si>
  <si>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</si>
  <si>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</si>
  <si>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</si>
  <si>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</si>
  <si>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</si>
  <si>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</si>
  <si>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</si>
  <si>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</si>
  <si>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</si>
  <si>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</si>
  <si>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</si>
  <si>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</si>
  <si>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</si>
  <si>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</si>
  <si>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</si>
  <si>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</si>
  <si>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</si>
  <si>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</si>
  <si>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</si>
  <si>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</si>
  <si>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</si>
  <si>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</si>
  <si>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</si>
  <si>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</si>
  <si>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</si>
  <si>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</si>
  <si>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</si>
  <si>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</si>
  <si>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</si>
  <si>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</si>
  <si>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</si>
  <si>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</si>
  <si>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</si>
  <si>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</si>
  <si>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</si>
  <si>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</si>
  <si>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</si>
  <si>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</si>
  <si>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</si>
  <si>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</si>
  <si>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</si>
  <si>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</si>
  <si>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</si>
  <si>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</si>
  <si>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</si>
  <si>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</si>
  <si>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</si>
  <si>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</si>
  <si>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</si>
  <si>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</si>
  <si>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</si>
  <si>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</si>
  <si>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</si>
  <si>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</si>
  <si>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</si>
  <si>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</si>
  <si>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</si>
  <si>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</si>
  <si>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</si>
  <si>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</si>
  <si>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</si>
  <si>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</si>
  <si>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</si>
  <si>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</si>
  <si>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</si>
  <si>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</si>
  <si>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</si>
  <si>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</si>
  <si>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</si>
  <si>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</si>
  <si>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</si>
  <si>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</si>
  <si>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</si>
  <si>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</si>
  <si>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</si>
  <si>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</si>
  <si>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</si>
  <si>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</si>
  <si>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</si>
  <si>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</si>
  <si>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</si>
  <si>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</si>
  <si>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</si>
  <si>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</si>
  <si>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</si>
  <si>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</si>
  <si>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</si>
  <si>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</si>
  <si>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</si>
  <si>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</si>
  <si>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</si>
  <si>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</si>
  <si>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</si>
  <si>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</si>
  <si>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</si>
  <si>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</si>
  <si>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</si>
  <si>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</si>
  <si>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</si>
  <si>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</si>
  <si>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</si>
  <si>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</si>
  <si>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</si>
  <si>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</si>
  <si>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</si>
  <si>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</si>
  <si>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</si>
  <si>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</si>
  <si>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</si>
  <si>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</si>
  <si>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</si>
  <si>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</si>
  <si>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</si>
  <si>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</si>
  <si>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</si>
  <si>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</si>
  <si>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</si>
  <si>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</si>
  <si>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</si>
  <si>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</si>
  <si>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</si>
  <si>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</si>
  <si>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</si>
  <si>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</si>
  <si>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</si>
  <si>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</si>
  <si>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</si>
  <si>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</si>
  <si>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</si>
  <si>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</si>
  <si>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</si>
  <si>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</si>
  <si>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</si>
  <si>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</si>
  <si>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</si>
  <si>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</si>
  <si>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</si>
  <si>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</si>
  <si>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</si>
  <si>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</si>
  <si>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</si>
  <si>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</si>
  <si>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</si>
  <si>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</si>
  <si>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</si>
  <si>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</si>
  <si>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</si>
  <si>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</si>
  <si>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</si>
  <si>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</si>
  <si>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</si>
  <si>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</si>
  <si>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</si>
  <si>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</si>
  <si>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</si>
  <si>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</si>
  <si>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</si>
  <si>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</si>
  <si>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</si>
  <si>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</si>
  <si>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</si>
  <si>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</si>
  <si>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</si>
  <si>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</si>
  <si>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</si>
  <si>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</si>
  <si>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</si>
  <si>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</si>
  <si>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</si>
  <si>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</si>
  <si>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</si>
  <si>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</si>
  <si>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</si>
  <si>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</si>
  <si>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</si>
  <si>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</si>
  <si>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</si>
  <si>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</si>
  <si>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</si>
  <si>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</si>
  <si>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</si>
  <si>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</si>
  <si>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</si>
  <si>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</si>
  <si>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</si>
  <si>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</si>
  <si>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</si>
  <si>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</si>
  <si>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</si>
  <si>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</si>
  <si>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</si>
  <si>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</si>
  <si>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</si>
  <si>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</si>
  <si>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</si>
  <si>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</si>
  <si>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</si>
  <si>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</si>
  <si>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</si>
  <si>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</si>
  <si>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</si>
  <si>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</si>
  <si>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</si>
  <si>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</si>
  <si>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</si>
  <si>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</si>
  <si>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</si>
  <si>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</si>
  <si>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</si>
  <si>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</si>
  <si>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</si>
  <si>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</si>
  <si>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</si>
  <si>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</si>
  <si>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</si>
  <si>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</si>
  <si>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</si>
  <si>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</si>
  <si>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</si>
  <si>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</si>
  <si>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</si>
  <si>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</si>
  <si>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</si>
  <si>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</si>
  <si>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</si>
  <si>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</si>
  <si>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</si>
  <si>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</si>
  <si>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</si>
  <si>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</si>
  <si>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</si>
  <si>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</si>
  <si>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</si>
  <si>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</si>
  <si>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</si>
  <si>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</si>
  <si>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</si>
  <si>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</si>
  <si>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</si>
  <si>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</si>
  <si>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</si>
  <si>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</si>
  <si>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</si>
  <si>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</si>
  <si>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</si>
  <si>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</si>
  <si>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</si>
  <si>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</si>
  <si>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</si>
  <si>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</si>
  <si>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</si>
  <si>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</si>
  <si>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</si>
  <si>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</si>
  <si>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</si>
  <si>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</si>
  <si>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</si>
  <si>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</si>
  <si>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</si>
  <si>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</si>
  <si>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</si>
  <si>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</si>
  <si>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</si>
  <si>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</si>
  <si>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</si>
  <si>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</si>
  <si>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</si>
  <si>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</si>
  <si>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</si>
  <si>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</si>
  <si>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</si>
  <si>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</si>
  <si>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</si>
  <si>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</si>
  <si>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</si>
  <si>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</si>
  <si>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</si>
  <si>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</si>
  <si>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</si>
  <si>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</si>
  <si>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</si>
  <si>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</si>
  <si>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</si>
  <si>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</si>
  <si>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</si>
  <si>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</si>
  <si>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</si>
  <si>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</si>
  <si>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</si>
  <si>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</si>
  <si>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</si>
  <si>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</si>
  <si>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</si>
  <si>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</si>
  <si>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</si>
  <si>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</si>
  <si>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</si>
  <si>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</si>
  <si>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</si>
  <si>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</si>
  <si>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</si>
  <si>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</si>
  <si>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</si>
  <si>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</si>
  <si>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</si>
  <si>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</si>
  <si>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</si>
  <si>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</si>
  <si>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</si>
  <si>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</si>
  <si>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</si>
  <si>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</si>
  <si>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</si>
  <si>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</si>
  <si>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</si>
  <si>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</si>
  <si>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</si>
  <si>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</si>
  <si>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</si>
  <si>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</si>
  <si>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</si>
  <si>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</si>
  <si>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</si>
  <si>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</si>
  <si>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</si>
  <si>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</si>
  <si>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</si>
  <si>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</si>
  <si>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</si>
  <si>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</si>
  <si>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</si>
  <si>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</si>
  <si>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</si>
  <si>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</si>
  <si>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</si>
  <si>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</si>
  <si>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</si>
  <si>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</si>
  <si>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</si>
  <si>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</si>
  <si>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</si>
  <si>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</si>
  <si>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</si>
  <si>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</si>
  <si>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</si>
  <si>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</si>
  <si>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</si>
  <si>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</si>
  <si>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</si>
  <si>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</si>
  <si>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</si>
  <si>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</si>
  <si>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</si>
  <si>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</si>
  <si>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</si>
  <si>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</si>
  <si>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</si>
  <si>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</si>
  <si>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</si>
  <si>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</si>
  <si>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</si>
  <si>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</si>
  <si>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</si>
  <si>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</si>
  <si>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</si>
  <si>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</si>
  <si>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</si>
  <si>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</si>
  <si>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</si>
  <si>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</si>
  <si>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</si>
  <si>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</si>
  <si>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</si>
  <si>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</si>
  <si>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</si>
  <si>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</si>
  <si>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</si>
  <si>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</si>
  <si>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</si>
  <si>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</si>
  <si>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</si>
  <si>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</si>
  <si>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</si>
  <si>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</si>
  <si>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</si>
  <si>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</si>
  <si>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</si>
  <si>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</si>
  <si>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</si>
  <si>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</si>
  <si>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</si>
  <si>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</si>
  <si>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</si>
  <si>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</si>
  <si>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</si>
  <si>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</si>
  <si>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</si>
  <si>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</si>
  <si>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</si>
  <si>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</si>
  <si>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</si>
  <si>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</si>
  <si>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</si>
  <si>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</si>
  <si>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</si>
  <si>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</si>
  <si>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</si>
  <si>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</si>
  <si>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</si>
  <si>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</si>
  <si>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</si>
  <si>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</si>
  <si>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</si>
  <si>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</si>
  <si>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</si>
  <si>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</si>
  <si>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</si>
  <si>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</si>
  <si>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</si>
  <si>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</si>
  <si>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</si>
  <si>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</si>
  <si>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</si>
  <si>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</si>
  <si>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</si>
  <si>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</si>
  <si>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</si>
  <si>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</si>
  <si>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</si>
  <si>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</si>
  <si>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</si>
  <si>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</si>
  <si>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</si>
  <si>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</si>
  <si>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</si>
  <si>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</si>
  <si>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</si>
  <si>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</si>
  <si>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</si>
  <si>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</si>
  <si>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</si>
  <si>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</si>
  <si>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</si>
  <si>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</si>
  <si>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</si>
  <si>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</si>
  <si>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</si>
  <si>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</si>
  <si>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</si>
  <si>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</si>
  <si>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</si>
  <si>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</si>
  <si>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</si>
  <si>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</si>
  <si>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</si>
  <si>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</si>
  <si>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</si>
  <si>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</si>
  <si>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</si>
  <si>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</si>
  <si>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</si>
  <si>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</si>
  <si>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</si>
  <si>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</si>
  <si>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</si>
  <si>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</si>
  <si>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</si>
  <si>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</si>
  <si>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</si>
  <si>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</si>
  <si>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</si>
  <si>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</si>
  <si>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</si>
  <si>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</si>
  <si>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</si>
  <si>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</si>
  <si>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</si>
  <si>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</si>
  <si>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</si>
  <si>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</si>
  <si>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</si>
  <si>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</si>
  <si>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</si>
  <si>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</si>
  <si>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</si>
  <si>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</si>
  <si>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</si>
  <si>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</si>
  <si>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</si>
  <si>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</si>
  <si>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</si>
  <si>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</si>
  <si>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</si>
  <si>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</si>
  <si>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</si>
  <si>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</si>
  <si>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</si>
  <si>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</si>
  <si>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</si>
  <si>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</si>
  <si>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</si>
  <si>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</si>
  <si>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</si>
  <si>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</si>
  <si>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</si>
  <si>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</si>
  <si>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</si>
  <si>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</si>
  <si>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</si>
  <si>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</si>
  <si>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</si>
  <si>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</si>
  <si>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</si>
  <si>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</si>
  <si>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</si>
  <si>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</si>
  <si>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</si>
  <si>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</si>
  <si>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</si>
  <si>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</si>
  <si>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</si>
  <si>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</si>
  <si>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</si>
  <si>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</si>
  <si>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</si>
  <si>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</si>
  <si>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</si>
  <si>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</si>
  <si>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</si>
  <si>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</si>
  <si>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</si>
  <si>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</si>
  <si>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</si>
  <si>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</si>
  <si>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</si>
  <si>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</si>
  <si>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</si>
  <si>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</si>
  <si>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</si>
  <si>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</si>
  <si>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</si>
  <si>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</si>
  <si>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</si>
  <si>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</si>
  <si>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</si>
  <si>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</si>
  <si>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</si>
  <si>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</si>
  <si>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</si>
  <si>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</si>
  <si>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</si>
  <si>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</si>
  <si>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</si>
  <si>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</si>
  <si>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</si>
  <si>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</si>
  <si>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</si>
  <si>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</si>
  <si>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</si>
  <si>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</si>
  <si>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</si>
  <si>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</si>
  <si>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</si>
  <si>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</si>
  <si>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</si>
  <si>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</si>
  <si>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</si>
  <si>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</si>
  <si>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</si>
  <si>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</si>
  <si>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</si>
  <si>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</si>
  <si>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</si>
  <si>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</si>
  <si>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</si>
  <si>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</si>
  <si>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</si>
  <si>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</si>
  <si>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</si>
  <si>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</si>
  <si>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</si>
  <si>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</si>
  <si>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</si>
  <si>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</si>
  <si>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</si>
  <si>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</si>
  <si>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</si>
  <si>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</si>
  <si>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</si>
  <si>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</si>
  <si>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</si>
  <si>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</si>
  <si>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</si>
  <si>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</si>
  <si>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</si>
  <si>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</si>
  <si>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</si>
  <si>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</si>
  <si>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</si>
  <si>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</si>
  <si>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</si>
  <si>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</si>
  <si>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</si>
  <si>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</si>
  <si>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</si>
  <si>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</si>
  <si>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</si>
  <si>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</si>
  <si>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</si>
  <si>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</si>
  <si>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</si>
  <si>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</si>
  <si>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</si>
  <si>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</si>
  <si>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</si>
  <si>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</si>
  <si>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</si>
  <si>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</si>
  <si>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</si>
  <si>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</si>
  <si>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</si>
  <si>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</si>
  <si>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</si>
  <si>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</si>
  <si>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</si>
  <si>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</si>
  <si>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</si>
  <si>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</si>
  <si>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</si>
  <si>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</si>
  <si>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</si>
  <si>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</si>
  <si>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</si>
  <si>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</si>
  <si>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</si>
  <si>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</si>
  <si>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</si>
  <si>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</si>
  <si>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</si>
  <si>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</si>
  <si>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</si>
  <si>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</si>
  <si>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</si>
  <si>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</si>
  <si>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</si>
  <si>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</si>
  <si>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</si>
  <si>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</si>
  <si>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</si>
  <si>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</si>
  <si>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</si>
  <si>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</si>
  <si>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</si>
  <si>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</si>
  <si>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</si>
  <si>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</si>
  <si>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</si>
  <si>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</si>
  <si>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</si>
  <si>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</si>
  <si>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</si>
  <si>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</si>
  <si>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</si>
  <si>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</si>
  <si>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</si>
  <si>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</si>
  <si>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</si>
  <si>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</si>
  <si>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</si>
  <si>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</si>
  <si>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</si>
  <si>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</si>
  <si>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</si>
  <si>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</si>
  <si>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</si>
  <si>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</si>
  <si>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</si>
  <si>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</si>
  <si>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</si>
  <si>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</si>
  <si>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</si>
  <si>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</si>
  <si>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</si>
  <si>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</si>
  <si>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</si>
  <si>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</si>
  <si>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</si>
  <si>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</si>
  <si>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</si>
  <si>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</si>
  <si>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</si>
  <si>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</si>
  <si>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</si>
  <si>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</si>
  <si>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</si>
  <si>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</si>
  <si>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</si>
  <si>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</si>
  <si>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</si>
  <si>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</si>
  <si>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</si>
  <si>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</si>
  <si>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</si>
  <si>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</si>
  <si>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</si>
  <si>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</si>
  <si>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</si>
  <si>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</si>
  <si>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</si>
  <si>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</si>
  <si>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</si>
  <si>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</si>
  <si>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</si>
  <si>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</si>
  <si>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</si>
  <si>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</si>
  <si>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</si>
  <si>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</si>
  <si>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</si>
  <si>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</si>
  <si>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</si>
  <si>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</si>
  <si>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</si>
  <si>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</si>
  <si>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</si>
  <si>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</si>
  <si>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</si>
  <si>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</si>
  <si>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</si>
  <si>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</si>
  <si>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</si>
  <si>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</si>
  <si>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</si>
  <si>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</si>
  <si>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</si>
  <si>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</si>
  <si>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</si>
  <si>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</si>
  <si>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</si>
  <si>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</si>
  <si>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</si>
  <si>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</si>
  <si>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</si>
  <si>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</si>
  <si>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</si>
  <si>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</si>
  <si>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</si>
  <si>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</si>
  <si>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</si>
  <si>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</si>
  <si>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</si>
  <si>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</si>
  <si>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</si>
  <si>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</si>
  <si>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</si>
  <si>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</si>
  <si>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</si>
  <si>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</si>
  <si>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</si>
  <si>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</si>
  <si>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</si>
  <si>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</si>
  <si>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</si>
  <si>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</si>
  <si>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</si>
  <si>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</si>
  <si>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</si>
  <si>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</si>
  <si>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</si>
  <si>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</si>
  <si>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</si>
  <si>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</si>
  <si>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</si>
  <si>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</si>
  <si>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</si>
  <si>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</si>
  <si>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</si>
  <si>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</si>
  <si>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</si>
  <si>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</si>
  <si>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</si>
  <si>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</si>
  <si>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</si>
  <si>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</si>
  <si>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</si>
  <si>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</si>
  <si>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</si>
  <si>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</si>
  <si>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</si>
  <si>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</si>
  <si>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</si>
  <si>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</si>
  <si>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</si>
  <si>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</si>
  <si>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</si>
  <si>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</si>
  <si>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</si>
  <si>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</si>
  <si>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</si>
  <si>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</si>
  <si>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</si>
  <si>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</si>
  <si>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</si>
  <si>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</si>
  <si>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</si>
  <si>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</si>
  <si>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</si>
  <si>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</si>
  <si>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</si>
  <si>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</si>
  <si>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</si>
  <si>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</si>
  <si>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</si>
  <si>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</si>
  <si>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</si>
  <si>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</si>
  <si>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</si>
  <si>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</si>
  <si>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</si>
  <si>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</si>
  <si>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</si>
  <si>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</si>
  <si>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</si>
  <si>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</si>
  <si>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</si>
  <si>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</si>
  <si>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</si>
  <si>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</si>
  <si>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</si>
  <si>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</si>
  <si>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</si>
  <si>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</si>
  <si>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</si>
  <si>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</si>
  <si>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</si>
  <si>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</si>
  <si>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</si>
  <si>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</si>
  <si>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</si>
  <si>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</si>
  <si>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</si>
  <si>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</si>
  <si>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</si>
  <si>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</si>
  <si>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</si>
  <si>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</si>
  <si>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</si>
  <si>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</si>
  <si>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</si>
  <si>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</si>
  <si>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</si>
  <si>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</si>
  <si>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</si>
  <si>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</si>
  <si>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</si>
  <si>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</si>
  <si>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</si>
  <si>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</si>
  <si>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</si>
  <si>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</si>
  <si>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</si>
  <si>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</si>
  <si>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</si>
  <si>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</si>
  <si>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</si>
  <si>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</si>
  <si>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</si>
  <si>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</si>
  <si>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</si>
  <si>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</si>
  <si>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</si>
  <si>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</si>
  <si>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</si>
  <si>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</si>
  <si>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</si>
  <si>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</si>
  <si>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</si>
  <si>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</si>
  <si>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整形外科北裏病院</t>
    <phoneticPr fontId="3"/>
  </si>
  <si>
    <t>〒644-0012 御坊市湯川町小松原４５４</t>
    <phoneticPr fontId="3"/>
  </si>
  <si>
    <t>〇</t>
  </si>
  <si>
    <t>医療法人</t>
  </si>
  <si>
    <t>整形外科</t>
  </si>
  <si>
    <t>ＤＰＣ病院ではない</t>
  </si>
  <si>
    <t>有</t>
  </si>
  <si>
    <t>-</t>
    <phoneticPr fontId="3"/>
  </si>
  <si>
    <t>３・４Ｆ病棟</t>
  </si>
  <si>
    <t>急性期機能</t>
  </si>
  <si>
    <t>５Ｆ病棟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</si>
</sst>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74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52</v>
      </c>
      <c r="M99" s="258">
        <v>48</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98</v>
      </c>
      <c r="K101" s="237" t="str">
        <f>IF(OR(COUNTIF(L101:M101,"未確認")&gt;0,COUNTIF(L101:M101,"~*")&gt;0),"※","")</f>
        <v/>
      </c>
      <c r="L101" s="258">
        <v>50</v>
      </c>
      <c r="M101" s="258">
        <v>48</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52</v>
      </c>
      <c r="M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564</v>
      </c>
    </row>
    <row r="132" spans="1:22" s="83" customFormat="1" ht="34.5" customHeight="1">
      <c r="A132" s="244" t="s">
        <v>621</v>
      </c>
      <c r="B132" s="84"/>
      <c r="C132" s="295"/>
      <c r="D132" s="297"/>
      <c r="E132" s="320" t="s">
        <v>58</v>
      </c>
      <c r="F132" s="321"/>
      <c r="G132" s="321"/>
      <c r="H132" s="322"/>
      <c r="I132" s="389"/>
      <c r="J132" s="101"/>
      <c r="K132" s="102"/>
      <c r="L132" s="82">
        <v>52</v>
      </c>
      <c r="M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139</v>
      </c>
      <c r="K154" s="264" t="str">
        <f t="shared" si="3"/>
        <v/>
      </c>
      <c r="L154" s="117">
        <v>74</v>
      </c>
      <c r="M154" s="117">
        <v>65</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13</v>
      </c>
      <c r="M269" s="147">
        <v>7</v>
      </c>
    </row>
    <row r="270" spans="1:22" s="83" customFormat="1" ht="34.5" customHeight="1">
      <c r="A270" s="249" t="s">
        <v>725</v>
      </c>
      <c r="B270" s="120"/>
      <c r="C270" s="371"/>
      <c r="D270" s="371"/>
      <c r="E270" s="371"/>
      <c r="F270" s="371"/>
      <c r="G270" s="371" t="s">
        <v>148</v>
      </c>
      <c r="H270" s="371"/>
      <c r="I270" s="404"/>
      <c r="J270" s="266">
        <f t="shared" si="9"/>
        <v>1.2000000000000002</v>
      </c>
      <c r="K270" s="81" t="str">
        <f t="shared" si="8"/>
        <v/>
      </c>
      <c r="L270" s="148">
        <v>0.4</v>
      </c>
      <c r="M270" s="148">
        <v>0.8</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6</v>
      </c>
      <c r="M271" s="147">
        <v>7</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8</v>
      </c>
      <c r="M273" s="147">
        <v>10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862</v>
      </c>
      <c r="K392" s="81" t="str">
        <f t="shared" ref="K392:K397" si="12">IF(OR(COUNTIF(L392:M392,"未確認")&gt;0,COUNTIF(L392:M392,"~*")&gt;0),"※","")</f>
        <v/>
      </c>
      <c r="L392" s="147">
        <v>509</v>
      </c>
      <c r="M392" s="147">
        <v>353</v>
      </c>
    </row>
    <row r="393" spans="1:22" s="83" customFormat="1" ht="34.5" customHeight="1">
      <c r="A393" s="249" t="s">
        <v>773</v>
      </c>
      <c r="B393" s="84"/>
      <c r="C393" s="370"/>
      <c r="D393" s="380"/>
      <c r="E393" s="320" t="s">
        <v>224</v>
      </c>
      <c r="F393" s="321"/>
      <c r="G393" s="321"/>
      <c r="H393" s="322"/>
      <c r="I393" s="343"/>
      <c r="J393" s="140">
        <f t="shared" si="11"/>
        <v>242</v>
      </c>
      <c r="K393" s="81" t="str">
        <f t="shared" si="12"/>
        <v/>
      </c>
      <c r="L393" s="147">
        <v>106</v>
      </c>
      <c r="M393" s="147">
        <v>136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620</v>
      </c>
      <c r="K395" s="81" t="str">
        <f t="shared" si="12"/>
        <v/>
      </c>
      <c r="L395" s="147">
        <v>403</v>
      </c>
      <c r="M395" s="147">
        <v>217</v>
      </c>
    </row>
    <row r="396" spans="1:22" s="83" customFormat="1" ht="34.5" customHeight="1">
      <c r="A396" s="250" t="s">
        <v>776</v>
      </c>
      <c r="B396" s="1"/>
      <c r="C396" s="370"/>
      <c r="D396" s="320" t="s">
        <v>227</v>
      </c>
      <c r="E396" s="321"/>
      <c r="F396" s="321"/>
      <c r="G396" s="321"/>
      <c r="H396" s="322"/>
      <c r="I396" s="343"/>
      <c r="J396" s="140">
        <f t="shared" si="11"/>
        <v>29685</v>
      </c>
      <c r="K396" s="81" t="str">
        <f t="shared" si="12"/>
        <v/>
      </c>
      <c r="L396" s="147">
        <v>13570</v>
      </c>
      <c r="M396" s="147">
        <v>16115</v>
      </c>
    </row>
    <row r="397" spans="1:22" s="83" customFormat="1" ht="34.5" customHeight="1">
      <c r="A397" s="250" t="s">
        <v>777</v>
      </c>
      <c r="B397" s="119"/>
      <c r="C397" s="370"/>
      <c r="D397" s="320" t="s">
        <v>228</v>
      </c>
      <c r="E397" s="321"/>
      <c r="F397" s="321"/>
      <c r="G397" s="321"/>
      <c r="H397" s="322"/>
      <c r="I397" s="344"/>
      <c r="J397" s="140">
        <f t="shared" si="11"/>
        <v>850</v>
      </c>
      <c r="K397" s="81" t="str">
        <f t="shared" si="12"/>
        <v/>
      </c>
      <c r="L397" s="147">
        <v>497</v>
      </c>
      <c r="M397" s="147">
        <v>353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862</v>
      </c>
      <c r="K405" s="81" t="str">
        <f t="shared" ref="K405:K422" si="14">IF(OR(COUNTIF(L405:M405,"未確認")&gt;0,COUNTIF(L405:M405,"~*")&gt;0),"※","")</f>
        <v/>
      </c>
      <c r="L405" s="147">
        <v>509</v>
      </c>
      <c r="M405" s="147">
        <v>353</v>
      </c>
    </row>
    <row r="406" spans="1:22" s="83" customFormat="1" ht="34.5" customHeight="1">
      <c r="A406" s="251" t="s">
        <v>779</v>
      </c>
      <c r="B406" s="119"/>
      <c r="C406" s="369"/>
      <c r="D406" s="375" t="s">
        <v>233</v>
      </c>
      <c r="E406" s="377" t="s">
        <v>234</v>
      </c>
      <c r="F406" s="378"/>
      <c r="G406" s="378"/>
      <c r="H406" s="379"/>
      <c r="I406" s="361"/>
      <c r="J406" s="140">
        <f t="shared" si="13"/>
        <v>153</v>
      </c>
      <c r="K406" s="81" t="str">
        <f t="shared" si="14"/>
        <v/>
      </c>
      <c r="L406" s="147">
        <v>29</v>
      </c>
      <c r="M406" s="147">
        <v>124</v>
      </c>
    </row>
    <row r="407" spans="1:22" s="83" customFormat="1" ht="34.5" customHeight="1">
      <c r="A407" s="251" t="s">
        <v>780</v>
      </c>
      <c r="B407" s="119"/>
      <c r="C407" s="369"/>
      <c r="D407" s="369"/>
      <c r="E407" s="320" t="s">
        <v>235</v>
      </c>
      <c r="F407" s="321"/>
      <c r="G407" s="321"/>
      <c r="H407" s="322"/>
      <c r="I407" s="361"/>
      <c r="J407" s="140">
        <f t="shared" si="13"/>
        <v>672</v>
      </c>
      <c r="K407" s="81" t="str">
        <f t="shared" si="14"/>
        <v/>
      </c>
      <c r="L407" s="147">
        <v>458</v>
      </c>
      <c r="M407" s="147">
        <v>214</v>
      </c>
    </row>
    <row r="408" spans="1:22" s="83" customFormat="1" ht="34.5" customHeight="1">
      <c r="A408" s="251" t="s">
        <v>781</v>
      </c>
      <c r="B408" s="119"/>
      <c r="C408" s="369"/>
      <c r="D408" s="369"/>
      <c r="E408" s="320" t="s">
        <v>236</v>
      </c>
      <c r="F408" s="321"/>
      <c r="G408" s="321"/>
      <c r="H408" s="322"/>
      <c r="I408" s="361"/>
      <c r="J408" s="140">
        <f t="shared" si="13"/>
        <v>19</v>
      </c>
      <c r="K408" s="81" t="str">
        <f t="shared" si="14"/>
        <v/>
      </c>
      <c r="L408" s="147">
        <v>7</v>
      </c>
      <c r="M408" s="147">
        <v>12</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15</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850</v>
      </c>
      <c r="K413" s="81" t="str">
        <f t="shared" si="14"/>
        <v/>
      </c>
      <c r="L413" s="147">
        <v>497</v>
      </c>
      <c r="M413" s="147">
        <v>353</v>
      </c>
    </row>
    <row r="414" spans="1:22" s="83" customFormat="1" ht="34.5" customHeight="1">
      <c r="A414" s="251" t="s">
        <v>787</v>
      </c>
      <c r="B414" s="119"/>
      <c r="C414" s="369"/>
      <c r="D414" s="375" t="s">
        <v>240</v>
      </c>
      <c r="E414" s="377" t="s">
        <v>241</v>
      </c>
      <c r="F414" s="378"/>
      <c r="G414" s="378"/>
      <c r="H414" s="379"/>
      <c r="I414" s="361"/>
      <c r="J414" s="140">
        <f t="shared" si="13"/>
        <v>151</v>
      </c>
      <c r="K414" s="81" t="str">
        <f t="shared" si="14"/>
        <v/>
      </c>
      <c r="L414" s="147">
        <v>123</v>
      </c>
      <c r="M414" s="147">
        <v>28</v>
      </c>
    </row>
    <row r="415" spans="1:22" s="83" customFormat="1" ht="34.5" customHeight="1">
      <c r="A415" s="251" t="s">
        <v>788</v>
      </c>
      <c r="B415" s="119"/>
      <c r="C415" s="369"/>
      <c r="D415" s="369"/>
      <c r="E415" s="320" t="s">
        <v>242</v>
      </c>
      <c r="F415" s="321"/>
      <c r="G415" s="321"/>
      <c r="H415" s="322"/>
      <c r="I415" s="361"/>
      <c r="J415" s="140">
        <f t="shared" si="13"/>
        <v>594</v>
      </c>
      <c r="K415" s="81" t="str">
        <f t="shared" si="14"/>
        <v/>
      </c>
      <c r="L415" s="147">
        <v>313</v>
      </c>
      <c r="M415" s="147">
        <v>281</v>
      </c>
    </row>
    <row r="416" spans="1:22" s="83" customFormat="1" ht="34.5" customHeight="1">
      <c r="A416" s="251" t="s">
        <v>789</v>
      </c>
      <c r="B416" s="119"/>
      <c r="C416" s="369"/>
      <c r="D416" s="369"/>
      <c r="E416" s="320" t="s">
        <v>243</v>
      </c>
      <c r="F416" s="321"/>
      <c r="G416" s="321"/>
      <c r="H416" s="322"/>
      <c r="I416" s="361"/>
      <c r="J416" s="140">
        <f t="shared" si="13"/>
        <v>62</v>
      </c>
      <c r="K416" s="81" t="str">
        <f t="shared" si="14"/>
        <v/>
      </c>
      <c r="L416" s="147">
        <v>46</v>
      </c>
      <c r="M416" s="147">
        <v>16</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5</v>
      </c>
      <c r="M417" s="147">
        <v>9</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5</v>
      </c>
      <c r="M418" s="147">
        <v>13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2</v>
      </c>
      <c r="M420" s="147">
        <v>6</v>
      </c>
    </row>
    <row r="421" spans="1:22" s="83" customFormat="1" ht="34.5" customHeight="1">
      <c r="A421" s="251" t="s">
        <v>794</v>
      </c>
      <c r="B421" s="119"/>
      <c r="C421" s="369"/>
      <c r="D421" s="369"/>
      <c r="E421" s="320" t="s">
        <v>247</v>
      </c>
      <c r="F421" s="321"/>
      <c r="G421" s="321"/>
      <c r="H421" s="322"/>
      <c r="I421" s="361"/>
      <c r="J421" s="140">
        <f t="shared" si="13"/>
        <v>3</v>
      </c>
      <c r="K421" s="81" t="str">
        <f t="shared" si="14"/>
        <v/>
      </c>
      <c r="L421" s="147">
        <v>3</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699</v>
      </c>
      <c r="K430" s="193" t="str">
        <f>IF(OR(COUNTIF(L430:M430,"未確認")&gt;0,COUNTIF(L430:M430,"~*")&gt;0),"※","")</f>
        <v/>
      </c>
      <c r="L430" s="147">
        <v>374</v>
      </c>
      <c r="M430" s="147">
        <v>325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6</v>
      </c>
      <c r="K432" s="193" t="str">
        <f>IF(OR(COUNTIF(L432:M432,"未確認")&gt;0,COUNTIF(L432:M432,"~*")&gt;0),"※","")</f>
        <v/>
      </c>
      <c r="L432" s="147">
        <v>2</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693</v>
      </c>
      <c r="K433" s="193" t="str">
        <f>IF(OR(COUNTIF(L433:M433,"未確認")&gt;0,COUNTIF(L433:M433,"~*")&gt;0),"※","")</f>
        <v/>
      </c>
      <c r="L433" s="147">
        <v>372</v>
      </c>
      <c r="M433" s="147">
        <v>321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24</v>
      </c>
      <c r="K468" s="201" t="str">
        <f t="shared" ref="K468:K475" si="16">IF(OR(COUNTIF(L468:M468,"未確認")&gt;0,COUNTIF(L468:M468,"*")&gt;0),"※","")</f>
        <v>※</v>
      </c>
      <c r="L468" s="117">
        <v>24</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30</v>
      </c>
      <c r="K470" s="201" t="str">
        <f t="shared" si="16"/>
        <v>※</v>
      </c>
      <c r="L470" s="117">
        <v>30</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
      </c>
      <c r="L483" s="117">
        <v>11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1248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77</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2516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64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207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72</v>
      </c>
      <c r="K617" s="201" t="str">
        <f t="shared" si="29"/>
        <v/>
      </c>
      <c r="L617" s="117">
        <v>40</v>
      </c>
      <c r="M617" s="117">
        <v>32</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37</v>
      </c>
      <c r="K622" s="201" t="str">
        <f t="shared" si="29"/>
        <v/>
      </c>
      <c r="L622" s="117">
        <v>16</v>
      </c>
      <c r="M622" s="117">
        <v>21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94</v>
      </c>
      <c r="K646" s="201" t="str">
        <f t="shared" ref="K646:K660" si="33">IF(OR(COUNTIF(L646:M646,"未確認")&gt;0,COUNTIF(L646:M646,"*")&gt;0),"※","")</f>
        <v/>
      </c>
      <c r="L646" s="117">
        <v>46</v>
      </c>
      <c r="M646" s="117">
        <v>48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94</v>
      </c>
      <c r="K650" s="201" t="str">
        <f t="shared" si="33"/>
        <v/>
      </c>
      <c r="L650" s="117">
        <v>46</v>
      </c>
      <c r="M650" s="117">
        <v>48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47</v>
      </c>
      <c r="K655" s="201" t="str">
        <f t="shared" si="33"/>
        <v/>
      </c>
      <c r="L655" s="117">
        <v>26</v>
      </c>
      <c r="M655" s="117">
        <v>21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31</v>
      </c>
      <c r="K657" s="201" t="str">
        <f t="shared" si="33"/>
        <v/>
      </c>
      <c r="L657" s="117">
        <v>19</v>
      </c>
      <c r="M657" s="117">
        <v>12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5BF31B9-6B3A-4BA6-958A-45ED00C28DA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2019-12-23T01:02:04Z</dcterms:modified>
</cp:coreProperties>
</file>