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80_新型コロナウイルス感染症を疑う患者受入れのための救急・周産期・小児医療体制確保事業\02_重点・入院・帰国者設備整備（谷口担当分）\R5\01_医療設備整備\03_申請等案内\03_第三回\01_備品\01_HP用\"/>
    </mc:Choice>
  </mc:AlternateContent>
  <bookViews>
    <workbookView xWindow="600" yWindow="105" windowWidth="19395" windowHeight="7845" tabRatio="708"/>
  </bookViews>
  <sheets>
    <sheet name="所要額調" sheetId="1" r:id="rId1"/>
  </sheets>
  <externalReferences>
    <externalReference r:id="rId2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aaaaaaaaaaaaaaaaa" hidden="1">#REF!</definedName>
    <definedName name="E" hidden="1">#REF!</definedName>
    <definedName name="ｌ" hidden="1">#REF!</definedName>
    <definedName name="_xlnm.Print_Area" localSheetId="0">所要額調!$A$1:$M$24</definedName>
    <definedName name="あ" hidden="1">#REF!</definedName>
    <definedName name="い" hidden="1">#REF!</definedName>
    <definedName name="こ" hidden="1">#REF!</definedName>
    <definedName name="こ」" hidden="1">#REF!</definedName>
    <definedName name="事業分類">[1]事業分類・区分!$B$2:$H$2</definedName>
    <definedName name="別紙１７" hidden="1">#REF!</definedName>
    <definedName name="別紙３１" hidden="1">#REF!</definedName>
  </definedNames>
  <calcPr calcId="162913"/>
</workbook>
</file>

<file path=xl/calcChain.xml><?xml version="1.0" encoding="utf-8"?>
<calcChain xmlns="http://schemas.openxmlformats.org/spreadsheetml/2006/main">
  <c r="J16" i="1" l="1"/>
  <c r="J15" i="1" l="1"/>
  <c r="K15" i="1" s="1"/>
  <c r="J10" i="1"/>
  <c r="J11" i="1"/>
  <c r="J12" i="1"/>
  <c r="J13" i="1"/>
  <c r="J14" i="1"/>
  <c r="J17" i="1"/>
  <c r="K10" i="1"/>
  <c r="K11" i="1"/>
  <c r="K12" i="1"/>
  <c r="K13" i="1"/>
  <c r="K14" i="1"/>
  <c r="K16" i="1"/>
  <c r="K17" i="1"/>
  <c r="J9" i="1" l="1"/>
  <c r="G18" i="1" l="1"/>
  <c r="I18" i="1"/>
  <c r="F18" i="1"/>
  <c r="K9" i="1"/>
  <c r="H9" i="1"/>
  <c r="H10" i="1"/>
  <c r="H11" i="1"/>
  <c r="L11" i="1" s="1"/>
  <c r="M11" i="1" s="1"/>
  <c r="H12" i="1"/>
  <c r="L12" i="1" s="1"/>
  <c r="M12" i="1" s="1"/>
  <c r="H13" i="1"/>
  <c r="H14" i="1"/>
  <c r="H15" i="1"/>
  <c r="H16" i="1"/>
  <c r="H17" i="1"/>
  <c r="L17" i="1" l="1"/>
  <c r="M17" i="1" s="1"/>
  <c r="L16" i="1"/>
  <c r="M16" i="1" s="1"/>
  <c r="J18" i="1"/>
  <c r="L14" i="1"/>
  <c r="M14" i="1" s="1"/>
  <c r="H18" i="1"/>
  <c r="L15" i="1"/>
  <c r="M15" i="1" s="1"/>
  <c r="L13" i="1"/>
  <c r="M13" i="1" s="1"/>
  <c r="L10" i="1"/>
  <c r="M10" i="1" s="1"/>
  <c r="L9" i="1"/>
  <c r="K18" i="1"/>
  <c r="L18" i="1" l="1"/>
  <c r="M9" i="1" l="1"/>
  <c r="M18" i="1" s="1"/>
</calcChain>
</file>

<file path=xl/sharedStrings.xml><?xml version="1.0" encoding="utf-8"?>
<sst xmlns="http://schemas.openxmlformats.org/spreadsheetml/2006/main" count="60" uniqueCount="50">
  <si>
    <t>備考</t>
    <rPh sb="0" eb="2">
      <t>ビコウ</t>
    </rPh>
    <phoneticPr fontId="4"/>
  </si>
  <si>
    <t>合計</t>
    <rPh sb="0" eb="2">
      <t>ゴウケイ</t>
    </rPh>
    <phoneticPr fontId="5"/>
  </si>
  <si>
    <t>HEPAフィルター付きパーテーション</t>
  </si>
  <si>
    <t>簡易ベッド</t>
  </si>
  <si>
    <t>簡易陰圧装置</t>
  </si>
  <si>
    <t>個人防護具（マスク、ゴーグル、ガウン、グローブ、キャップ、フェイスシールド）</t>
  </si>
  <si>
    <t>新設、増設に伴う初度設備を購入するために必要な需要品（消耗品）及び備品購入費</t>
  </si>
  <si>
    <t>円　</t>
    <rPh sb="0" eb="1">
      <t>エン</t>
    </rPh>
    <phoneticPr fontId="4"/>
  </si>
  <si>
    <t>（H）</t>
    <phoneticPr fontId="4"/>
  </si>
  <si>
    <t>（G）</t>
    <phoneticPr fontId="4"/>
  </si>
  <si>
    <t>（F）</t>
    <phoneticPr fontId="4"/>
  </si>
  <si>
    <t>（E）</t>
    <phoneticPr fontId="4"/>
  </si>
  <si>
    <t>（D）</t>
    <phoneticPr fontId="4"/>
  </si>
  <si>
    <t>（C）</t>
    <phoneticPr fontId="4"/>
  </si>
  <si>
    <t>（B）</t>
    <phoneticPr fontId="4"/>
  </si>
  <si>
    <t>（A）</t>
    <phoneticPr fontId="4"/>
  </si>
  <si>
    <t>選定額</t>
    <rPh sb="0" eb="1">
      <t>セン</t>
    </rPh>
    <rPh sb="1" eb="2">
      <t>サダム</t>
    </rPh>
    <rPh sb="2" eb="3">
      <t>ガク</t>
    </rPh>
    <phoneticPr fontId="4"/>
  </si>
  <si>
    <t>対象経費の
支出予定額</t>
    <rPh sb="0" eb="2">
      <t>タイショウ</t>
    </rPh>
    <rPh sb="2" eb="4">
      <t>ケイヒ</t>
    </rPh>
    <phoneticPr fontId="4"/>
  </si>
  <si>
    <t>差引額
(A)-(B)</t>
    <rPh sb="0" eb="1">
      <t>サ</t>
    </rPh>
    <rPh sb="1" eb="2">
      <t>イン</t>
    </rPh>
    <rPh sb="2" eb="3">
      <t>ガク</t>
    </rPh>
    <phoneticPr fontId="4"/>
  </si>
  <si>
    <t>寄附金その他
の収入額</t>
    <rPh sb="0" eb="3">
      <t>キフキン</t>
    </rPh>
    <rPh sb="5" eb="6">
      <t>タ</t>
    </rPh>
    <phoneticPr fontId="4"/>
  </si>
  <si>
    <t>総事業費</t>
    <rPh sb="0" eb="1">
      <t>ソウ</t>
    </rPh>
    <rPh sb="1" eb="2">
      <t>コト</t>
    </rPh>
    <rPh sb="2" eb="3">
      <t>ギョウ</t>
    </rPh>
    <rPh sb="3" eb="4">
      <t>ヒ</t>
    </rPh>
    <phoneticPr fontId="4"/>
  </si>
  <si>
    <t>整備数</t>
    <rPh sb="0" eb="2">
      <t>セイビ</t>
    </rPh>
    <rPh sb="2" eb="3">
      <t>スウ</t>
    </rPh>
    <phoneticPr fontId="3"/>
  </si>
  <si>
    <t>基準額計</t>
    <rPh sb="0" eb="2">
      <t>キジュン</t>
    </rPh>
    <rPh sb="2" eb="3">
      <t>ガク</t>
    </rPh>
    <rPh sb="3" eb="4">
      <t>ケイ</t>
    </rPh>
    <phoneticPr fontId="3"/>
  </si>
  <si>
    <t>床</t>
    <rPh sb="0" eb="1">
      <t>ユカ</t>
    </rPh>
    <phoneticPr fontId="3"/>
  </si>
  <si>
    <t>台</t>
    <rPh sb="0" eb="1">
      <t>ダイ</t>
    </rPh>
    <phoneticPr fontId="3"/>
  </si>
  <si>
    <t>円</t>
    <rPh sb="0" eb="1">
      <t>エン</t>
    </rPh>
    <phoneticPr fontId="3"/>
  </si>
  <si>
    <t>(1)</t>
    <phoneticPr fontId="5"/>
  </si>
  <si>
    <t>(2)</t>
  </si>
  <si>
    <t>(3)</t>
  </si>
  <si>
    <t>(4)</t>
  </si>
  <si>
    <t>(5)</t>
  </si>
  <si>
    <t>(6)</t>
  </si>
  <si>
    <t>(7)</t>
  </si>
  <si>
    <t>(8)</t>
  </si>
  <si>
    <t>(9)</t>
  </si>
  <si>
    <t>基準額
単価</t>
    <rPh sb="0" eb="2">
      <t>キジュン</t>
    </rPh>
    <rPh sb="2" eb="3">
      <t>ガク</t>
    </rPh>
    <rPh sb="4" eb="6">
      <t>タンカ</t>
    </rPh>
    <phoneticPr fontId="3"/>
  </si>
  <si>
    <t>実費
相当額</t>
    <rPh sb="0" eb="2">
      <t>ジッピ</t>
    </rPh>
    <rPh sb="3" eb="5">
      <t>ソウトウ</t>
    </rPh>
    <rPh sb="5" eb="6">
      <t>ガク</t>
    </rPh>
    <phoneticPr fontId="3"/>
  </si>
  <si>
    <t>簡易診療室及び付帯する備品</t>
    <phoneticPr fontId="3"/>
  </si>
  <si>
    <t>HEPAフィルター付き空気清浄機（陰圧対応可能なもの）</t>
    <phoneticPr fontId="3"/>
  </si>
  <si>
    <t>医療機関名：</t>
    <rPh sb="0" eb="2">
      <t>イリョウ</t>
    </rPh>
    <rPh sb="2" eb="5">
      <t>キカンメイ</t>
    </rPh>
    <phoneticPr fontId="4"/>
  </si>
  <si>
    <t>　  １　「選定額（Ｆ）」欄には、対象経費の支出予定額（Ｄ）と基準額計（Ｅ）とを比較して少ない方の額を記入すること。</t>
    <rPh sb="6" eb="8">
      <t>センテイ</t>
    </rPh>
    <rPh sb="8" eb="9">
      <t>ガク</t>
    </rPh>
    <rPh sb="13" eb="14">
      <t>ラン</t>
    </rPh>
    <rPh sb="17" eb="19">
      <t>タイショウ</t>
    </rPh>
    <rPh sb="19" eb="21">
      <t>ケイヒ</t>
    </rPh>
    <rPh sb="22" eb="24">
      <t>シシュツ</t>
    </rPh>
    <rPh sb="24" eb="26">
      <t>ヨテイ</t>
    </rPh>
    <rPh sb="26" eb="27">
      <t>ガク</t>
    </rPh>
    <rPh sb="31" eb="34">
      <t>キジュンガク</t>
    </rPh>
    <rPh sb="34" eb="35">
      <t>ケイ</t>
    </rPh>
    <rPh sb="40" eb="42">
      <t>ヒカク</t>
    </rPh>
    <rPh sb="44" eb="45">
      <t>スク</t>
    </rPh>
    <rPh sb="47" eb="48">
      <t>ホウ</t>
    </rPh>
    <rPh sb="49" eb="50">
      <t>ガク</t>
    </rPh>
    <rPh sb="51" eb="53">
      <t>キニュウ</t>
    </rPh>
    <phoneticPr fontId="4"/>
  </si>
  <si>
    <t>　　　　また、１，０００円未満は切り捨てて記入すること。</t>
    <phoneticPr fontId="4"/>
  </si>
  <si>
    <t>体外式膜型人工肺及び付帯する備品</t>
    <rPh sb="0" eb="2">
      <t>タイガイシ</t>
    </rPh>
    <rPh sb="2" eb="16">
      <t>キマクガタジンコウハイオヨビフタイスルビヒン</t>
    </rPh>
    <phoneticPr fontId="3"/>
  </si>
  <si>
    <t>人工呼吸器及び付帯する備品</t>
    <rPh sb="0" eb="2">
      <t>ジンコウ</t>
    </rPh>
    <rPh sb="2" eb="5">
      <t>コキュウキ</t>
    </rPh>
    <rPh sb="5" eb="6">
      <t>オヨ</t>
    </rPh>
    <rPh sb="7" eb="9">
      <t>フタイ</t>
    </rPh>
    <rPh sb="11" eb="13">
      <t>ビヒン</t>
    </rPh>
    <phoneticPr fontId="3"/>
  </si>
  <si>
    <t>人</t>
    <rPh sb="0" eb="1">
      <t>ヒト</t>
    </rPh>
    <phoneticPr fontId="3"/>
  </si>
  <si>
    <t>和歌山県新型コロナウイルス感染症医療提供体制設備整備事業（新型コロナウイルス感染症患者等入院医療機関等設備整備事業）　事前協議書</t>
    <rPh sb="0" eb="4">
      <t>ワカヤマケン</t>
    </rPh>
    <rPh sb="16" eb="28">
      <t>イリョウテイキョウタイセイセツビセイビジギョウ</t>
    </rPh>
    <rPh sb="29" eb="31">
      <t>シンガタ</t>
    </rPh>
    <rPh sb="38" eb="41">
      <t>カンセンショウ</t>
    </rPh>
    <rPh sb="41" eb="43">
      <t>カンジャ</t>
    </rPh>
    <rPh sb="43" eb="44">
      <t>トウ</t>
    </rPh>
    <rPh sb="44" eb="46">
      <t>ニュウイン</t>
    </rPh>
    <rPh sb="46" eb="48">
      <t>イリョウ</t>
    </rPh>
    <rPh sb="48" eb="50">
      <t>キカン</t>
    </rPh>
    <rPh sb="50" eb="51">
      <t>トウ</t>
    </rPh>
    <rPh sb="51" eb="57">
      <t>セツビセイビジギョウ</t>
    </rPh>
    <rPh sb="59" eb="61">
      <t>ジゼン</t>
    </rPh>
    <rPh sb="61" eb="63">
      <t>キョウギ</t>
    </rPh>
    <rPh sb="63" eb="64">
      <t>ショ</t>
    </rPh>
    <phoneticPr fontId="3"/>
  </si>
  <si>
    <t>基本額</t>
    <rPh sb="0" eb="2">
      <t>キホン</t>
    </rPh>
    <rPh sb="2" eb="3">
      <t>ガク</t>
    </rPh>
    <phoneticPr fontId="4"/>
  </si>
  <si>
    <t>交付申請
予定額</t>
    <rPh sb="0" eb="4">
      <t>コウフシンセイ</t>
    </rPh>
    <rPh sb="5" eb="7">
      <t>ヨテイ</t>
    </rPh>
    <rPh sb="7" eb="8">
      <t>ガク</t>
    </rPh>
    <phoneticPr fontId="4"/>
  </si>
  <si>
    <t>　　２　「基本額（Ｇ）」欄には、（Ｃ）欄と（Ｆ）欄を比較して少ない方の額を記入すること。</t>
    <rPh sb="5" eb="8">
      <t>キホンガク</t>
    </rPh>
    <rPh sb="12" eb="13">
      <t>ラン</t>
    </rPh>
    <rPh sb="19" eb="20">
      <t>ラン</t>
    </rPh>
    <rPh sb="24" eb="25">
      <t>ラン</t>
    </rPh>
    <rPh sb="26" eb="28">
      <t>ヒカク</t>
    </rPh>
    <rPh sb="30" eb="31">
      <t>スク</t>
    </rPh>
    <rPh sb="33" eb="34">
      <t>ホウ</t>
    </rPh>
    <rPh sb="35" eb="36">
      <t>ガク</t>
    </rPh>
    <rPh sb="37" eb="39">
      <t>キニュウ</t>
    </rPh>
    <phoneticPr fontId="4"/>
  </si>
  <si>
    <t>　　３　「交付申請予定額（Ｈ）」欄は、基本額（Ｇ）に１０／１０を乗じて得た額を記入すること。</t>
    <rPh sb="5" eb="12">
      <t>コウフシンセイヨテイガク</t>
    </rPh>
    <rPh sb="16" eb="17">
      <t>ラン</t>
    </rPh>
    <rPh sb="19" eb="22">
      <t>キホンガク</t>
    </rPh>
    <rPh sb="39" eb="41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</si>
</sst>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"/>
  </numFmts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明朝"/>
      <family val="1"/>
      <charset val="128"/>
    </font>
    <font>
      <sz val="11"/>
      <name val="明朝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11"/>
      <color rgb="FF000000"/>
      <name val="ＭＳ ゴシック"/>
      <family val="3"/>
      <charset val="128"/>
    </font>
    <font>
      <sz val="11"/>
      <name val="平成ゴシック"/>
      <family val="3"/>
      <charset val="128"/>
    </font>
    <font>
      <sz val="14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0000"/>
      <name val="游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83">
    <xf numFmtId="0" fontId="0" fillId="0" borderId="0">
      <alignment vertical="center"/>
    </xf>
    <xf numFmtId="0" fontId="2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28" borderId="7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7" fillId="0" borderId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6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9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0" fontId="20" fillId="0" borderId="1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30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3" applyNumberFormat="0" applyAlignment="0" applyProtection="0">
      <alignment vertical="center"/>
    </xf>
    <xf numFmtId="0" fontId="27" fillId="0" borderId="0"/>
    <xf numFmtId="0" fontId="1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7" fillId="0" borderId="0"/>
    <xf numFmtId="0" fontId="2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" fillId="0" borderId="0"/>
    <xf numFmtId="0" fontId="28" fillId="0" borderId="0"/>
    <xf numFmtId="0" fontId="29" fillId="0" borderId="0"/>
    <xf numFmtId="0" fontId="17" fillId="0" borderId="0">
      <alignment vertical="center"/>
    </xf>
    <xf numFmtId="0" fontId="16" fillId="0" borderId="0"/>
    <xf numFmtId="0" fontId="1" fillId="0" borderId="0">
      <alignment vertical="center"/>
    </xf>
    <xf numFmtId="0" fontId="2" fillId="0" borderId="0"/>
    <xf numFmtId="0" fontId="18" fillId="0" borderId="0"/>
    <xf numFmtId="0" fontId="28" fillId="0" borderId="0"/>
    <xf numFmtId="0" fontId="1" fillId="0" borderId="0">
      <alignment vertical="center"/>
    </xf>
    <xf numFmtId="0" fontId="30" fillId="0" borderId="0"/>
    <xf numFmtId="0" fontId="19" fillId="0" borderId="0"/>
    <xf numFmtId="0" fontId="2" fillId="0" borderId="0">
      <alignment vertical="center"/>
    </xf>
    <xf numFmtId="0" fontId="17" fillId="0" borderId="0">
      <alignment vertical="center"/>
    </xf>
    <xf numFmtId="0" fontId="30" fillId="0" borderId="0"/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/>
    <xf numFmtId="1" fontId="31" fillId="0" borderId="0"/>
    <xf numFmtId="0" fontId="32" fillId="32" borderId="0" applyNumberFormat="0" applyBorder="0" applyAlignment="0" applyProtection="0">
      <alignment vertical="center"/>
    </xf>
    <xf numFmtId="38" fontId="2" fillId="0" borderId="0" applyFont="0" applyFill="0" applyBorder="0" applyAlignment="0" applyProtection="0"/>
  </cellStyleXfs>
  <cellXfs count="63">
    <xf numFmtId="0" fontId="0" fillId="0" borderId="0" xfId="0">
      <alignment vertical="center"/>
    </xf>
    <xf numFmtId="0" fontId="2" fillId="0" borderId="0" xfId="1" applyAlignment="1">
      <alignment vertical="center"/>
    </xf>
    <xf numFmtId="0" fontId="0" fillId="0" borderId="0" xfId="1" applyFont="1" applyAlignment="1">
      <alignment vertical="center"/>
    </xf>
    <xf numFmtId="0" fontId="2" fillId="0" borderId="9" xfId="1" applyBorder="1" applyAlignment="1">
      <alignment horizontal="center" vertical="center"/>
    </xf>
    <xf numFmtId="49" fontId="2" fillId="0" borderId="10" xfId="1" applyNumberFormat="1" applyBorder="1" applyAlignment="1">
      <alignment vertical="center"/>
    </xf>
    <xf numFmtId="0" fontId="2" fillId="0" borderId="9" xfId="1" applyBorder="1" applyAlignment="1">
      <alignment vertical="center" wrapText="1"/>
    </xf>
    <xf numFmtId="49" fontId="2" fillId="0" borderId="10" xfId="1" applyNumberFormat="1" applyBorder="1" applyAlignment="1">
      <alignment horizontal="center" vertical="center"/>
    </xf>
    <xf numFmtId="0" fontId="2" fillId="0" borderId="11" xfId="1" applyBorder="1" applyAlignment="1">
      <alignment vertical="center" wrapText="1"/>
    </xf>
    <xf numFmtId="49" fontId="2" fillId="0" borderId="12" xfId="1" applyNumberFormat="1" applyBorder="1" applyAlignment="1">
      <alignment horizontal="center" vertical="center"/>
    </xf>
    <xf numFmtId="0" fontId="2" fillId="0" borderId="12" xfId="1" applyBorder="1" applyAlignment="1">
      <alignment horizontal="right" vertical="center"/>
    </xf>
    <xf numFmtId="0" fontId="2" fillId="0" borderId="11" xfId="1" applyBorder="1" applyAlignment="1">
      <alignment horizontal="right" vertical="center"/>
    </xf>
    <xf numFmtId="49" fontId="2" fillId="0" borderId="12" xfId="1" applyNumberFormat="1" applyBorder="1" applyAlignment="1">
      <alignment vertical="center"/>
    </xf>
    <xf numFmtId="0" fontId="2" fillId="0" borderId="0" xfId="1" applyAlignment="1">
      <alignment horizontal="center" vertical="center"/>
    </xf>
    <xf numFmtId="0" fontId="2" fillId="0" borderId="10" xfId="1" applyBorder="1" applyAlignment="1">
      <alignment horizontal="center" vertical="center"/>
    </xf>
    <xf numFmtId="0" fontId="2" fillId="0" borderId="0" xfId="1" applyAlignment="1">
      <alignment vertical="center" wrapText="1"/>
    </xf>
    <xf numFmtId="0" fontId="2" fillId="0" borderId="14" xfId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16" xfId="1" applyBorder="1" applyAlignment="1">
      <alignment horizontal="right" vertical="center"/>
    </xf>
    <xf numFmtId="176" fontId="2" fillId="33" borderId="12" xfId="1" applyNumberFormat="1" applyFill="1" applyBorder="1" applyAlignment="1">
      <alignment vertical="center"/>
    </xf>
    <xf numFmtId="176" fontId="2" fillId="0" borderId="19" xfId="1" applyNumberFormat="1" applyFill="1" applyBorder="1" applyAlignment="1">
      <alignment vertical="center"/>
    </xf>
    <xf numFmtId="176" fontId="2" fillId="33" borderId="11" xfId="1" applyNumberFormat="1" applyFill="1" applyBorder="1" applyAlignment="1">
      <alignment vertical="center"/>
    </xf>
    <xf numFmtId="176" fontId="2" fillId="0" borderId="11" xfId="1" applyNumberFormat="1" applyBorder="1" applyAlignment="1">
      <alignment vertical="center"/>
    </xf>
    <xf numFmtId="176" fontId="2" fillId="0" borderId="11" xfId="1" applyNumberFormat="1" applyFill="1" applyBorder="1" applyAlignment="1">
      <alignment vertical="center"/>
    </xf>
    <xf numFmtId="176" fontId="2" fillId="33" borderId="10" xfId="1" applyNumberFormat="1" applyFill="1" applyBorder="1" applyAlignment="1">
      <alignment vertical="center"/>
    </xf>
    <xf numFmtId="176" fontId="2" fillId="0" borderId="13" xfId="1" applyNumberFormat="1" applyFill="1" applyBorder="1" applyAlignment="1">
      <alignment vertical="center"/>
    </xf>
    <xf numFmtId="176" fontId="2" fillId="33" borderId="9" xfId="1" applyNumberFormat="1" applyFill="1" applyBorder="1" applyAlignment="1">
      <alignment vertical="center"/>
    </xf>
    <xf numFmtId="176" fontId="2" fillId="0" borderId="9" xfId="1" applyNumberFormat="1" applyBorder="1" applyAlignment="1">
      <alignment vertical="center"/>
    </xf>
    <xf numFmtId="176" fontId="2" fillId="0" borderId="9" xfId="1" applyNumberFormat="1" applyFill="1" applyBorder="1" applyAlignment="1">
      <alignment vertical="center"/>
    </xf>
    <xf numFmtId="176" fontId="2" fillId="0" borderId="10" xfId="1" applyNumberFormat="1" applyBorder="1" applyAlignment="1">
      <alignment vertical="center"/>
    </xf>
    <xf numFmtId="0" fontId="33" fillId="0" borderId="0" xfId="0" applyFont="1" applyBorder="1" applyAlignment="1">
      <alignment horizontal="justify" vertical="center" wrapText="1"/>
    </xf>
    <xf numFmtId="0" fontId="2" fillId="0" borderId="0" xfId="1" applyBorder="1" applyAlignment="1">
      <alignment horizontal="right" vertical="center"/>
    </xf>
    <xf numFmtId="176" fontId="2" fillId="0" borderId="0" xfId="1" applyNumberFormat="1" applyFill="1" applyBorder="1" applyAlignment="1">
      <alignment vertical="center"/>
    </xf>
    <xf numFmtId="176" fontId="2" fillId="0" borderId="0" xfId="1" applyNumberFormat="1" applyFill="1" applyBorder="1" applyAlignment="1">
      <alignment horizontal="center" vertical="center" wrapText="1"/>
    </xf>
    <xf numFmtId="0" fontId="34" fillId="0" borderId="0" xfId="1" applyFont="1" applyAlignment="1">
      <alignment horizontal="center" vertical="center"/>
    </xf>
    <xf numFmtId="0" fontId="0" fillId="0" borderId="18" xfId="1" applyFont="1" applyFill="1" applyBorder="1" applyAlignment="1">
      <alignment vertical="center"/>
    </xf>
    <xf numFmtId="0" fontId="2" fillId="0" borderId="18" xfId="1" applyFill="1" applyBorder="1" applyAlignment="1">
      <alignment vertical="center"/>
    </xf>
    <xf numFmtId="177" fontId="2" fillId="0" borderId="18" xfId="1" applyNumberFormat="1" applyFill="1" applyBorder="1" applyAlignment="1">
      <alignment horizontal="left" vertical="center"/>
    </xf>
    <xf numFmtId="0" fontId="2" fillId="0" borderId="18" xfId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14" xfId="1" applyFont="1" applyBorder="1" applyAlignment="1">
      <alignment horizontal="right" vertical="center"/>
    </xf>
    <xf numFmtId="176" fontId="2" fillId="0" borderId="22" xfId="1" applyNumberFormat="1" applyFill="1" applyBorder="1" applyAlignment="1">
      <alignment horizontal="center" vertical="center"/>
    </xf>
    <xf numFmtId="176" fontId="2" fillId="0" borderId="9" xfId="1" applyNumberFormat="1" applyFont="1" applyBorder="1" applyAlignment="1">
      <alignment vertical="center"/>
    </xf>
    <xf numFmtId="176" fontId="2" fillId="0" borderId="18" xfId="1" applyNumberFormat="1" applyFill="1" applyBorder="1" applyAlignment="1">
      <alignment horizontal="center" vertical="center"/>
    </xf>
    <xf numFmtId="0" fontId="34" fillId="0" borderId="0" xfId="1" applyFont="1" applyAlignment="1">
      <alignment horizontal="center" vertical="center"/>
    </xf>
    <xf numFmtId="0" fontId="2" fillId="0" borderId="15" xfId="1" applyBorder="1" applyAlignment="1">
      <alignment horizontal="center" vertical="center" wrapText="1"/>
    </xf>
    <xf numFmtId="0" fontId="2" fillId="0" borderId="16" xfId="1" applyBorder="1" applyAlignment="1">
      <alignment horizontal="center" vertical="center" wrapText="1"/>
    </xf>
    <xf numFmtId="0" fontId="2" fillId="0" borderId="10" xfId="1" applyBorder="1" applyAlignment="1">
      <alignment horizontal="center" vertical="center" wrapText="1"/>
    </xf>
    <xf numFmtId="0" fontId="2" fillId="0" borderId="13" xfId="1" applyBorder="1" applyAlignment="1">
      <alignment horizontal="center" vertical="center" wrapText="1"/>
    </xf>
    <xf numFmtId="176" fontId="2" fillId="0" borderId="20" xfId="1" applyNumberFormat="1" applyFill="1" applyBorder="1" applyAlignment="1">
      <alignment horizontal="center" vertical="center"/>
    </xf>
    <xf numFmtId="176" fontId="2" fillId="0" borderId="21" xfId="1" applyNumberFormat="1" applyFill="1" applyBorder="1" applyAlignment="1">
      <alignment horizontal="center" vertical="center"/>
    </xf>
    <xf numFmtId="0" fontId="2" fillId="0" borderId="14" xfId="1" applyBorder="1" applyAlignment="1">
      <alignment horizontal="center" vertical="center" wrapText="1"/>
    </xf>
    <xf numFmtId="0" fontId="2" fillId="0" borderId="9" xfId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176" fontId="2" fillId="0" borderId="23" xfId="1" applyNumberFormat="1" applyFill="1" applyBorder="1" applyAlignment="1">
      <alignment horizontal="center" vertical="center"/>
    </xf>
    <xf numFmtId="176" fontId="2" fillId="0" borderId="24" xfId="1" applyNumberFormat="1" applyFill="1" applyBorder="1" applyAlignment="1">
      <alignment horizontal="center" vertical="center"/>
    </xf>
    <xf numFmtId="176" fontId="2" fillId="0" borderId="11" xfId="1" applyNumberFormat="1" applyFont="1" applyBorder="1" applyAlignment="1">
      <alignment horizontal="right" vertical="center"/>
    </xf>
    <xf numFmtId="176" fontId="2" fillId="0" borderId="9" xfId="1" applyNumberFormat="1" applyFont="1" applyBorder="1" applyAlignment="1">
      <alignment horizontal="right" vertical="center"/>
    </xf>
  </cellXfs>
  <cellStyles count="8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パーセント 2" xfId="29"/>
    <cellStyle name="メモ 2" xfId="30"/>
    <cellStyle name="リンク セル 2" xfId="31"/>
    <cellStyle name="悪い 2" xfId="32"/>
    <cellStyle name="計算 2" xfId="33"/>
    <cellStyle name="警告文 2" xfId="34"/>
    <cellStyle name="桁区切り 2" xfId="35"/>
    <cellStyle name="桁区切り 2 2" xfId="36"/>
    <cellStyle name="桁区切り 2 3" xfId="37"/>
    <cellStyle name="桁区切り 3" xfId="38"/>
    <cellStyle name="桁区切り 3 2" xfId="39"/>
    <cellStyle name="桁区切り 3 3" xfId="82"/>
    <cellStyle name="桁区切り 4" xfId="40"/>
    <cellStyle name="桁区切り 4 2" xfId="41"/>
    <cellStyle name="桁区切り 5" xfId="42"/>
    <cellStyle name="桁区切り 6" xfId="43"/>
    <cellStyle name="見出し 1 2" xfId="44"/>
    <cellStyle name="見出し 2 2" xfId="45"/>
    <cellStyle name="見出し 3 2" xfId="46"/>
    <cellStyle name="見出し 4 2" xfId="47"/>
    <cellStyle name="集計 2" xfId="48"/>
    <cellStyle name="出力 2" xfId="49"/>
    <cellStyle name="説明文 2" xfId="50"/>
    <cellStyle name="入力 2" xfId="51"/>
    <cellStyle name="標準" xfId="0" builtinId="0"/>
    <cellStyle name="標準 10" xfId="52"/>
    <cellStyle name="標準 11" xfId="53"/>
    <cellStyle name="標準 11 2" xfId="54"/>
    <cellStyle name="標準 2" xfId="55"/>
    <cellStyle name="標準 2 2" xfId="56"/>
    <cellStyle name="標準 2 2 2" xfId="57"/>
    <cellStyle name="標準 2 3" xfId="58"/>
    <cellStyle name="標準 2 3 2" xfId="59"/>
    <cellStyle name="標準 2 4" xfId="60"/>
    <cellStyle name="標準 2 5" xfId="61"/>
    <cellStyle name="標準 2 6" xfId="62"/>
    <cellStyle name="標準 2 7" xfId="63"/>
    <cellStyle name="標準 3" xfId="64"/>
    <cellStyle name="標準 3 2" xfId="65"/>
    <cellStyle name="標準 4" xfId="66"/>
    <cellStyle name="標準 4 2" xfId="67"/>
    <cellStyle name="標準 4 3" xfId="68"/>
    <cellStyle name="標準 4 4" xfId="69"/>
    <cellStyle name="標準 4 5" xfId="70"/>
    <cellStyle name="標準 5" xfId="71"/>
    <cellStyle name="標準 5 2" xfId="72"/>
    <cellStyle name="標準 5 3" xfId="73"/>
    <cellStyle name="標準 6" xfId="74"/>
    <cellStyle name="標準 6 2" xfId="75"/>
    <cellStyle name="標準 7" xfId="76"/>
    <cellStyle name="標準 7 2" xfId="77"/>
    <cellStyle name="標準 8" xfId="78"/>
    <cellStyle name="標準 9" xfId="79"/>
    <cellStyle name="標準_へき地要綱（様式・エクセル）" xfId="1"/>
    <cellStyle name="未定義" xfId="80"/>
    <cellStyle name="良い 2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16565</xdr:colOff>
      <xdr:row>10</xdr:row>
      <xdr:rowOff>8283</xdr:rowOff>
    </xdr:from>
    <xdr:to>
      <xdr:col>12</xdr:col>
      <xdr:colOff>8282</xdr:colOff>
      <xdr:row>11</xdr:row>
      <xdr:rowOff>16566</xdr:rowOff>
    </xdr:to>
    <xdr:cxnSp macro="">
      <xdr:nvCxnSpPr>
        <xdr:cNvPr id="3" name="直線コネクタ 2"/>
        <xdr:cNvCxnSpPr/>
      </xdr:nvCxnSpPr>
      <xdr:spPr>
        <a:xfrm>
          <a:off x="16565" y="2882348"/>
          <a:ext cx="12059478" cy="44726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  <sheetName val="補助率"/>
      <sheetName val="事業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ペーパー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showGridLines="0" tabSelected="1" view="pageBreakPreview" topLeftCell="A4" zoomScale="115" zoomScaleNormal="80" zoomScaleSheetLayoutView="115" workbookViewId="0">
      <selection activeCell="M9" sqref="M9:M17"/>
    </sheetView>
  </sheetViews>
  <sheetFormatPr defaultRowHeight="13.5"/>
  <cols>
    <col min="1" max="1" width="4.875" style="1" customWidth="1"/>
    <col min="2" max="2" width="36.625" style="1" customWidth="1"/>
    <col min="3" max="3" width="7" style="1" customWidth="1"/>
    <col min="4" max="4" width="3.75" style="1" bestFit="1" customWidth="1"/>
    <col min="5" max="5" width="11" style="1" bestFit="1" customWidth="1"/>
    <col min="6" max="13" width="13.625" style="1" customWidth="1"/>
    <col min="14" max="16384" width="9" style="1"/>
  </cols>
  <sheetData>
    <row r="1" spans="1:15">
      <c r="A1" s="2"/>
      <c r="B1" s="2"/>
    </row>
    <row r="2" spans="1:15">
      <c r="A2" s="2"/>
      <c r="B2" s="2"/>
    </row>
    <row r="3" spans="1:15" ht="22.5" customHeight="1">
      <c r="A3" s="46" t="s">
        <v>45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5" ht="14.25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5" ht="14.25" customHeight="1">
      <c r="A5" s="19"/>
      <c r="B5" s="19"/>
      <c r="C5" s="18"/>
      <c r="D5" s="18"/>
      <c r="E5" s="18"/>
      <c r="F5" s="18"/>
      <c r="G5" s="18"/>
      <c r="H5" s="18"/>
      <c r="I5" s="18"/>
      <c r="J5" s="37" t="s">
        <v>39</v>
      </c>
      <c r="K5" s="39"/>
      <c r="L5" s="40"/>
      <c r="M5" s="38"/>
    </row>
    <row r="6" spans="1:15" s="14" customFormat="1" ht="33" customHeight="1">
      <c r="A6" s="55"/>
      <c r="B6" s="56"/>
      <c r="C6" s="47" t="s">
        <v>21</v>
      </c>
      <c r="D6" s="48"/>
      <c r="E6" s="53" t="s">
        <v>35</v>
      </c>
      <c r="F6" s="17" t="s">
        <v>20</v>
      </c>
      <c r="G6" s="16" t="s">
        <v>19</v>
      </c>
      <c r="H6" s="15" t="s">
        <v>18</v>
      </c>
      <c r="I6" s="15" t="s">
        <v>17</v>
      </c>
      <c r="J6" s="15" t="s">
        <v>22</v>
      </c>
      <c r="K6" s="15" t="s">
        <v>16</v>
      </c>
      <c r="L6" s="15" t="s">
        <v>46</v>
      </c>
      <c r="M6" s="16" t="s">
        <v>47</v>
      </c>
    </row>
    <row r="7" spans="1:15" s="12" customFormat="1" ht="15.95" customHeight="1">
      <c r="A7" s="57"/>
      <c r="B7" s="58"/>
      <c r="C7" s="49"/>
      <c r="D7" s="50"/>
      <c r="E7" s="54"/>
      <c r="F7" s="13" t="s">
        <v>15</v>
      </c>
      <c r="G7" s="3" t="s">
        <v>14</v>
      </c>
      <c r="H7" s="3" t="s">
        <v>13</v>
      </c>
      <c r="I7" s="3" t="s">
        <v>12</v>
      </c>
      <c r="J7" s="3" t="s">
        <v>11</v>
      </c>
      <c r="K7" s="3" t="s">
        <v>10</v>
      </c>
      <c r="L7" s="3" t="s">
        <v>9</v>
      </c>
      <c r="M7" s="41" t="s">
        <v>8</v>
      </c>
    </row>
    <row r="8" spans="1:15" ht="15.95" customHeight="1">
      <c r="A8" s="11"/>
      <c r="B8" s="10"/>
      <c r="C8" s="9"/>
      <c r="D8" s="20"/>
      <c r="E8" s="33" t="s">
        <v>25</v>
      </c>
      <c r="F8" s="9" t="s">
        <v>7</v>
      </c>
      <c r="G8" s="9" t="s">
        <v>7</v>
      </c>
      <c r="H8" s="9" t="s">
        <v>7</v>
      </c>
      <c r="I8" s="9" t="s">
        <v>7</v>
      </c>
      <c r="J8" s="9"/>
      <c r="K8" s="9" t="s">
        <v>7</v>
      </c>
      <c r="L8" s="9" t="s">
        <v>7</v>
      </c>
      <c r="M8" s="42" t="s">
        <v>7</v>
      </c>
    </row>
    <row r="9" spans="1:15" ht="48" customHeight="1">
      <c r="A9" s="8" t="s">
        <v>26</v>
      </c>
      <c r="B9" s="7" t="s">
        <v>6</v>
      </c>
      <c r="C9" s="21"/>
      <c r="D9" s="22" t="s">
        <v>23</v>
      </c>
      <c r="E9" s="34">
        <v>133000</v>
      </c>
      <c r="F9" s="21"/>
      <c r="G9" s="23"/>
      <c r="H9" s="24">
        <f t="shared" ref="H9:H17" si="0">F9-G9</f>
        <v>0</v>
      </c>
      <c r="I9" s="23"/>
      <c r="J9" s="25">
        <f>C9*E9</f>
        <v>0</v>
      </c>
      <c r="K9" s="24">
        <f>MIN(I9:J9)</f>
        <v>0</v>
      </c>
      <c r="L9" s="24">
        <f>MIN(H9,K9)</f>
        <v>0</v>
      </c>
      <c r="M9" s="61">
        <f>ROUNDDOWN(L18,-3)</f>
        <v>0</v>
      </c>
      <c r="O9" s="32"/>
    </row>
    <row r="10" spans="1:15" ht="34.5" customHeight="1">
      <c r="A10" s="8" t="s">
        <v>27</v>
      </c>
      <c r="B10" s="7" t="s">
        <v>43</v>
      </c>
      <c r="C10" s="21"/>
      <c r="D10" s="22" t="s">
        <v>24</v>
      </c>
      <c r="E10" s="34">
        <v>5000000</v>
      </c>
      <c r="F10" s="21"/>
      <c r="G10" s="23"/>
      <c r="H10" s="24">
        <f t="shared" si="0"/>
        <v>0</v>
      </c>
      <c r="I10" s="23"/>
      <c r="J10" s="25">
        <f t="shared" ref="J10:J17" si="1">C10*E10</f>
        <v>0</v>
      </c>
      <c r="K10" s="24">
        <f t="shared" ref="K10:K17" si="2">MIN(I10:J10)</f>
        <v>0</v>
      </c>
      <c r="L10" s="24">
        <f t="shared" ref="L10:L17" si="3">MIN(H10,K10)</f>
        <v>0</v>
      </c>
      <c r="M10" s="61">
        <f t="shared" ref="M10:M17" si="4">ROUNDDOWN(L10,-3)</f>
        <v>0</v>
      </c>
      <c r="O10" s="32"/>
    </row>
    <row r="11" spans="1:15" ht="34.5" customHeight="1">
      <c r="A11" s="8" t="s">
        <v>28</v>
      </c>
      <c r="B11" s="7" t="s">
        <v>5</v>
      </c>
      <c r="C11" s="21"/>
      <c r="D11" s="22" t="s">
        <v>44</v>
      </c>
      <c r="E11" s="34">
        <v>3600</v>
      </c>
      <c r="F11" s="21"/>
      <c r="G11" s="23"/>
      <c r="H11" s="24">
        <f t="shared" si="0"/>
        <v>0</v>
      </c>
      <c r="I11" s="23"/>
      <c r="J11" s="25">
        <f t="shared" si="1"/>
        <v>0</v>
      </c>
      <c r="K11" s="24">
        <f t="shared" si="2"/>
        <v>0</v>
      </c>
      <c r="L11" s="24">
        <f t="shared" si="3"/>
        <v>0</v>
      </c>
      <c r="M11" s="61">
        <f t="shared" si="4"/>
        <v>0</v>
      </c>
      <c r="O11" s="32"/>
    </row>
    <row r="12" spans="1:15" ht="34.5" customHeight="1">
      <c r="A12" s="8" t="s">
        <v>29</v>
      </c>
      <c r="B12" s="7" t="s">
        <v>4</v>
      </c>
      <c r="C12" s="21"/>
      <c r="D12" s="22" t="s">
        <v>23</v>
      </c>
      <c r="E12" s="34">
        <v>4320000</v>
      </c>
      <c r="F12" s="21"/>
      <c r="G12" s="23"/>
      <c r="H12" s="24">
        <f t="shared" si="0"/>
        <v>0</v>
      </c>
      <c r="I12" s="23"/>
      <c r="J12" s="25">
        <f t="shared" si="1"/>
        <v>0</v>
      </c>
      <c r="K12" s="24">
        <f t="shared" si="2"/>
        <v>0</v>
      </c>
      <c r="L12" s="24">
        <f t="shared" si="3"/>
        <v>0</v>
      </c>
      <c r="M12" s="61">
        <f t="shared" si="4"/>
        <v>0</v>
      </c>
      <c r="O12" s="32"/>
    </row>
    <row r="13" spans="1:15" ht="34.5" customHeight="1">
      <c r="A13" s="8" t="s">
        <v>30</v>
      </c>
      <c r="B13" s="7" t="s">
        <v>3</v>
      </c>
      <c r="C13" s="21"/>
      <c r="D13" s="22" t="s">
        <v>24</v>
      </c>
      <c r="E13" s="35">
        <v>51400</v>
      </c>
      <c r="F13" s="21"/>
      <c r="G13" s="23"/>
      <c r="H13" s="24">
        <f t="shared" si="0"/>
        <v>0</v>
      </c>
      <c r="I13" s="23"/>
      <c r="J13" s="25">
        <f t="shared" si="1"/>
        <v>0</v>
      </c>
      <c r="K13" s="24">
        <f t="shared" si="2"/>
        <v>0</v>
      </c>
      <c r="L13" s="24">
        <f t="shared" si="3"/>
        <v>0</v>
      </c>
      <c r="M13" s="61">
        <f t="shared" si="4"/>
        <v>0</v>
      </c>
      <c r="O13" s="32"/>
    </row>
    <row r="14" spans="1:15" ht="34.5" customHeight="1">
      <c r="A14" s="8" t="s">
        <v>31</v>
      </c>
      <c r="B14" s="7" t="s">
        <v>42</v>
      </c>
      <c r="C14" s="21"/>
      <c r="D14" s="22" t="s">
        <v>24</v>
      </c>
      <c r="E14" s="34">
        <v>21000000</v>
      </c>
      <c r="F14" s="21"/>
      <c r="G14" s="23"/>
      <c r="H14" s="24">
        <f t="shared" si="0"/>
        <v>0</v>
      </c>
      <c r="I14" s="23"/>
      <c r="J14" s="25">
        <f t="shared" si="1"/>
        <v>0</v>
      </c>
      <c r="K14" s="24">
        <f t="shared" si="2"/>
        <v>0</v>
      </c>
      <c r="L14" s="24">
        <f t="shared" si="3"/>
        <v>0</v>
      </c>
      <c r="M14" s="61">
        <f t="shared" si="4"/>
        <v>0</v>
      </c>
      <c r="O14" s="32"/>
    </row>
    <row r="15" spans="1:15" ht="34.5" customHeight="1">
      <c r="A15" s="8" t="s">
        <v>32</v>
      </c>
      <c r="B15" s="7" t="s">
        <v>37</v>
      </c>
      <c r="C15" s="59"/>
      <c r="D15" s="60"/>
      <c r="E15" s="35" t="s">
        <v>36</v>
      </c>
      <c r="F15" s="21"/>
      <c r="G15" s="23"/>
      <c r="H15" s="24">
        <f t="shared" si="0"/>
        <v>0</v>
      </c>
      <c r="I15" s="23"/>
      <c r="J15" s="25">
        <f>I15</f>
        <v>0</v>
      </c>
      <c r="K15" s="24">
        <f t="shared" si="2"/>
        <v>0</v>
      </c>
      <c r="L15" s="24">
        <f t="shared" si="3"/>
        <v>0</v>
      </c>
      <c r="M15" s="61">
        <f t="shared" si="4"/>
        <v>0</v>
      </c>
      <c r="O15" s="32"/>
    </row>
    <row r="16" spans="1:15" ht="34.5" customHeight="1">
      <c r="A16" s="8" t="s">
        <v>33</v>
      </c>
      <c r="B16" s="7" t="s">
        <v>38</v>
      </c>
      <c r="C16" s="59"/>
      <c r="D16" s="60"/>
      <c r="E16" s="35">
        <v>905000</v>
      </c>
      <c r="F16" s="21"/>
      <c r="G16" s="23"/>
      <c r="H16" s="24">
        <f t="shared" si="0"/>
        <v>0</v>
      </c>
      <c r="I16" s="23"/>
      <c r="J16" s="25">
        <f>IF(F16&gt;0,E16,0)</f>
        <v>0</v>
      </c>
      <c r="K16" s="24">
        <f t="shared" si="2"/>
        <v>0</v>
      </c>
      <c r="L16" s="24">
        <f t="shared" si="3"/>
        <v>0</v>
      </c>
      <c r="M16" s="61">
        <f t="shared" si="4"/>
        <v>0</v>
      </c>
      <c r="O16" s="32"/>
    </row>
    <row r="17" spans="1:15" ht="34.5" customHeight="1">
      <c r="A17" s="6" t="s">
        <v>34</v>
      </c>
      <c r="B17" s="5" t="s">
        <v>2</v>
      </c>
      <c r="C17" s="26"/>
      <c r="D17" s="27" t="s">
        <v>24</v>
      </c>
      <c r="E17" s="45">
        <v>205000</v>
      </c>
      <c r="F17" s="28"/>
      <c r="G17" s="28"/>
      <c r="H17" s="29">
        <f t="shared" si="0"/>
        <v>0</v>
      </c>
      <c r="I17" s="28"/>
      <c r="J17" s="30">
        <f t="shared" si="1"/>
        <v>0</v>
      </c>
      <c r="K17" s="29">
        <f t="shared" si="2"/>
        <v>0</v>
      </c>
      <c r="L17" s="29">
        <f t="shared" si="3"/>
        <v>0</v>
      </c>
      <c r="M17" s="62">
        <f t="shared" si="4"/>
        <v>0</v>
      </c>
      <c r="O17" s="32"/>
    </row>
    <row r="18" spans="1:15" ht="34.5" customHeight="1">
      <c r="A18" s="4"/>
      <c r="B18" s="3" t="s">
        <v>1</v>
      </c>
      <c r="C18" s="51"/>
      <c r="D18" s="52"/>
      <c r="E18" s="43"/>
      <c r="F18" s="31">
        <f t="shared" ref="F18:L18" si="5">SUM(F9:F17)</f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44">
        <f>M9</f>
        <v>0</v>
      </c>
    </row>
    <row r="19" spans="1:15">
      <c r="F19" s="2"/>
    </row>
    <row r="20" spans="1:15" ht="15.75" customHeight="1">
      <c r="A20" s="2" t="s">
        <v>0</v>
      </c>
      <c r="F20" s="2"/>
    </row>
    <row r="21" spans="1:15" ht="15.75" customHeight="1">
      <c r="A21" s="2" t="s">
        <v>40</v>
      </c>
      <c r="F21" s="2"/>
    </row>
    <row r="22" spans="1:15" ht="15.75" customHeight="1">
      <c r="A22" s="2" t="s">
        <v>48</v>
      </c>
      <c r="F22" s="2"/>
    </row>
    <row r="23" spans="1:15" ht="15.75" customHeight="1">
      <c r="A23" s="2" t="s">
        <v>49</v>
      </c>
      <c r="F23" s="2"/>
    </row>
    <row r="24" spans="1:15" ht="15.75" customHeight="1">
      <c r="A24" s="2" t="s">
        <v>41</v>
      </c>
      <c r="F24" s="2"/>
    </row>
  </sheetData>
  <mergeCells count="8">
    <mergeCell ref="A3:M3"/>
    <mergeCell ref="C6:D7"/>
    <mergeCell ref="C18:D18"/>
    <mergeCell ref="E6:E7"/>
    <mergeCell ref="A6:B7"/>
    <mergeCell ref="C16:D16"/>
    <mergeCell ref="M9:M17"/>
    <mergeCell ref="C15:D15"/>
  </mergeCells>
  <phoneticPr fontId="3"/>
  <pageMargins left="0.59055118110236227" right="0.59055118110236227" top="0.98425196850393704" bottom="0.59055118110236227" header="0" footer="0"/>
  <pageSetup paperSize="9" scale="79" orientation="landscape" blackAndWhite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所要額調</vt:lpstr>
      <vt:lpstr>所要額調!Print_Area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133256</dc:creator>
  <cp:lastModifiedBy>140643</cp:lastModifiedBy>
  <cp:lastPrinted>2023-04-14T00:36:50Z</cp:lastPrinted>
  <dcterms:created xsi:type="dcterms:W3CDTF">2020-06-26T01:43:01Z</dcterms:created>
  <dcterms:modified xsi:type="dcterms:W3CDTF">2023-11-20T07:11:13Z</dcterms:modified>
</cp:coreProperties>
</file>