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80_新型コロナウイルス感染症を疑う患者受入れのための救急・周産期・小児医療体制確保事業\01_救急・周産期\★R5　コロナ補助金\03_募集案内等\03_第3回申請受付案内\01_備品\03_HP用\"/>
    </mc:Choice>
  </mc:AlternateContent>
  <bookViews>
    <workbookView xWindow="600" yWindow="105" windowWidth="19395" windowHeight="7845" tabRatio="708"/>
  </bookViews>
  <sheets>
    <sheet name="所要額調"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_xlnm.Print_Area" localSheetId="0">所要額調!$A$1:$M$23</definedName>
    <definedName name="あ" hidden="1">#REF!</definedName>
    <definedName name="い"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62913"/>
</workbook>
</file>

<file path=xl/calcChain.xml><?xml version="1.0" encoding="utf-8"?>
<calcChain xmlns="http://schemas.openxmlformats.org/spreadsheetml/2006/main">
  <c r="J12" i="1" l="1"/>
  <c r="J15" i="1"/>
  <c r="J13" i="1"/>
  <c r="J16" i="1" l="1"/>
  <c r="J14" i="1"/>
  <c r="J10" i="1"/>
  <c r="J11" i="1"/>
  <c r="J9" i="1"/>
  <c r="G17" i="1" l="1"/>
  <c r="I17" i="1"/>
  <c r="F17" i="1"/>
  <c r="K10" i="1"/>
  <c r="K11" i="1"/>
  <c r="K12" i="1"/>
  <c r="K13" i="1"/>
  <c r="K14" i="1"/>
  <c r="K15" i="1"/>
  <c r="K16" i="1"/>
  <c r="K9" i="1"/>
  <c r="H9" i="1"/>
  <c r="H10" i="1"/>
  <c r="L10" i="1" s="1"/>
  <c r="M10" i="1" s="1"/>
  <c r="H11" i="1"/>
  <c r="L11" i="1" s="1"/>
  <c r="M11" i="1" s="1"/>
  <c r="H12" i="1"/>
  <c r="H13" i="1"/>
  <c r="H14" i="1"/>
  <c r="H15" i="1"/>
  <c r="H16" i="1"/>
  <c r="L15" i="1" l="1"/>
  <c r="M15" i="1" s="1"/>
  <c r="J17" i="1"/>
  <c r="L13" i="1"/>
  <c r="M13" i="1" s="1"/>
  <c r="H17" i="1"/>
  <c r="L14" i="1"/>
  <c r="M14" i="1" s="1"/>
  <c r="L12" i="1"/>
  <c r="M12" i="1" s="1"/>
  <c r="L16" i="1"/>
  <c r="M16" i="1" s="1"/>
  <c r="L9" i="1"/>
  <c r="K17" i="1"/>
  <c r="L17" i="1" l="1"/>
  <c r="M9" i="1" s="1"/>
  <c r="M17" i="1" l="1"/>
</calcChain>
</file>

<file path=xl/sharedStrings.xml><?xml version="1.0" encoding="utf-8"?>
<sst xmlns="http://schemas.openxmlformats.org/spreadsheetml/2006/main" count="56" uniqueCount="47">
  <si>
    <t>備考</t>
    <rPh sb="0" eb="2">
      <t>ビコウ</t>
    </rPh>
    <phoneticPr fontId="4"/>
  </si>
  <si>
    <t>合計</t>
    <rPh sb="0" eb="2">
      <t>ゴウケイ</t>
    </rPh>
    <phoneticPr fontId="5"/>
  </si>
  <si>
    <t>HEPAフィルター付きパーテーション</t>
  </si>
  <si>
    <t>簡易ベッド</t>
  </si>
  <si>
    <t>簡易陰圧装置</t>
  </si>
  <si>
    <t>新設、増設に伴う初度設備を購入するために必要な需要品（消耗品）及び備品購入費</t>
  </si>
  <si>
    <t>円　</t>
    <rPh sb="0" eb="1">
      <t>エン</t>
    </rPh>
    <phoneticPr fontId="4"/>
  </si>
  <si>
    <t>（H）</t>
    <phoneticPr fontId="4"/>
  </si>
  <si>
    <t>（G）</t>
    <phoneticPr fontId="4"/>
  </si>
  <si>
    <t>（F）</t>
    <phoneticPr fontId="4"/>
  </si>
  <si>
    <t>（E）</t>
    <phoneticPr fontId="4"/>
  </si>
  <si>
    <t>（D）</t>
    <phoneticPr fontId="4"/>
  </si>
  <si>
    <t>（C）</t>
    <phoneticPr fontId="4"/>
  </si>
  <si>
    <t>（B）</t>
    <phoneticPr fontId="4"/>
  </si>
  <si>
    <t>（A）</t>
    <phoneticPr fontId="4"/>
  </si>
  <si>
    <t>選定額</t>
    <rPh sb="0" eb="1">
      <t>セン</t>
    </rPh>
    <rPh sb="1" eb="2">
      <t>サダム</t>
    </rPh>
    <rPh sb="2" eb="3">
      <t>ガク</t>
    </rPh>
    <phoneticPr fontId="4"/>
  </si>
  <si>
    <t>対象経費の
支出予定額</t>
    <rPh sb="0" eb="2">
      <t>タイショウ</t>
    </rPh>
    <rPh sb="2" eb="4">
      <t>ケイヒ</t>
    </rPh>
    <phoneticPr fontId="4"/>
  </si>
  <si>
    <t>差引額
(A)-(B)</t>
    <rPh sb="0" eb="1">
      <t>サ</t>
    </rPh>
    <rPh sb="1" eb="2">
      <t>イン</t>
    </rPh>
    <rPh sb="2" eb="3">
      <t>ガク</t>
    </rPh>
    <phoneticPr fontId="4"/>
  </si>
  <si>
    <t>寄附金その他
の収入額</t>
    <rPh sb="0" eb="3">
      <t>キフキン</t>
    </rPh>
    <rPh sb="5" eb="6">
      <t>タ</t>
    </rPh>
    <phoneticPr fontId="4"/>
  </si>
  <si>
    <t>総事業費</t>
    <rPh sb="0" eb="1">
      <t>ソウ</t>
    </rPh>
    <rPh sb="1" eb="2">
      <t>コト</t>
    </rPh>
    <rPh sb="2" eb="3">
      <t>ギョウ</t>
    </rPh>
    <rPh sb="3" eb="4">
      <t>ヒ</t>
    </rPh>
    <phoneticPr fontId="4"/>
  </si>
  <si>
    <t>整備数</t>
    <rPh sb="0" eb="2">
      <t>セイビ</t>
    </rPh>
    <rPh sb="2" eb="3">
      <t>スウ</t>
    </rPh>
    <phoneticPr fontId="3"/>
  </si>
  <si>
    <t>基準額計</t>
    <rPh sb="0" eb="2">
      <t>キジュン</t>
    </rPh>
    <rPh sb="2" eb="3">
      <t>ガク</t>
    </rPh>
    <rPh sb="3" eb="4">
      <t>ケイ</t>
    </rPh>
    <phoneticPr fontId="3"/>
  </si>
  <si>
    <t>床</t>
    <rPh sb="0" eb="1">
      <t>ユカ</t>
    </rPh>
    <phoneticPr fontId="3"/>
  </si>
  <si>
    <t>台</t>
    <rPh sb="0" eb="1">
      <t>ダイ</t>
    </rPh>
    <phoneticPr fontId="3"/>
  </si>
  <si>
    <t>円</t>
    <rPh sb="0" eb="1">
      <t>エン</t>
    </rPh>
    <phoneticPr fontId="3"/>
  </si>
  <si>
    <t>(1)</t>
    <phoneticPr fontId="5"/>
  </si>
  <si>
    <t>(2)</t>
  </si>
  <si>
    <t>(3)</t>
  </si>
  <si>
    <t>(4)</t>
  </si>
  <si>
    <t>(5)</t>
  </si>
  <si>
    <t>(6)</t>
  </si>
  <si>
    <t>(7)</t>
  </si>
  <si>
    <t>(8)</t>
  </si>
  <si>
    <t>基準額
単価</t>
    <rPh sb="0" eb="2">
      <t>キジュン</t>
    </rPh>
    <rPh sb="2" eb="3">
      <t>ガク</t>
    </rPh>
    <rPh sb="4" eb="6">
      <t>タンカ</t>
    </rPh>
    <phoneticPr fontId="3"/>
  </si>
  <si>
    <t>実費
相当額</t>
    <rPh sb="0" eb="2">
      <t>ジッピ</t>
    </rPh>
    <rPh sb="3" eb="5">
      <t>ソウトウ</t>
    </rPh>
    <rPh sb="5" eb="6">
      <t>ガク</t>
    </rPh>
    <phoneticPr fontId="3"/>
  </si>
  <si>
    <t>救急医療を担う医療機関において、疑い患者の診療に要する備品</t>
    <phoneticPr fontId="3"/>
  </si>
  <si>
    <t>周産期医療又は小児医療を担う医療機関において、疑い患者に使用する保育器</t>
    <phoneticPr fontId="3"/>
  </si>
  <si>
    <t>簡易診療室及び付帯する備品</t>
    <phoneticPr fontId="3"/>
  </si>
  <si>
    <t>HEPAフィルター付き空気清浄機（陰圧対応可能なもの）</t>
    <phoneticPr fontId="3"/>
  </si>
  <si>
    <t>医療機関名：</t>
    <rPh sb="0" eb="2">
      <t>イリョウ</t>
    </rPh>
    <rPh sb="2" eb="5">
      <t>キカンメイ</t>
    </rPh>
    <phoneticPr fontId="4"/>
  </si>
  <si>
    <t>　  １　「選定額（Ｆ）」欄には、対象経費の支出予定額（Ｄ）と基準額計（Ｅ）とを比較して少ない方の額を記入すること。</t>
    <rPh sb="6" eb="8">
      <t>センテイ</t>
    </rPh>
    <rPh sb="8" eb="9">
      <t>ガク</t>
    </rPh>
    <rPh sb="13" eb="14">
      <t>ラン</t>
    </rPh>
    <rPh sb="17" eb="19">
      <t>タイショウ</t>
    </rPh>
    <rPh sb="19" eb="21">
      <t>ケイヒ</t>
    </rPh>
    <rPh sb="22" eb="24">
      <t>シシュツ</t>
    </rPh>
    <rPh sb="24" eb="26">
      <t>ヨテイ</t>
    </rPh>
    <rPh sb="26" eb="27">
      <t>ガク</t>
    </rPh>
    <rPh sb="31" eb="34">
      <t>キジュンガク</t>
    </rPh>
    <rPh sb="34" eb="35">
      <t>ケイ</t>
    </rPh>
    <rPh sb="40" eb="42">
      <t>ヒカク</t>
    </rPh>
    <rPh sb="44" eb="45">
      <t>スク</t>
    </rPh>
    <rPh sb="47" eb="48">
      <t>ホウ</t>
    </rPh>
    <rPh sb="49" eb="50">
      <t>ガク</t>
    </rPh>
    <rPh sb="51" eb="53">
      <t>キニュウ</t>
    </rPh>
    <phoneticPr fontId="4"/>
  </si>
  <si>
    <t>　　　　また、１，０００円未満は切り捨てて記入すること。</t>
    <phoneticPr fontId="4"/>
  </si>
  <si>
    <t>和歌山県新型コロナウイルス感染症を疑う患者受入れのための救急・周産期・小児医療体制確保事業　事前協議書</t>
    <rPh sb="0" eb="4">
      <t>ワカヤマケン</t>
    </rPh>
    <rPh sb="46" eb="48">
      <t>ジゼン</t>
    </rPh>
    <rPh sb="48" eb="50">
      <t>キョウギ</t>
    </rPh>
    <rPh sb="50" eb="51">
      <t>ショ</t>
    </rPh>
    <phoneticPr fontId="3"/>
  </si>
  <si>
    <t>基本額</t>
    <rPh sb="0" eb="2">
      <t>キホン</t>
    </rPh>
    <rPh sb="2" eb="3">
      <t>ガク</t>
    </rPh>
    <phoneticPr fontId="4"/>
  </si>
  <si>
    <t>交付申請
予定額</t>
    <rPh sb="0" eb="2">
      <t>コウフ</t>
    </rPh>
    <rPh sb="2" eb="4">
      <t>シンセイ</t>
    </rPh>
    <rPh sb="5" eb="7">
      <t>ヨテイ</t>
    </rPh>
    <rPh sb="7" eb="8">
      <t>ガク</t>
    </rPh>
    <phoneticPr fontId="4"/>
  </si>
  <si>
    <t>　　２　「基本額（Ｇ）」欄には、（Ｃ）欄と（Ｆ）欄を比較して少ない方の額を記入すること。</t>
    <rPh sb="5" eb="8">
      <t>キホンガク</t>
    </rPh>
    <rPh sb="12" eb="13">
      <t>ラン</t>
    </rPh>
    <rPh sb="19" eb="20">
      <t>ラン</t>
    </rPh>
    <rPh sb="24" eb="25">
      <t>ラン</t>
    </rPh>
    <rPh sb="26" eb="28">
      <t>ヒカク</t>
    </rPh>
    <rPh sb="30" eb="31">
      <t>スク</t>
    </rPh>
    <rPh sb="33" eb="34">
      <t>ホウ</t>
    </rPh>
    <rPh sb="35" eb="36">
      <t>ガク</t>
    </rPh>
    <rPh sb="37" eb="39">
      <t>キニュウ</t>
    </rPh>
    <phoneticPr fontId="4"/>
  </si>
  <si>
    <t>　　３　「交付申請予定額（Ｈ）」欄は、基本額（Ｇ）に１０／１０を乗じて得た額を記入すること。</t>
    <rPh sb="5" eb="12">
      <t>コウフシンセイヨテイガク</t>
    </rPh>
    <rPh sb="16" eb="17">
      <t>ラン</t>
    </rPh>
    <rPh sb="19" eb="22">
      <t>キホンガク</t>
    </rPh>
    <rPh sb="39" eb="41">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</si>
</sst>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3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ゴシック"/>
      <family val="3"/>
      <charset val="128"/>
      <scheme val="minor"/>
    </font>
    <font>
      <b/>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sz val="9"/>
      <color rgb="FF000000"/>
      <name val="游ゴシック"/>
      <family val="3"/>
      <charset val="128"/>
    </font>
    <font>
      <b/>
      <sz val="14"/>
      <color theme="1"/>
      <name val="ＭＳ Ｐゴシック"/>
      <family val="3"/>
      <charset val="128"/>
      <scheme val="minor"/>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26">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tint="0.49983214819788202"/>
      </bottom>
      <diagonal/>
    </border>
    <border>
      <left/>
      <right/>
      <top/>
      <bottom style="thin">
        <color indexed="64"/>
      </bottom>
      <diagonal/>
    </border>
    <border>
      <left/>
      <right style="thin">
        <color indexed="64"/>
      </right>
      <top/>
      <bottom/>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s>
  <cellStyleXfs count="83">
    <xf numFmtId="0" fontId="0" fillId="0" borderId="0">
      <alignment vertical="center"/>
    </xf>
    <xf numFmtId="0" fontId="2"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 applyNumberFormat="0" applyAlignment="0" applyProtection="0">
      <alignment vertical="center"/>
    </xf>
    <xf numFmtId="0" fontId="11" fillId="27" borderId="0" applyNumberFormat="0" applyBorder="0" applyAlignment="0" applyProtection="0">
      <alignment vertical="center"/>
    </xf>
    <xf numFmtId="9" fontId="2" fillId="0" borderId="0" applyFont="0" applyFill="0" applyBorder="0" applyAlignment="0" applyProtection="0">
      <alignment vertical="center"/>
    </xf>
    <xf numFmtId="0" fontId="7" fillId="28" borderId="7" applyNumberFormat="0" applyAlignment="0" applyProtection="0">
      <alignment vertical="center"/>
    </xf>
    <xf numFmtId="0" fontId="12" fillId="0" borderId="5" applyNumberFormat="0" applyFill="0" applyAlignment="0" applyProtection="0">
      <alignment vertical="center"/>
    </xf>
    <xf numFmtId="0" fontId="13" fillId="29" borderId="0" applyNumberFormat="0" applyBorder="0" applyAlignment="0" applyProtection="0">
      <alignment vertical="center"/>
    </xf>
    <xf numFmtId="0" fontId="14" fillId="30" borderId="3"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7" fillId="0" borderId="0" applyFill="0" applyBorder="0" applyAlignment="0" applyProtection="0">
      <alignment vertical="center"/>
    </xf>
    <xf numFmtId="38" fontId="2" fillId="0" borderId="0" applyFont="0" applyFill="0" applyBorder="0" applyAlignment="0" applyProtection="0"/>
    <xf numFmtId="38" fontId="16" fillId="0" borderId="0" applyFont="0" applyFill="0" applyBorder="0" applyAlignment="0" applyProtection="0"/>
    <xf numFmtId="38" fontId="17" fillId="0" borderId="0" applyFont="0" applyFill="0" applyBorder="0" applyAlignment="0" applyProtection="0">
      <alignment vertical="center"/>
    </xf>
    <xf numFmtId="38" fontId="18" fillId="0" borderId="0" applyFont="0" applyFill="0" applyBorder="0" applyAlignment="0" applyProtection="0"/>
    <xf numFmtId="38" fontId="2" fillId="0" borderId="0" applyFont="0" applyFill="0" applyBorder="0" applyAlignment="0" applyProtection="0"/>
    <xf numFmtId="38" fontId="19" fillId="0" borderId="0" applyFont="0" applyFill="0" applyBorder="0" applyAlignment="0" applyProtection="0"/>
    <xf numFmtId="38" fontId="17" fillId="0" borderId="0" applyFont="0" applyFill="0" applyBorder="0" applyAlignment="0" applyProtection="0">
      <alignment vertical="center"/>
    </xf>
    <xf numFmtId="0" fontId="20" fillId="0" borderId="1" applyNumberFormat="0" applyFill="0" applyAlignment="0" applyProtection="0">
      <alignment vertical="center"/>
    </xf>
    <xf numFmtId="0" fontId="21" fillId="0" borderId="17" applyNumberFormat="0" applyFill="0" applyAlignment="0" applyProtection="0">
      <alignment vertical="center"/>
    </xf>
    <xf numFmtId="0" fontId="22" fillId="0" borderId="2"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30" borderId="4" applyNumberFormat="0" applyAlignment="0" applyProtection="0">
      <alignment vertical="center"/>
    </xf>
    <xf numFmtId="0" fontId="25" fillId="0" borderId="0" applyNumberFormat="0" applyFill="0" applyBorder="0" applyAlignment="0" applyProtection="0">
      <alignment vertical="center"/>
    </xf>
    <xf numFmtId="0" fontId="26" fillId="31" borderId="3" applyNumberFormat="0" applyAlignment="0" applyProtection="0">
      <alignment vertical="center"/>
    </xf>
    <xf numFmtId="0" fontId="27" fillId="0" borderId="0"/>
    <xf numFmtId="0" fontId="1" fillId="0" borderId="0">
      <alignment vertical="center"/>
    </xf>
    <xf numFmtId="0" fontId="17" fillId="0" borderId="0">
      <alignment vertical="center"/>
    </xf>
    <xf numFmtId="0" fontId="2" fillId="0" borderId="0">
      <alignment vertical="center"/>
    </xf>
    <xf numFmtId="0" fontId="7" fillId="0" borderId="0"/>
    <xf numFmtId="0" fontId="2" fillId="0" borderId="0">
      <alignment vertical="center"/>
    </xf>
    <xf numFmtId="0" fontId="7" fillId="0" borderId="0">
      <alignment vertical="center"/>
    </xf>
    <xf numFmtId="0" fontId="17" fillId="0" borderId="0">
      <alignment vertical="center"/>
    </xf>
    <xf numFmtId="0" fontId="17" fillId="0" borderId="0">
      <alignment vertical="center"/>
    </xf>
    <xf numFmtId="0" fontId="2" fillId="0" borderId="0"/>
    <xf numFmtId="0" fontId="28" fillId="0" borderId="0"/>
    <xf numFmtId="0" fontId="29" fillId="0" borderId="0"/>
    <xf numFmtId="0" fontId="17" fillId="0" borderId="0">
      <alignment vertical="center"/>
    </xf>
    <xf numFmtId="0" fontId="16" fillId="0" borderId="0"/>
    <xf numFmtId="0" fontId="1" fillId="0" borderId="0">
      <alignment vertical="center"/>
    </xf>
    <xf numFmtId="0" fontId="2" fillId="0" borderId="0"/>
    <xf numFmtId="0" fontId="18" fillId="0" borderId="0"/>
    <xf numFmtId="0" fontId="28" fillId="0" borderId="0"/>
    <xf numFmtId="0" fontId="1" fillId="0" borderId="0">
      <alignment vertical="center"/>
    </xf>
    <xf numFmtId="0" fontId="30" fillId="0" borderId="0"/>
    <xf numFmtId="0" fontId="19" fillId="0" borderId="0"/>
    <xf numFmtId="0" fontId="2" fillId="0" borderId="0">
      <alignment vertical="center"/>
    </xf>
    <xf numFmtId="0" fontId="17" fillId="0" borderId="0">
      <alignment vertical="center"/>
    </xf>
    <xf numFmtId="0" fontId="30" fillId="0" borderId="0"/>
    <xf numFmtId="0" fontId="2" fillId="0" borderId="0">
      <alignment vertical="center"/>
    </xf>
    <xf numFmtId="0" fontId="7" fillId="0" borderId="0">
      <alignment vertical="center"/>
    </xf>
    <xf numFmtId="0" fontId="2" fillId="0" borderId="0">
      <alignment vertical="center"/>
    </xf>
    <xf numFmtId="0" fontId="2" fillId="0" borderId="0"/>
    <xf numFmtId="1" fontId="31" fillId="0" borderId="0"/>
    <xf numFmtId="0" fontId="32" fillId="32" borderId="0" applyNumberFormat="0" applyBorder="0" applyAlignment="0" applyProtection="0">
      <alignment vertical="center"/>
    </xf>
    <xf numFmtId="38" fontId="2" fillId="0" borderId="0" applyFont="0" applyFill="0" applyBorder="0" applyAlignment="0" applyProtection="0"/>
  </cellStyleXfs>
  <cellXfs count="62">
    <xf numFmtId="0" fontId="0" fillId="0" borderId="0" xfId="0">
      <alignment vertical="center"/>
    </xf>
    <xf numFmtId="0" fontId="2" fillId="0" borderId="0" xfId="1" applyAlignment="1">
      <alignment vertical="center"/>
    </xf>
    <xf numFmtId="0" fontId="0" fillId="0" borderId="0" xfId="1" applyFont="1" applyAlignment="1">
      <alignment vertical="center"/>
    </xf>
    <xf numFmtId="0" fontId="2" fillId="0" borderId="9" xfId="1" applyBorder="1" applyAlignment="1">
      <alignment horizontal="center" vertical="center"/>
    </xf>
    <xf numFmtId="49" fontId="2" fillId="0" borderId="10" xfId="1" applyNumberFormat="1" applyBorder="1" applyAlignment="1">
      <alignment vertical="center"/>
    </xf>
    <xf numFmtId="0" fontId="2" fillId="0" borderId="9" xfId="1" applyBorder="1" applyAlignment="1">
      <alignment vertical="center" wrapText="1"/>
    </xf>
    <xf numFmtId="0" fontId="2" fillId="0" borderId="11" xfId="1" applyBorder="1" applyAlignment="1">
      <alignment vertical="center" wrapText="1"/>
    </xf>
    <xf numFmtId="49" fontId="2" fillId="0" borderId="12" xfId="1" applyNumberFormat="1" applyBorder="1" applyAlignment="1">
      <alignment horizontal="center" vertical="center"/>
    </xf>
    <xf numFmtId="0" fontId="2" fillId="0" borderId="12" xfId="1" applyBorder="1" applyAlignment="1">
      <alignment horizontal="right" vertical="center"/>
    </xf>
    <xf numFmtId="0" fontId="2" fillId="0" borderId="11" xfId="1" applyBorder="1" applyAlignment="1">
      <alignment horizontal="right" vertical="center"/>
    </xf>
    <xf numFmtId="49" fontId="2" fillId="0" borderId="12" xfId="1" applyNumberFormat="1" applyBorder="1" applyAlignment="1">
      <alignment vertical="center"/>
    </xf>
    <xf numFmtId="0" fontId="2" fillId="0" borderId="0" xfId="1" applyAlignment="1">
      <alignment horizontal="center" vertical="center"/>
    </xf>
    <xf numFmtId="0" fontId="2" fillId="0" borderId="10" xfId="1" applyBorder="1" applyAlignment="1">
      <alignment horizontal="center" vertical="center"/>
    </xf>
    <xf numFmtId="0" fontId="2" fillId="0" borderId="0" xfId="1" applyAlignment="1">
      <alignment vertical="center" wrapText="1"/>
    </xf>
    <xf numFmtId="0" fontId="2" fillId="0" borderId="14" xfId="1" applyBorder="1" applyAlignment="1">
      <alignment horizontal="center" vertical="center" wrapText="1"/>
    </xf>
    <xf numFmtId="0" fontId="2" fillId="0" borderId="14" xfId="1" applyFont="1" applyBorder="1" applyAlignment="1">
      <alignment horizontal="center" vertical="center" wrapText="1"/>
    </xf>
    <xf numFmtId="0" fontId="2" fillId="0" borderId="15" xfId="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xf>
    <xf numFmtId="0" fontId="2" fillId="0" borderId="16" xfId="1" applyBorder="1" applyAlignment="1">
      <alignment horizontal="right" vertical="center"/>
    </xf>
    <xf numFmtId="176" fontId="2" fillId="33" borderId="12" xfId="1" applyNumberFormat="1" applyFill="1" applyBorder="1" applyAlignment="1">
      <alignment vertical="center"/>
    </xf>
    <xf numFmtId="176" fontId="2" fillId="0" borderId="19" xfId="1" applyNumberFormat="1" applyFill="1" applyBorder="1" applyAlignment="1">
      <alignment vertical="center"/>
    </xf>
    <xf numFmtId="176" fontId="2" fillId="33" borderId="11" xfId="1" applyNumberFormat="1" applyFill="1" applyBorder="1" applyAlignment="1">
      <alignment vertical="center"/>
    </xf>
    <xf numFmtId="176" fontId="2" fillId="0" borderId="11" xfId="1" applyNumberFormat="1" applyBorder="1" applyAlignment="1">
      <alignment vertical="center"/>
    </xf>
    <xf numFmtId="176" fontId="2" fillId="0" borderId="11" xfId="1" applyNumberFormat="1" applyFill="1" applyBorder="1" applyAlignment="1">
      <alignment vertical="center"/>
    </xf>
    <xf numFmtId="176" fontId="2" fillId="33" borderId="10" xfId="1" applyNumberFormat="1" applyFill="1" applyBorder="1" applyAlignment="1">
      <alignment vertical="center"/>
    </xf>
    <xf numFmtId="176" fontId="2" fillId="0" borderId="13" xfId="1" applyNumberFormat="1" applyFill="1" applyBorder="1" applyAlignment="1">
      <alignment vertical="center"/>
    </xf>
    <xf numFmtId="176" fontId="2" fillId="33" borderId="9" xfId="1" applyNumberFormat="1" applyFill="1" applyBorder="1" applyAlignment="1">
      <alignment vertical="center"/>
    </xf>
    <xf numFmtId="176" fontId="2" fillId="0" borderId="9" xfId="1" applyNumberFormat="1" applyBorder="1" applyAlignment="1">
      <alignment vertical="center"/>
    </xf>
    <xf numFmtId="176" fontId="2" fillId="0" borderId="9" xfId="1" applyNumberFormat="1" applyFill="1" applyBorder="1" applyAlignment="1">
      <alignment vertical="center"/>
    </xf>
    <xf numFmtId="176" fontId="2" fillId="0" borderId="10" xfId="1" applyNumberFormat="1" applyBorder="1" applyAlignment="1">
      <alignment vertical="center"/>
    </xf>
    <xf numFmtId="0" fontId="33" fillId="0" borderId="0" xfId="0" applyFont="1" applyBorder="1" applyAlignment="1">
      <alignment horizontal="justify" vertical="center" wrapText="1"/>
    </xf>
    <xf numFmtId="0" fontId="2" fillId="0" borderId="0" xfId="1" applyBorder="1" applyAlignment="1">
      <alignment horizontal="right" vertical="center"/>
    </xf>
    <xf numFmtId="176" fontId="2" fillId="0" borderId="0" xfId="1" applyNumberFormat="1" applyFill="1" applyBorder="1" applyAlignment="1">
      <alignment vertical="center"/>
    </xf>
    <xf numFmtId="176" fontId="2" fillId="0" borderId="18" xfId="1" applyNumberFormat="1" applyFill="1" applyBorder="1" applyAlignment="1">
      <alignment vertical="center"/>
    </xf>
    <xf numFmtId="176" fontId="2" fillId="0" borderId="22" xfId="1" applyNumberFormat="1" applyFill="1" applyBorder="1" applyAlignment="1">
      <alignment horizontal="center" vertical="center"/>
    </xf>
    <xf numFmtId="176" fontId="2" fillId="0" borderId="0" xfId="1" applyNumberFormat="1" applyFill="1" applyBorder="1" applyAlignment="1">
      <alignment horizontal="center" vertical="center" wrapText="1"/>
    </xf>
    <xf numFmtId="0" fontId="34" fillId="0" borderId="0" xfId="1" applyFont="1" applyAlignment="1">
      <alignment horizontal="center" vertical="center"/>
    </xf>
    <xf numFmtId="0" fontId="0" fillId="0" borderId="18" xfId="1" applyFont="1" applyFill="1" applyBorder="1" applyAlignment="1">
      <alignment vertical="center"/>
    </xf>
    <xf numFmtId="0" fontId="2" fillId="0" borderId="18" xfId="1" applyFill="1" applyBorder="1" applyAlignment="1">
      <alignment vertical="center"/>
    </xf>
    <xf numFmtId="177" fontId="2" fillId="0" borderId="18" xfId="1" applyNumberFormat="1" applyFill="1" applyBorder="1" applyAlignment="1">
      <alignment horizontal="left" vertical="center"/>
    </xf>
    <xf numFmtId="0" fontId="2" fillId="0" borderId="18" xfId="1" applyBorder="1" applyAlignment="1">
      <alignment vertical="center"/>
    </xf>
    <xf numFmtId="0" fontId="2" fillId="0" borderId="9" xfId="1" applyFont="1" applyBorder="1" applyAlignment="1">
      <alignment horizontal="center" vertical="center"/>
    </xf>
    <xf numFmtId="0" fontId="2" fillId="0" borderId="14" xfId="1" applyFont="1" applyBorder="1" applyAlignment="1">
      <alignment horizontal="right" vertical="center"/>
    </xf>
    <xf numFmtId="176" fontId="2" fillId="0" borderId="25" xfId="1" applyNumberFormat="1" applyFont="1" applyBorder="1" applyAlignment="1">
      <alignment vertical="center"/>
    </xf>
    <xf numFmtId="0" fontId="34" fillId="0" borderId="0" xfId="1" applyFont="1" applyAlignment="1">
      <alignment horizontal="center" vertical="center"/>
    </xf>
    <xf numFmtId="176" fontId="2" fillId="0" borderId="20" xfId="1" applyNumberFormat="1" applyFill="1" applyBorder="1" applyAlignment="1">
      <alignment horizontal="center" vertical="center"/>
    </xf>
    <xf numFmtId="176" fontId="2" fillId="0" borderId="21" xfId="1" applyNumberFormat="1" applyFill="1" applyBorder="1" applyAlignment="1">
      <alignment horizontal="center" vertical="center"/>
    </xf>
    <xf numFmtId="0" fontId="2" fillId="0" borderId="15" xfId="1" applyBorder="1" applyAlignment="1">
      <alignment horizontal="center" vertical="center" wrapText="1"/>
    </xf>
    <xf numFmtId="0" fontId="2" fillId="0" borderId="16" xfId="1" applyBorder="1" applyAlignment="1">
      <alignment horizontal="center" vertical="center" wrapText="1"/>
    </xf>
    <xf numFmtId="0" fontId="2" fillId="0" borderId="10" xfId="1" applyBorder="1" applyAlignment="1">
      <alignment horizontal="center" vertical="center" wrapText="1"/>
    </xf>
    <xf numFmtId="0" fontId="2" fillId="0" borderId="13" xfId="1" applyBorder="1" applyAlignment="1">
      <alignment horizontal="center" vertical="center" wrapText="1"/>
    </xf>
    <xf numFmtId="176" fontId="2" fillId="0" borderId="23" xfId="1" applyNumberFormat="1" applyFill="1" applyBorder="1" applyAlignment="1">
      <alignment horizontal="center" vertical="center"/>
    </xf>
    <xf numFmtId="176" fontId="2" fillId="0" borderId="24" xfId="1" applyNumberFormat="1" applyFill="1" applyBorder="1" applyAlignment="1">
      <alignment horizontal="center" vertical="center"/>
    </xf>
    <xf numFmtId="0" fontId="2" fillId="0" borderId="14" xfId="1" applyBorder="1" applyAlignment="1">
      <alignment horizontal="center" vertical="center" wrapText="1"/>
    </xf>
    <xf numFmtId="0" fontId="2" fillId="0" borderId="9" xfId="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3" xfId="1" applyFont="1" applyBorder="1" applyAlignment="1">
      <alignment horizontal="center" vertical="center" wrapText="1"/>
    </xf>
    <xf numFmtId="176" fontId="2" fillId="0" borderId="11" xfId="1" applyNumberFormat="1" applyFont="1" applyBorder="1" applyAlignment="1">
      <alignment horizontal="right" vertical="center"/>
    </xf>
    <xf numFmtId="176" fontId="2" fillId="0" borderId="9" xfId="1" applyNumberFormat="1" applyFont="1" applyBorder="1" applyAlignment="1">
      <alignment horizontal="right" vertical="center"/>
    </xf>
  </cellXfs>
  <cellStyles count="8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メモ 2" xfId="30"/>
    <cellStyle name="リンク セル 2" xfId="31"/>
    <cellStyle name="悪い 2" xfId="32"/>
    <cellStyle name="計算 2" xfId="33"/>
    <cellStyle name="警告文 2" xfId="34"/>
    <cellStyle name="桁区切り 2" xfId="35"/>
    <cellStyle name="桁区切り 2 2" xfId="36"/>
    <cellStyle name="桁区切り 2 3" xfId="37"/>
    <cellStyle name="桁区切り 3" xfId="38"/>
    <cellStyle name="桁区切り 3 2" xfId="39"/>
    <cellStyle name="桁区切り 3 3" xfId="82"/>
    <cellStyle name="桁区切り 4" xfId="40"/>
    <cellStyle name="桁区切り 4 2" xfId="41"/>
    <cellStyle name="桁区切り 5" xfId="42"/>
    <cellStyle name="桁区切り 6"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10" xfId="52"/>
    <cellStyle name="標準 11" xfId="53"/>
    <cellStyle name="標準 11 2" xfId="54"/>
    <cellStyle name="標準 2" xfId="55"/>
    <cellStyle name="標準 2 2" xfId="56"/>
    <cellStyle name="標準 2 2 2" xfId="57"/>
    <cellStyle name="標準 2 3" xfId="58"/>
    <cellStyle name="標準 2 3 2" xfId="59"/>
    <cellStyle name="標準 2 4" xfId="60"/>
    <cellStyle name="標準 2 5" xfId="61"/>
    <cellStyle name="標準 2 6" xfId="62"/>
    <cellStyle name="標準 2 7" xfId="63"/>
    <cellStyle name="標準 3" xfId="64"/>
    <cellStyle name="標準 3 2" xfId="65"/>
    <cellStyle name="標準 4" xfId="66"/>
    <cellStyle name="標準 4 2" xfId="67"/>
    <cellStyle name="標準 4 3" xfId="68"/>
    <cellStyle name="標準 4 4" xfId="69"/>
    <cellStyle name="標準 4 5" xfId="70"/>
    <cellStyle name="標準 5" xfId="71"/>
    <cellStyle name="標準 5 2" xfId="72"/>
    <cellStyle name="標準 5 3" xfId="73"/>
    <cellStyle name="標準 6" xfId="74"/>
    <cellStyle name="標準 6 2" xfId="75"/>
    <cellStyle name="標準 7" xfId="76"/>
    <cellStyle name="標準 7 2" xfId="77"/>
    <cellStyle name="標準 8" xfId="78"/>
    <cellStyle name="標準 9" xfId="79"/>
    <cellStyle name="標準_へき地要綱（様式・エクセル）" xfId="1"/>
    <cellStyle name="未定義" xfId="80"/>
    <cellStyle name="良い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showGridLines="0" tabSelected="1" view="pageBreakPreview" topLeftCell="B2" zoomScale="130" zoomScaleNormal="80" zoomScaleSheetLayoutView="130" workbookViewId="0">
      <selection activeCell="B15" sqref="B15"/>
    </sheetView>
  </sheetViews>
  <sheetFormatPr defaultRowHeight="13.5"/>
  <cols>
    <col min="1" max="1" width="4.875" style="1" customWidth="1"/>
    <col min="2" max="2" width="36.625" style="1" customWidth="1"/>
    <col min="3" max="3" width="7" style="1" customWidth="1"/>
    <col min="4" max="4" width="3.75" style="1" bestFit="1" customWidth="1"/>
    <col min="5" max="5" width="9.875" style="1" bestFit="1" customWidth="1"/>
    <col min="6" max="13" width="13.625" style="1" customWidth="1"/>
    <col min="14" max="16384" width="9" style="1"/>
  </cols>
  <sheetData>
    <row r="1" spans="1:15">
      <c r="A1" s="2"/>
      <c r="B1" s="2"/>
    </row>
    <row r="2" spans="1:15">
      <c r="A2" s="2"/>
      <c r="B2" s="2"/>
    </row>
    <row r="3" spans="1:15" ht="22.5" customHeight="1">
      <c r="A3" s="45" t="s">
        <v>42</v>
      </c>
      <c r="B3" s="45"/>
      <c r="C3" s="45"/>
      <c r="D3" s="45"/>
      <c r="E3" s="45"/>
      <c r="F3" s="45"/>
      <c r="G3" s="45"/>
      <c r="H3" s="45"/>
      <c r="I3" s="45"/>
      <c r="J3" s="45"/>
      <c r="K3" s="45"/>
      <c r="L3" s="45"/>
      <c r="M3" s="45"/>
    </row>
    <row r="4" spans="1:15" ht="14.25" customHeight="1">
      <c r="A4" s="37"/>
      <c r="B4" s="37"/>
      <c r="C4" s="37"/>
      <c r="D4" s="37"/>
      <c r="E4" s="37"/>
      <c r="F4" s="37"/>
      <c r="G4" s="37"/>
      <c r="H4" s="37"/>
      <c r="I4" s="37"/>
      <c r="J4" s="37"/>
      <c r="K4" s="37"/>
      <c r="L4" s="37"/>
      <c r="M4" s="37"/>
    </row>
    <row r="5" spans="1:15" ht="14.25" customHeight="1">
      <c r="A5" s="18"/>
      <c r="B5" s="18"/>
      <c r="C5" s="17"/>
      <c r="D5" s="17"/>
      <c r="E5" s="17"/>
      <c r="F5" s="17"/>
      <c r="G5" s="17"/>
      <c r="H5" s="17"/>
      <c r="I5" s="17"/>
      <c r="J5" s="38" t="s">
        <v>39</v>
      </c>
      <c r="K5" s="40"/>
      <c r="L5" s="41"/>
      <c r="M5" s="39"/>
    </row>
    <row r="6" spans="1:15" s="13" customFormat="1" ht="33" customHeight="1">
      <c r="A6" s="56"/>
      <c r="B6" s="57"/>
      <c r="C6" s="48" t="s">
        <v>20</v>
      </c>
      <c r="D6" s="49"/>
      <c r="E6" s="54" t="s">
        <v>33</v>
      </c>
      <c r="F6" s="16" t="s">
        <v>19</v>
      </c>
      <c r="G6" s="15" t="s">
        <v>18</v>
      </c>
      <c r="H6" s="14" t="s">
        <v>17</v>
      </c>
      <c r="I6" s="14" t="s">
        <v>16</v>
      </c>
      <c r="J6" s="14" t="s">
        <v>21</v>
      </c>
      <c r="K6" s="14" t="s">
        <v>15</v>
      </c>
      <c r="L6" s="14" t="s">
        <v>43</v>
      </c>
      <c r="M6" s="15" t="s">
        <v>44</v>
      </c>
    </row>
    <row r="7" spans="1:15" s="11" customFormat="1" ht="15.95" customHeight="1">
      <c r="A7" s="58"/>
      <c r="B7" s="59"/>
      <c r="C7" s="50"/>
      <c r="D7" s="51"/>
      <c r="E7" s="55"/>
      <c r="F7" s="12" t="s">
        <v>14</v>
      </c>
      <c r="G7" s="3" t="s">
        <v>13</v>
      </c>
      <c r="H7" s="3" t="s">
        <v>12</v>
      </c>
      <c r="I7" s="3" t="s">
        <v>11</v>
      </c>
      <c r="J7" s="3" t="s">
        <v>10</v>
      </c>
      <c r="K7" s="3" t="s">
        <v>9</v>
      </c>
      <c r="L7" s="3" t="s">
        <v>8</v>
      </c>
      <c r="M7" s="42" t="s">
        <v>7</v>
      </c>
    </row>
    <row r="8" spans="1:15" ht="15.95" customHeight="1">
      <c r="A8" s="10"/>
      <c r="B8" s="9"/>
      <c r="C8" s="8"/>
      <c r="D8" s="19"/>
      <c r="E8" s="32" t="s">
        <v>24</v>
      </c>
      <c r="F8" s="8" t="s">
        <v>6</v>
      </c>
      <c r="G8" s="8" t="s">
        <v>6</v>
      </c>
      <c r="H8" s="8" t="s">
        <v>6</v>
      </c>
      <c r="I8" s="8" t="s">
        <v>6</v>
      </c>
      <c r="J8" s="8"/>
      <c r="K8" s="8" t="s">
        <v>6</v>
      </c>
      <c r="L8" s="8" t="s">
        <v>6</v>
      </c>
      <c r="M8" s="43" t="s">
        <v>6</v>
      </c>
    </row>
    <row r="9" spans="1:15" ht="48" customHeight="1">
      <c r="A9" s="7" t="s">
        <v>25</v>
      </c>
      <c r="B9" s="6" t="s">
        <v>5</v>
      </c>
      <c r="C9" s="20"/>
      <c r="D9" s="21" t="s">
        <v>22</v>
      </c>
      <c r="E9" s="33">
        <v>133000</v>
      </c>
      <c r="F9" s="20"/>
      <c r="G9" s="22"/>
      <c r="H9" s="23">
        <f t="shared" ref="H9:H16" si="0">F9-G9</f>
        <v>0</v>
      </c>
      <c r="I9" s="22"/>
      <c r="J9" s="24">
        <f>C9*E9</f>
        <v>0</v>
      </c>
      <c r="K9" s="23">
        <f>MIN(I9:J9)</f>
        <v>0</v>
      </c>
      <c r="L9" s="23">
        <f>MIN(H9,K9)</f>
        <v>0</v>
      </c>
      <c r="M9" s="60">
        <f>ROUNDDOWN(L17,-3)</f>
        <v>0</v>
      </c>
      <c r="O9" s="31"/>
    </row>
    <row r="10" spans="1:15" ht="34.5" customHeight="1">
      <c r="A10" s="7" t="s">
        <v>26</v>
      </c>
      <c r="B10" s="6" t="s">
        <v>4</v>
      </c>
      <c r="C10" s="20"/>
      <c r="D10" s="21" t="s">
        <v>22</v>
      </c>
      <c r="E10" s="33">
        <v>4320000</v>
      </c>
      <c r="F10" s="20"/>
      <c r="G10" s="22"/>
      <c r="H10" s="23">
        <f t="shared" si="0"/>
        <v>0</v>
      </c>
      <c r="I10" s="22"/>
      <c r="J10" s="24">
        <f t="shared" ref="J10:J11" si="1">C10*E10</f>
        <v>0</v>
      </c>
      <c r="K10" s="23">
        <f t="shared" ref="K10:K16" si="2">MIN(I10:J10)</f>
        <v>0</v>
      </c>
      <c r="L10" s="23">
        <f t="shared" ref="L10:L16" si="3">MIN(H10,K10)</f>
        <v>0</v>
      </c>
      <c r="M10" s="60">
        <f t="shared" ref="M10:M16" si="4">ROUNDDOWN(L10,-3)</f>
        <v>0</v>
      </c>
      <c r="O10" s="31"/>
    </row>
    <row r="11" spans="1:15" ht="34.5" customHeight="1">
      <c r="A11" s="7" t="s">
        <v>27</v>
      </c>
      <c r="B11" s="6" t="s">
        <v>3</v>
      </c>
      <c r="C11" s="20"/>
      <c r="D11" s="21" t="s">
        <v>23</v>
      </c>
      <c r="E11" s="33">
        <v>51400</v>
      </c>
      <c r="F11" s="20"/>
      <c r="G11" s="22"/>
      <c r="H11" s="23">
        <f t="shared" si="0"/>
        <v>0</v>
      </c>
      <c r="I11" s="22"/>
      <c r="J11" s="24">
        <f t="shared" si="1"/>
        <v>0</v>
      </c>
      <c r="K11" s="23">
        <f t="shared" si="2"/>
        <v>0</v>
      </c>
      <c r="L11" s="23">
        <f t="shared" si="3"/>
        <v>0</v>
      </c>
      <c r="M11" s="60">
        <f t="shared" si="4"/>
        <v>0</v>
      </c>
      <c r="O11" s="31"/>
    </row>
    <row r="12" spans="1:15" ht="34.5" customHeight="1">
      <c r="A12" s="7" t="s">
        <v>28</v>
      </c>
      <c r="B12" s="6" t="s">
        <v>37</v>
      </c>
      <c r="C12" s="46"/>
      <c r="D12" s="47"/>
      <c r="E12" s="36" t="s">
        <v>34</v>
      </c>
      <c r="F12" s="20"/>
      <c r="G12" s="22"/>
      <c r="H12" s="23">
        <f t="shared" si="0"/>
        <v>0</v>
      </c>
      <c r="I12" s="22"/>
      <c r="J12" s="24">
        <f>I12</f>
        <v>0</v>
      </c>
      <c r="K12" s="23">
        <f t="shared" si="2"/>
        <v>0</v>
      </c>
      <c r="L12" s="23">
        <f t="shared" si="3"/>
        <v>0</v>
      </c>
      <c r="M12" s="60">
        <f t="shared" si="4"/>
        <v>0</v>
      </c>
      <c r="O12" s="31"/>
    </row>
    <row r="13" spans="1:15" ht="34.5" customHeight="1">
      <c r="A13" s="7" t="s">
        <v>29</v>
      </c>
      <c r="B13" s="6" t="s">
        <v>38</v>
      </c>
      <c r="C13" s="46"/>
      <c r="D13" s="47"/>
      <c r="E13" s="33">
        <v>905000</v>
      </c>
      <c r="F13" s="20"/>
      <c r="G13" s="22"/>
      <c r="H13" s="23">
        <f t="shared" si="0"/>
        <v>0</v>
      </c>
      <c r="I13" s="22"/>
      <c r="J13" s="24">
        <f>IF(F13&gt;0,E13,0)</f>
        <v>0</v>
      </c>
      <c r="K13" s="23">
        <f t="shared" si="2"/>
        <v>0</v>
      </c>
      <c r="L13" s="23">
        <f t="shared" si="3"/>
        <v>0</v>
      </c>
      <c r="M13" s="60">
        <f t="shared" si="4"/>
        <v>0</v>
      </c>
      <c r="O13" s="31"/>
    </row>
    <row r="14" spans="1:15" ht="34.5" customHeight="1">
      <c r="A14" s="7" t="s">
        <v>30</v>
      </c>
      <c r="B14" s="6" t="s">
        <v>2</v>
      </c>
      <c r="C14" s="20"/>
      <c r="D14" s="21" t="s">
        <v>23</v>
      </c>
      <c r="E14" s="33">
        <v>205000</v>
      </c>
      <c r="F14" s="20"/>
      <c r="G14" s="22"/>
      <c r="H14" s="23">
        <f t="shared" si="0"/>
        <v>0</v>
      </c>
      <c r="I14" s="22"/>
      <c r="J14" s="24">
        <f>C14*E14</f>
        <v>0</v>
      </c>
      <c r="K14" s="23">
        <f t="shared" si="2"/>
        <v>0</v>
      </c>
      <c r="L14" s="23">
        <f t="shared" si="3"/>
        <v>0</v>
      </c>
      <c r="M14" s="60">
        <f t="shared" si="4"/>
        <v>0</v>
      </c>
      <c r="O14" s="31"/>
    </row>
    <row r="15" spans="1:15" ht="34.5" customHeight="1">
      <c r="A15" s="7" t="s">
        <v>31</v>
      </c>
      <c r="B15" s="6" t="s">
        <v>35</v>
      </c>
      <c r="C15" s="46"/>
      <c r="D15" s="47"/>
      <c r="E15" s="33">
        <v>300000</v>
      </c>
      <c r="F15" s="20"/>
      <c r="G15" s="22"/>
      <c r="H15" s="23">
        <f t="shared" si="0"/>
        <v>0</v>
      </c>
      <c r="I15" s="22"/>
      <c r="J15" s="24">
        <f>IF(F15&gt;0,E15,0)</f>
        <v>0</v>
      </c>
      <c r="K15" s="23">
        <f t="shared" si="2"/>
        <v>0</v>
      </c>
      <c r="L15" s="23">
        <f t="shared" si="3"/>
        <v>0</v>
      </c>
      <c r="M15" s="60">
        <f t="shared" si="4"/>
        <v>0</v>
      </c>
      <c r="O15" s="31"/>
    </row>
    <row r="16" spans="1:15" ht="34.5" customHeight="1">
      <c r="A16" s="7" t="s">
        <v>32</v>
      </c>
      <c r="B16" s="5" t="s">
        <v>36</v>
      </c>
      <c r="C16" s="25"/>
      <c r="D16" s="26" t="s">
        <v>23</v>
      </c>
      <c r="E16" s="34">
        <v>1500000</v>
      </c>
      <c r="F16" s="25"/>
      <c r="G16" s="27"/>
      <c r="H16" s="28">
        <f t="shared" si="0"/>
        <v>0</v>
      </c>
      <c r="I16" s="27"/>
      <c r="J16" s="29">
        <f>C16*E16</f>
        <v>0</v>
      </c>
      <c r="K16" s="28">
        <f t="shared" si="2"/>
        <v>0</v>
      </c>
      <c r="L16" s="28">
        <f t="shared" si="3"/>
        <v>0</v>
      </c>
      <c r="M16" s="61">
        <f t="shared" si="4"/>
        <v>0</v>
      </c>
      <c r="O16" s="31"/>
    </row>
    <row r="17" spans="1:13" ht="34.5" customHeight="1">
      <c r="A17" s="4"/>
      <c r="B17" s="3" t="s">
        <v>1</v>
      </c>
      <c r="C17" s="52"/>
      <c r="D17" s="53"/>
      <c r="E17" s="35"/>
      <c r="F17" s="30">
        <f>SUM(F9:F16)</f>
        <v>0</v>
      </c>
      <c r="G17" s="30">
        <f t="shared" ref="G17:L17" si="5">SUM(G9:G16)</f>
        <v>0</v>
      </c>
      <c r="H17" s="30">
        <f t="shared" si="5"/>
        <v>0</v>
      </c>
      <c r="I17" s="30">
        <f t="shared" si="5"/>
        <v>0</v>
      </c>
      <c r="J17" s="30">
        <f t="shared" si="5"/>
        <v>0</v>
      </c>
      <c r="K17" s="30">
        <f t="shared" si="5"/>
        <v>0</v>
      </c>
      <c r="L17" s="30">
        <f t="shared" si="5"/>
        <v>0</v>
      </c>
      <c r="M17" s="44">
        <f>M9</f>
        <v>0</v>
      </c>
    </row>
    <row r="18" spans="1:13">
      <c r="F18" s="2"/>
    </row>
    <row r="19" spans="1:13" ht="15.75" customHeight="1">
      <c r="A19" s="2" t="s">
        <v>0</v>
      </c>
      <c r="F19" s="2"/>
    </row>
    <row r="20" spans="1:13" ht="15.75" customHeight="1">
      <c r="A20" s="2" t="s">
        <v>40</v>
      </c>
      <c r="F20" s="2"/>
    </row>
    <row r="21" spans="1:13" ht="15.75" customHeight="1">
      <c r="A21" s="2" t="s">
        <v>45</v>
      </c>
      <c r="F21" s="2"/>
    </row>
    <row r="22" spans="1:13" ht="15.75" customHeight="1">
      <c r="A22" s="2" t="s">
        <v>46</v>
      </c>
      <c r="F22" s="2"/>
    </row>
    <row r="23" spans="1:13" ht="15.75" customHeight="1">
      <c r="A23" s="2" t="s">
        <v>41</v>
      </c>
      <c r="F23" s="2"/>
    </row>
  </sheetData>
  <mergeCells count="9">
    <mergeCell ref="A3:M3"/>
    <mergeCell ref="C15:D15"/>
    <mergeCell ref="C6:D7"/>
    <mergeCell ref="C17:D17"/>
    <mergeCell ref="E6:E7"/>
    <mergeCell ref="A6:B7"/>
    <mergeCell ref="C12:D12"/>
    <mergeCell ref="C13:D13"/>
    <mergeCell ref="M9:M16"/>
  </mergeCells>
  <phoneticPr fontId="3"/>
  <pageMargins left="0.59055118110236227" right="0.59055118110236227" top="0.98425196850393704" bottom="0.59055118110236227" header="0" footer="0"/>
  <pageSetup paperSize="9" scale="79" orientation="landscape"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vt:lpstr>
      <vt:lpstr>所要額調!Print_Area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140643</cp:lastModifiedBy>
  <cp:lastPrinted>2023-04-14T00:36:50Z</cp:lastPrinted>
  <dcterms:created xsi:type="dcterms:W3CDTF">2020-06-26T01:43:01Z</dcterms:created>
  <dcterms:modified xsi:type="dcterms:W3CDTF">2023-11-20T05:10:46Z</dcterms:modified>
</cp:coreProperties>
</file>