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O25" i="1" s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O16" i="1" s="1"/>
  <c r="AK16" i="1"/>
  <c r="AN14" i="1"/>
  <c r="AN12" i="1" s="1"/>
  <c r="AL15" i="1"/>
  <c r="AK15" i="1"/>
  <c r="AO15" i="1" s="1"/>
  <c r="AK14" i="1"/>
  <c r="AL13" i="1"/>
  <c r="AK13" i="1"/>
  <c r="AO13" i="1" s="1"/>
  <c r="AK12" i="1"/>
  <c r="Z8" i="1"/>
  <c r="X8" i="1"/>
  <c r="AO20" i="1" l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<sst xmlns="http://schemas.openxmlformats.org/spreadsheetml/2006/main" count="111" uniqueCount="105">
  <si>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</si>
  <si>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</si>
  <si>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</si>
  <si>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</si>
  <si>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</si>
  <si>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</si>
  <si>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</si>
  <si>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</si>
  <si>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</si>
  <si>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</si>
  <si>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</si>
  <si>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</si>
  <si>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</si>
  <si>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</si>
  <si>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</si>
  <si>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</si>
  <si>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</si>
  <si>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</si>
  <si>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</si>
  <si>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</si>
  <si>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</si>
  <si>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</si>
  <si>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</si>
  <si>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</si>
  <si>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</si>
  <si>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</si>
  <si>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</si>
  <si>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</si>
  <si>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</si>
  <si>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</si>
  <si>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</si>
  <si>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</si>
  <si>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</si>
  <si>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</si>
  <si>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</si>
  <si>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</si>
  <si>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</si>
  <si>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</si>
  <si>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</si>
  <si>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</si>
  <si>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</si>
  <si>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</si>
  <si>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</si>
  <si>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</si>
  <si>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</si>
  <si>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</si>
  <si>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</si>
  <si>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</si>
  <si>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</si>
  <si>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</si>
  <si>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</si>
  <si>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</si>
  <si>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</si>
  <si>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</si>
  <si>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</si>
  <si>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</si>
  <si>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</si>
  <si>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</si>
  <si>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</si>
  <si>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</si>
  <si>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</si>
  <si>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</si>
  <si>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</si>
  <si>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</si>
  <si>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</si>
  <si>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</si>
  <si>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</si>
  <si>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</si>
  <si>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</si>
  <si>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</si>
  <si>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</si>
  <si>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</si>
  <si>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表4-05  発生量及び処理・処分量（種類別：変換)　〔全業種〕〔有田地域〕〔令和元年度〕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</si>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</sst>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115.78560600000002</v>
      </c>
      <c r="E12" s="90">
        <v>0</v>
      </c>
      <c r="F12" s="90">
        <v>0</v>
      </c>
      <c r="G12" s="90">
        <v>115.78560600000002</v>
      </c>
      <c r="H12" s="90">
        <v>13.554</v>
      </c>
      <c r="I12" s="90">
        <v>0</v>
      </c>
      <c r="J12" s="90">
        <v>0</v>
      </c>
      <c r="K12" s="90">
        <v>22.985199999999999</v>
      </c>
      <c r="L12" s="90">
        <v>2.5400000000000002E-3</v>
      </c>
      <c r="M12" s="90">
        <v>20.286999999999999</v>
      </c>
      <c r="N12" s="90">
        <v>0</v>
      </c>
      <c r="O12" s="90">
        <v>2.6981999999999999</v>
      </c>
      <c r="P12" s="90">
        <v>2.2356600000000002</v>
      </c>
      <c r="Q12" s="90">
        <v>0</v>
      </c>
      <c r="R12" s="90">
        <v>0</v>
      </c>
      <c r="S12" s="91">
        <v>79.708946000000012</v>
      </c>
      <c r="T12" s="90">
        <v>1.5512459999999999</v>
      </c>
      <c r="U12" s="90">
        <v>1.2726599999999999</v>
      </c>
      <c r="V12" s="90">
        <v>0.27858600000000006</v>
      </c>
      <c r="W12" s="90">
        <v>78.157700000000006</v>
      </c>
      <c r="X12" s="90">
        <v>71.984929000000008</v>
      </c>
      <c r="Y12" s="90">
        <v>6.9860759999999997</v>
      </c>
      <c r="Z12" s="90">
        <v>6.172771</v>
      </c>
      <c r="AA12" s="90">
        <v>1.2226110000000001</v>
      </c>
      <c r="AB12" s="90">
        <v>8.3776909999999987</v>
      </c>
      <c r="AC12" s="90">
        <v>69.780008999999978</v>
      </c>
      <c r="AD12" s="90">
        <v>68.210354999999993</v>
      </c>
      <c r="AE12" s="90">
        <v>1.5696539999999999</v>
      </c>
      <c r="AF12" s="90">
        <v>0</v>
      </c>
      <c r="AG12" s="91">
        <v>84.000014999999991</v>
      </c>
      <c r="AH12" s="90">
        <v>3.1209000000000002</v>
      </c>
      <c r="AI12" s="90">
        <v>84.000014999999991</v>
      </c>
      <c r="AJ12" s="90">
        <v>0</v>
      </c>
      <c r="AK12" s="90">
        <f>G12-N12</f>
        <v>115.78560600000002</v>
      </c>
      <c r="AL12" s="90">
        <f>AM12+AN12</f>
        <v>3.8798197565502965</v>
      </c>
      <c r="AM12" s="90">
        <f>SUM(AM13:AM14)+SUM(AM18:AM36)</f>
        <v>0</v>
      </c>
      <c r="AN12" s="90">
        <f>SUM(AN13:AN14)+SUM(AN18:AN36)</f>
        <v>3.8798197565502965</v>
      </c>
      <c r="AO12" s="90">
        <f>AK12-AL12</f>
        <v>111.90578624344973</v>
      </c>
    </row>
    <row r="13" spans="2:41" s="92" customFormat="1" ht="27" customHeight="1" thickTop="1" x14ac:dyDescent="0.15">
      <c r="B13" s="93" t="s">
        <v>78</v>
      </c>
      <c r="C13" s="94"/>
      <c r="D13" s="95">
        <v>1.8296E-2</v>
      </c>
      <c r="E13" s="95">
        <v>0</v>
      </c>
      <c r="F13" s="95">
        <v>0</v>
      </c>
      <c r="G13" s="96">
        <v>1.8296E-2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1.8296E-2</v>
      </c>
      <c r="T13" s="95">
        <v>1.8296E-2</v>
      </c>
      <c r="U13" s="95">
        <v>0</v>
      </c>
      <c r="V13" s="95">
        <v>1.8296E-2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-0.10856700000000004</v>
      </c>
      <c r="AC13" s="95">
        <v>0.10856700000000004</v>
      </c>
      <c r="AD13" s="95">
        <v>0</v>
      </c>
      <c r="AE13" s="98">
        <v>0.10856700000000004</v>
      </c>
      <c r="AF13" s="95">
        <v>0</v>
      </c>
      <c r="AG13" s="99">
        <v>0</v>
      </c>
      <c r="AH13" s="100">
        <v>0.12686300000000003</v>
      </c>
      <c r="AI13" s="100">
        <v>0</v>
      </c>
      <c r="AJ13" s="95">
        <v>0</v>
      </c>
      <c r="AK13" s="95">
        <f t="shared" ref="AK13:AK39" si="0">G13-N13</f>
        <v>1.8296E-2</v>
      </c>
      <c r="AL13" s="95">
        <f t="shared" ref="AL13:AL39" si="1">AM13+AN13</f>
        <v>1.8296E-2</v>
      </c>
      <c r="AM13" s="95">
        <v>0</v>
      </c>
      <c r="AN13" s="95">
        <v>1.8296E-2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27.808261000000002</v>
      </c>
      <c r="E14" s="95">
        <v>0</v>
      </c>
      <c r="F14" s="95">
        <v>0</v>
      </c>
      <c r="G14" s="95">
        <v>27.808261000000002</v>
      </c>
      <c r="H14" s="95">
        <v>0</v>
      </c>
      <c r="I14" s="95">
        <v>0</v>
      </c>
      <c r="J14" s="95">
        <v>0</v>
      </c>
      <c r="K14" s="95">
        <v>20.747</v>
      </c>
      <c r="L14" s="95">
        <v>0</v>
      </c>
      <c r="M14" s="95">
        <v>20.286999999999999</v>
      </c>
      <c r="N14" s="95">
        <v>0</v>
      </c>
      <c r="O14" s="95">
        <v>0.46</v>
      </c>
      <c r="P14" s="95">
        <v>0</v>
      </c>
      <c r="Q14" s="95">
        <v>0</v>
      </c>
      <c r="R14" s="102">
        <v>0</v>
      </c>
      <c r="S14" s="97">
        <v>7.5212609999999991</v>
      </c>
      <c r="T14" s="95">
        <v>5.135E-2</v>
      </c>
      <c r="U14" s="95">
        <v>3.0099999999999997E-3</v>
      </c>
      <c r="V14" s="95">
        <v>4.8340000000000001E-2</v>
      </c>
      <c r="W14" s="95">
        <v>7.4699109999999989</v>
      </c>
      <c r="X14" s="95">
        <v>5.8525809999999989</v>
      </c>
      <c r="Y14" s="95">
        <v>3.236E-2</v>
      </c>
      <c r="Z14" s="95">
        <v>1.6173299999999999</v>
      </c>
      <c r="AA14" s="95">
        <v>0.70663600000000015</v>
      </c>
      <c r="AB14" s="95">
        <v>1.0838059999999974</v>
      </c>
      <c r="AC14" s="95">
        <v>6.3861050000000015</v>
      </c>
      <c r="AD14" s="95">
        <v>6.3611620000000011</v>
      </c>
      <c r="AE14" s="95">
        <v>2.4943E-2</v>
      </c>
      <c r="AF14" s="95">
        <v>0</v>
      </c>
      <c r="AG14" s="97">
        <v>6.3611620000000011</v>
      </c>
      <c r="AH14" s="95">
        <v>7.6293E-2</v>
      </c>
      <c r="AI14" s="95">
        <v>6.3611620000000011</v>
      </c>
      <c r="AJ14" s="95">
        <v>0</v>
      </c>
      <c r="AK14" s="95">
        <f t="shared" si="0"/>
        <v>27.808261000000002</v>
      </c>
      <c r="AL14" s="95">
        <f t="shared" si="1"/>
        <v>0.19998900000000006</v>
      </c>
      <c r="AM14" s="95">
        <f>SUM(AM15:AM17)</f>
        <v>0</v>
      </c>
      <c r="AN14" s="95">
        <f>SUM(AN15:AN17)</f>
        <v>0.19998900000000006</v>
      </c>
      <c r="AO14" s="95">
        <f t="shared" si="2"/>
        <v>27.608272000000003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20.878270000000001</v>
      </c>
      <c r="E15" s="106">
        <v>0</v>
      </c>
      <c r="F15" s="105">
        <v>0</v>
      </c>
      <c r="G15" s="105">
        <v>20.878270000000001</v>
      </c>
      <c r="H15" s="106">
        <v>0</v>
      </c>
      <c r="I15" s="106">
        <v>0</v>
      </c>
      <c r="J15" s="106">
        <v>0</v>
      </c>
      <c r="K15" s="106">
        <v>20.747</v>
      </c>
      <c r="L15" s="106">
        <v>0</v>
      </c>
      <c r="M15" s="106">
        <v>20.286999999999999</v>
      </c>
      <c r="N15" s="106">
        <v>0</v>
      </c>
      <c r="O15" s="106">
        <v>0.46</v>
      </c>
      <c r="P15" s="105">
        <v>0</v>
      </c>
      <c r="Q15" s="105">
        <v>0</v>
      </c>
      <c r="R15" s="107">
        <v>0</v>
      </c>
      <c r="S15" s="108">
        <v>0.59127000000000007</v>
      </c>
      <c r="T15" s="105">
        <v>0</v>
      </c>
      <c r="U15" s="105">
        <v>0</v>
      </c>
      <c r="V15" s="105">
        <v>0</v>
      </c>
      <c r="W15" s="105">
        <v>0.59127000000000007</v>
      </c>
      <c r="X15" s="105">
        <v>0.59054000000000006</v>
      </c>
      <c r="Y15" s="105">
        <v>0</v>
      </c>
      <c r="Z15" s="105">
        <v>7.2999999999999996E-4</v>
      </c>
      <c r="AA15" s="105">
        <v>7.2999999999999996E-4</v>
      </c>
      <c r="AB15" s="105">
        <v>7.3000000000000842E-4</v>
      </c>
      <c r="AC15" s="105">
        <v>0.59054000000000006</v>
      </c>
      <c r="AD15" s="105">
        <v>0.59054000000000006</v>
      </c>
      <c r="AE15" s="105">
        <v>0</v>
      </c>
      <c r="AF15" s="107">
        <v>0</v>
      </c>
      <c r="AG15" s="108">
        <v>0.59054000000000006</v>
      </c>
      <c r="AH15" s="105">
        <v>0</v>
      </c>
      <c r="AI15" s="105">
        <v>0.59054000000000006</v>
      </c>
      <c r="AJ15" s="106">
        <v>0</v>
      </c>
      <c r="AK15" s="106">
        <f t="shared" si="0"/>
        <v>20.878270000000001</v>
      </c>
      <c r="AL15" s="106">
        <f t="shared" si="1"/>
        <v>7.2999999999999996E-4</v>
      </c>
      <c r="AM15" s="106">
        <v>0</v>
      </c>
      <c r="AN15" s="106">
        <v>7.2999999999999996E-4</v>
      </c>
      <c r="AO15" s="106">
        <f t="shared" si="2"/>
        <v>20.87754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6.9299909999999993</v>
      </c>
      <c r="E16" s="110">
        <v>0</v>
      </c>
      <c r="F16" s="110">
        <v>0</v>
      </c>
      <c r="G16" s="110">
        <v>6.9299909999999993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6.9299909999999993</v>
      </c>
      <c r="T16" s="110">
        <v>5.135E-2</v>
      </c>
      <c r="U16" s="110">
        <v>3.0099999999999997E-3</v>
      </c>
      <c r="V16" s="110">
        <v>4.8340000000000001E-2</v>
      </c>
      <c r="W16" s="110">
        <v>6.8786409999999991</v>
      </c>
      <c r="X16" s="110">
        <v>5.2620409999999991</v>
      </c>
      <c r="Y16" s="110">
        <v>3.236E-2</v>
      </c>
      <c r="Z16" s="110">
        <v>1.6166</v>
      </c>
      <c r="AA16" s="110">
        <v>0.70590600000000014</v>
      </c>
      <c r="AB16" s="110">
        <v>1.0830759999999975</v>
      </c>
      <c r="AC16" s="110">
        <v>5.7955650000000016</v>
      </c>
      <c r="AD16" s="110">
        <v>5.7706220000000013</v>
      </c>
      <c r="AE16" s="110">
        <v>2.4943E-2</v>
      </c>
      <c r="AF16" s="111">
        <v>0</v>
      </c>
      <c r="AG16" s="112">
        <v>5.7706220000000013</v>
      </c>
      <c r="AH16" s="110">
        <v>7.6293E-2</v>
      </c>
      <c r="AI16" s="110">
        <v>5.7706220000000013</v>
      </c>
      <c r="AJ16" s="110">
        <v>0</v>
      </c>
      <c r="AK16" s="110">
        <f t="shared" si="0"/>
        <v>6.9299909999999993</v>
      </c>
      <c r="AL16" s="110">
        <f t="shared" si="1"/>
        <v>0.19925900000000005</v>
      </c>
      <c r="AM16" s="110">
        <v>0</v>
      </c>
      <c r="AN16" s="110">
        <v>0.19925900000000005</v>
      </c>
      <c r="AO16" s="110">
        <f t="shared" si="2"/>
        <v>6.7307319999999997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0.51957399999999998</v>
      </c>
      <c r="E18" s="95">
        <v>0</v>
      </c>
      <c r="F18" s="95">
        <v>0</v>
      </c>
      <c r="G18" s="95">
        <v>0.51957399999999998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0.51957399999999998</v>
      </c>
      <c r="T18" s="95">
        <v>0</v>
      </c>
      <c r="U18" s="95">
        <v>0</v>
      </c>
      <c r="V18" s="95">
        <v>0</v>
      </c>
      <c r="W18" s="95">
        <v>0.51957399999999998</v>
      </c>
      <c r="X18" s="95">
        <v>0.37147900000000006</v>
      </c>
      <c r="Y18" s="95">
        <v>0</v>
      </c>
      <c r="Z18" s="95">
        <v>0.14809499999999998</v>
      </c>
      <c r="AA18" s="95">
        <v>5.9484000000000002E-2</v>
      </c>
      <c r="AB18" s="95">
        <v>8.6929999999999952E-2</v>
      </c>
      <c r="AC18" s="95">
        <v>0.43264400000000003</v>
      </c>
      <c r="AD18" s="95">
        <v>0.43264400000000003</v>
      </c>
      <c r="AE18" s="98">
        <v>0</v>
      </c>
      <c r="AF18" s="95">
        <v>0</v>
      </c>
      <c r="AG18" s="97">
        <v>0.43264400000000003</v>
      </c>
      <c r="AH18" s="95">
        <v>0</v>
      </c>
      <c r="AI18" s="95">
        <v>0.43264400000000003</v>
      </c>
      <c r="AJ18" s="95">
        <v>0</v>
      </c>
      <c r="AK18" s="95">
        <f t="shared" si="0"/>
        <v>0.51957399999999998</v>
      </c>
      <c r="AL18" s="95">
        <f t="shared" si="1"/>
        <v>6.7769756550296281E-2</v>
      </c>
      <c r="AM18" s="95">
        <v>0</v>
      </c>
      <c r="AN18" s="95">
        <v>6.7769756550296281E-2</v>
      </c>
      <c r="AO18" s="95">
        <f t="shared" si="2"/>
        <v>0.45180424344970371</v>
      </c>
    </row>
    <row r="19" spans="2:41" s="92" customFormat="1" ht="27" customHeight="1" x14ac:dyDescent="0.15">
      <c r="B19" s="101" t="s">
        <v>84</v>
      </c>
      <c r="C19" s="94"/>
      <c r="D19" s="95">
        <v>6.7252910000000004</v>
      </c>
      <c r="E19" s="95">
        <v>0</v>
      </c>
      <c r="F19" s="95">
        <v>0</v>
      </c>
      <c r="G19" s="95">
        <v>6.7252910000000004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6.7252910000000004</v>
      </c>
      <c r="T19" s="95">
        <v>0</v>
      </c>
      <c r="U19" s="95">
        <v>0</v>
      </c>
      <c r="V19" s="95">
        <v>0</v>
      </c>
      <c r="W19" s="95">
        <v>6.7252910000000004</v>
      </c>
      <c r="X19" s="95">
        <v>6.6965500000000002</v>
      </c>
      <c r="Y19" s="95">
        <v>6.6965500000000002</v>
      </c>
      <c r="Z19" s="95">
        <v>2.8740999999999999E-2</v>
      </c>
      <c r="AA19" s="95">
        <v>8.5949999999999985E-3</v>
      </c>
      <c r="AB19" s="95">
        <v>6.6582150000000002</v>
      </c>
      <c r="AC19" s="95">
        <v>6.7076000000000011E-2</v>
      </c>
      <c r="AD19" s="95">
        <v>6.7076000000000011E-2</v>
      </c>
      <c r="AE19" s="98">
        <v>0</v>
      </c>
      <c r="AF19" s="95">
        <v>0</v>
      </c>
      <c r="AG19" s="97">
        <v>6.7076000000000011E-2</v>
      </c>
      <c r="AH19" s="95">
        <v>0</v>
      </c>
      <c r="AI19" s="95">
        <v>6.7076000000000011E-2</v>
      </c>
      <c r="AJ19" s="95">
        <v>0</v>
      </c>
      <c r="AK19" s="95">
        <f t="shared" si="0"/>
        <v>6.7252910000000004</v>
      </c>
      <c r="AL19" s="95">
        <f t="shared" si="1"/>
        <v>2.7601000000000001E-2</v>
      </c>
      <c r="AM19" s="95">
        <v>0</v>
      </c>
      <c r="AN19" s="95">
        <v>2.7601000000000001E-2</v>
      </c>
      <c r="AO19" s="95">
        <f t="shared" si="2"/>
        <v>6.6976900000000006</v>
      </c>
    </row>
    <row r="20" spans="2:41" s="92" customFormat="1" ht="27" customHeight="1" x14ac:dyDescent="0.15">
      <c r="B20" s="101" t="s">
        <v>85</v>
      </c>
      <c r="C20" s="94"/>
      <c r="D20" s="95">
        <v>2.6765999999999991E-2</v>
      </c>
      <c r="E20" s="95">
        <v>0</v>
      </c>
      <c r="F20" s="95">
        <v>0</v>
      </c>
      <c r="G20" s="95">
        <v>2.6765999999999991E-2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2.6765999999999991E-2</v>
      </c>
      <c r="T20" s="95">
        <v>0</v>
      </c>
      <c r="U20" s="95">
        <v>0</v>
      </c>
      <c r="V20" s="95">
        <v>0</v>
      </c>
      <c r="W20" s="95">
        <v>2.6765999999999991E-2</v>
      </c>
      <c r="X20" s="95">
        <v>1.8159999999999996E-2</v>
      </c>
      <c r="Y20" s="95">
        <v>8.0000000000000007E-5</v>
      </c>
      <c r="Z20" s="95">
        <v>8.6059999999999973E-3</v>
      </c>
      <c r="AA20" s="95">
        <v>7.26E-3</v>
      </c>
      <c r="AB20" s="95">
        <v>8.1709999999999908E-3</v>
      </c>
      <c r="AC20" s="95">
        <v>1.8595E-2</v>
      </c>
      <c r="AD20" s="95">
        <v>1.8595E-2</v>
      </c>
      <c r="AE20" s="98">
        <v>0</v>
      </c>
      <c r="AF20" s="95">
        <v>0</v>
      </c>
      <c r="AG20" s="97">
        <v>1.8595E-2</v>
      </c>
      <c r="AH20" s="95">
        <v>0</v>
      </c>
      <c r="AI20" s="95">
        <v>1.8595E-2</v>
      </c>
      <c r="AJ20" s="95">
        <v>0</v>
      </c>
      <c r="AK20" s="95">
        <f t="shared" si="0"/>
        <v>2.6765999999999991E-2</v>
      </c>
      <c r="AL20" s="95">
        <f t="shared" si="1"/>
        <v>7.5920000000000007E-3</v>
      </c>
      <c r="AM20" s="95">
        <v>0</v>
      </c>
      <c r="AN20" s="95">
        <v>7.5920000000000007E-3</v>
      </c>
      <c r="AO20" s="95">
        <f t="shared" si="2"/>
        <v>1.917399999999999E-2</v>
      </c>
    </row>
    <row r="21" spans="2:41" s="92" customFormat="1" ht="27" customHeight="1" x14ac:dyDescent="0.15">
      <c r="B21" s="101" t="s">
        <v>86</v>
      </c>
      <c r="C21" s="94"/>
      <c r="D21" s="95">
        <v>1.7067949999999996</v>
      </c>
      <c r="E21" s="95">
        <v>0</v>
      </c>
      <c r="F21" s="95">
        <v>0</v>
      </c>
      <c r="G21" s="95">
        <v>1.7067949999999996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1.7067949999999996</v>
      </c>
      <c r="T21" s="95">
        <v>7.000000000000001E-4</v>
      </c>
      <c r="U21" s="95">
        <v>0</v>
      </c>
      <c r="V21" s="95">
        <v>7.000000000000001E-4</v>
      </c>
      <c r="W21" s="95">
        <v>1.7060949999999997</v>
      </c>
      <c r="X21" s="95">
        <v>0.8072339999999999</v>
      </c>
      <c r="Y21" s="95">
        <v>1.0215999999999999E-2</v>
      </c>
      <c r="Z21" s="95">
        <v>0.8988609999999998</v>
      </c>
      <c r="AA21" s="95">
        <v>5.9860999999999991E-2</v>
      </c>
      <c r="AB21" s="95">
        <v>8.2144999999999913E-2</v>
      </c>
      <c r="AC21" s="95">
        <v>1.6239499999999998</v>
      </c>
      <c r="AD21" s="95">
        <v>0.97002699999999986</v>
      </c>
      <c r="AE21" s="98">
        <v>0.65392300000000003</v>
      </c>
      <c r="AF21" s="95">
        <v>0</v>
      </c>
      <c r="AG21" s="97">
        <v>0.97002699999999986</v>
      </c>
      <c r="AH21" s="95">
        <v>0.65462300000000007</v>
      </c>
      <c r="AI21" s="95">
        <v>0.97002699999999986</v>
      </c>
      <c r="AJ21" s="95">
        <v>0</v>
      </c>
      <c r="AK21" s="95">
        <f t="shared" si="0"/>
        <v>1.7067949999999996</v>
      </c>
      <c r="AL21" s="95">
        <f t="shared" si="1"/>
        <v>0.72892000000000012</v>
      </c>
      <c r="AM21" s="95">
        <v>0</v>
      </c>
      <c r="AN21" s="95">
        <v>0.72892000000000012</v>
      </c>
      <c r="AO21" s="95">
        <f t="shared" si="2"/>
        <v>0.97787499999999949</v>
      </c>
    </row>
    <row r="22" spans="2:41" s="92" customFormat="1" ht="27" customHeight="1" x14ac:dyDescent="0.15">
      <c r="B22" s="101" t="s">
        <v>87</v>
      </c>
      <c r="C22" s="94"/>
      <c r="D22" s="95">
        <v>9.3790000000000002E-3</v>
      </c>
      <c r="E22" s="95">
        <v>0</v>
      </c>
      <c r="F22" s="95">
        <v>0</v>
      </c>
      <c r="G22" s="95">
        <v>9.3790000000000002E-3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9.3790000000000002E-3</v>
      </c>
      <c r="T22" s="95">
        <v>0</v>
      </c>
      <c r="U22" s="95">
        <v>0</v>
      </c>
      <c r="V22" s="95">
        <v>0</v>
      </c>
      <c r="W22" s="95">
        <v>9.3790000000000002E-3</v>
      </c>
      <c r="X22" s="95">
        <v>8.0289999999999997E-3</v>
      </c>
      <c r="Y22" s="95">
        <v>0</v>
      </c>
      <c r="Z22" s="95">
        <v>1.3500000000000001E-3</v>
      </c>
      <c r="AA22" s="95">
        <v>0</v>
      </c>
      <c r="AB22" s="95">
        <v>0</v>
      </c>
      <c r="AC22" s="95">
        <v>9.3790000000000002E-3</v>
      </c>
      <c r="AD22" s="95">
        <v>3.4069999999999999E-3</v>
      </c>
      <c r="AE22" s="98">
        <v>5.9719999999999999E-3</v>
      </c>
      <c r="AF22" s="95">
        <v>0</v>
      </c>
      <c r="AG22" s="97">
        <v>3.4069999999999999E-3</v>
      </c>
      <c r="AH22" s="95">
        <v>5.9719999999999999E-3</v>
      </c>
      <c r="AI22" s="95">
        <v>3.4069999999999999E-3</v>
      </c>
      <c r="AJ22" s="95">
        <v>0</v>
      </c>
      <c r="AK22" s="95">
        <f t="shared" si="0"/>
        <v>9.3790000000000002E-3</v>
      </c>
      <c r="AL22" s="95">
        <f t="shared" si="1"/>
        <v>5.9719999999999999E-3</v>
      </c>
      <c r="AM22" s="95">
        <v>0</v>
      </c>
      <c r="AN22" s="95">
        <v>5.9719999999999999E-3</v>
      </c>
      <c r="AO22" s="95">
        <f t="shared" si="2"/>
        <v>3.4070000000000003E-3</v>
      </c>
    </row>
    <row r="23" spans="2:41" s="92" customFormat="1" ht="27" customHeight="1" x14ac:dyDescent="0.15">
      <c r="B23" s="101" t="s">
        <v>88</v>
      </c>
      <c r="C23" s="94"/>
      <c r="D23" s="95">
        <v>8.4817510000000009</v>
      </c>
      <c r="E23" s="95">
        <v>0</v>
      </c>
      <c r="F23" s="95">
        <v>0</v>
      </c>
      <c r="G23" s="95">
        <v>8.4817510000000009</v>
      </c>
      <c r="H23" s="95">
        <v>0</v>
      </c>
      <c r="I23" s="95">
        <v>0</v>
      </c>
      <c r="J23" s="95">
        <v>0</v>
      </c>
      <c r="K23" s="95">
        <v>0.2334</v>
      </c>
      <c r="L23" s="95">
        <v>0</v>
      </c>
      <c r="M23" s="95">
        <v>0</v>
      </c>
      <c r="N23" s="95">
        <v>0</v>
      </c>
      <c r="O23" s="95">
        <v>0.2334</v>
      </c>
      <c r="P23" s="95">
        <v>0.2334</v>
      </c>
      <c r="Q23" s="95">
        <v>0</v>
      </c>
      <c r="R23" s="95">
        <v>0</v>
      </c>
      <c r="S23" s="97">
        <v>8.2483510000000013</v>
      </c>
      <c r="T23" s="95">
        <v>0</v>
      </c>
      <c r="U23" s="95">
        <v>0</v>
      </c>
      <c r="V23" s="95">
        <v>0</v>
      </c>
      <c r="W23" s="95">
        <v>8.2483510000000013</v>
      </c>
      <c r="X23" s="95">
        <v>8.177741000000001</v>
      </c>
      <c r="Y23" s="95">
        <v>2.0000000000000001E-4</v>
      </c>
      <c r="Z23" s="95">
        <v>7.0610000000000006E-2</v>
      </c>
      <c r="AA23" s="95">
        <v>0</v>
      </c>
      <c r="AB23" s="95">
        <v>1.1200000000002319E-3</v>
      </c>
      <c r="AC23" s="95">
        <v>8.2472310000000011</v>
      </c>
      <c r="AD23" s="95">
        <v>8.1559910000000002</v>
      </c>
      <c r="AE23" s="98">
        <v>9.1240000000000016E-2</v>
      </c>
      <c r="AF23" s="95">
        <v>0</v>
      </c>
      <c r="AG23" s="97">
        <v>8.3893909999999998</v>
      </c>
      <c r="AH23" s="95">
        <v>9.1240000000000016E-2</v>
      </c>
      <c r="AI23" s="95">
        <v>8.3893909999999998</v>
      </c>
      <c r="AJ23" s="95">
        <v>0</v>
      </c>
      <c r="AK23" s="95">
        <f t="shared" si="0"/>
        <v>8.4817510000000009</v>
      </c>
      <c r="AL23" s="95">
        <f t="shared" si="1"/>
        <v>9.1900000000000009E-2</v>
      </c>
      <c r="AM23" s="95">
        <v>0</v>
      </c>
      <c r="AN23" s="95">
        <v>9.1900000000000009E-2</v>
      </c>
      <c r="AO23" s="95">
        <f t="shared" si="2"/>
        <v>8.3898510000000002</v>
      </c>
    </row>
    <row r="24" spans="2:41" s="92" customFormat="1" ht="27" customHeight="1" x14ac:dyDescent="0.15">
      <c r="B24" s="101" t="s">
        <v>89</v>
      </c>
      <c r="C24" s="94"/>
      <c r="D24" s="95">
        <v>5.9324999999999996E-2</v>
      </c>
      <c r="E24" s="95">
        <v>0</v>
      </c>
      <c r="F24" s="95">
        <v>0</v>
      </c>
      <c r="G24" s="95">
        <v>5.9324999999999996E-2</v>
      </c>
      <c r="H24" s="95">
        <v>0</v>
      </c>
      <c r="I24" s="95">
        <v>0</v>
      </c>
      <c r="J24" s="95">
        <v>0</v>
      </c>
      <c r="K24" s="95">
        <v>2.5400000000000002E-3</v>
      </c>
      <c r="L24" s="95">
        <v>2.5400000000000002E-3</v>
      </c>
      <c r="M24" s="95">
        <v>0</v>
      </c>
      <c r="N24" s="95">
        <v>0</v>
      </c>
      <c r="O24" s="95">
        <v>2.5400000000000002E-3</v>
      </c>
      <c r="P24" s="95">
        <v>0</v>
      </c>
      <c r="Q24" s="95">
        <v>0</v>
      </c>
      <c r="R24" s="95">
        <v>0</v>
      </c>
      <c r="S24" s="97">
        <v>5.9324999999999996E-2</v>
      </c>
      <c r="T24" s="95">
        <v>0</v>
      </c>
      <c r="U24" s="95">
        <v>0</v>
      </c>
      <c r="V24" s="95">
        <v>0</v>
      </c>
      <c r="W24" s="95">
        <v>5.9324999999999996E-2</v>
      </c>
      <c r="X24" s="95">
        <v>5.9324999999999996E-2</v>
      </c>
      <c r="Y24" s="95">
        <v>2.5999999999999999E-3</v>
      </c>
      <c r="Z24" s="95">
        <v>0</v>
      </c>
      <c r="AA24" s="95">
        <v>0</v>
      </c>
      <c r="AB24" s="95">
        <v>2.5999999999999981E-3</v>
      </c>
      <c r="AC24" s="95">
        <v>5.6724999999999998E-2</v>
      </c>
      <c r="AD24" s="95">
        <v>3.0428E-2</v>
      </c>
      <c r="AE24" s="98">
        <v>2.6297000000000001E-2</v>
      </c>
      <c r="AF24" s="95">
        <v>0</v>
      </c>
      <c r="AG24" s="97">
        <v>3.0428E-2</v>
      </c>
      <c r="AH24" s="95">
        <v>2.6297000000000001E-2</v>
      </c>
      <c r="AI24" s="95">
        <v>3.0428E-2</v>
      </c>
      <c r="AJ24" s="95">
        <v>0</v>
      </c>
      <c r="AK24" s="95">
        <f t="shared" si="0"/>
        <v>5.9324999999999996E-2</v>
      </c>
      <c r="AL24" s="95">
        <f t="shared" si="1"/>
        <v>2.8896999999999999E-2</v>
      </c>
      <c r="AM24" s="95">
        <v>0</v>
      </c>
      <c r="AN24" s="95">
        <v>2.8896999999999999E-2</v>
      </c>
      <c r="AO24" s="95">
        <f t="shared" si="2"/>
        <v>3.0427999999999997E-2</v>
      </c>
    </row>
    <row r="25" spans="2:41" s="92" customFormat="1" ht="27" customHeight="1" x14ac:dyDescent="0.15">
      <c r="B25" s="101" t="s">
        <v>90</v>
      </c>
      <c r="C25" s="94"/>
      <c r="D25" s="95">
        <v>1.5300800000000001</v>
      </c>
      <c r="E25" s="95">
        <v>0</v>
      </c>
      <c r="F25" s="95">
        <v>0</v>
      </c>
      <c r="G25" s="95">
        <v>1.5300800000000001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1.5300800000000001</v>
      </c>
      <c r="T25" s="95">
        <v>0</v>
      </c>
      <c r="U25" s="95">
        <v>0</v>
      </c>
      <c r="V25" s="95">
        <v>0</v>
      </c>
      <c r="W25" s="95">
        <v>1.5300800000000001</v>
      </c>
      <c r="X25" s="95">
        <v>0</v>
      </c>
      <c r="Y25" s="95">
        <v>0</v>
      </c>
      <c r="Z25" s="95">
        <v>1.5300800000000001</v>
      </c>
      <c r="AA25" s="95">
        <v>0.10496999999999999</v>
      </c>
      <c r="AB25" s="95">
        <v>0.10497000000000001</v>
      </c>
      <c r="AC25" s="95">
        <v>1.4251100000000001</v>
      </c>
      <c r="AD25" s="95">
        <v>1.4251100000000001</v>
      </c>
      <c r="AE25" s="98">
        <v>0</v>
      </c>
      <c r="AF25" s="95">
        <v>0</v>
      </c>
      <c r="AG25" s="97">
        <v>1.4251100000000001</v>
      </c>
      <c r="AH25" s="95">
        <v>0</v>
      </c>
      <c r="AI25" s="95">
        <v>1.4251100000000001</v>
      </c>
      <c r="AJ25" s="95">
        <v>0</v>
      </c>
      <c r="AK25" s="95">
        <f t="shared" si="0"/>
        <v>1.5300800000000001</v>
      </c>
      <c r="AL25" s="95">
        <f t="shared" si="1"/>
        <v>0.10496999999999999</v>
      </c>
      <c r="AM25" s="95">
        <v>0</v>
      </c>
      <c r="AN25" s="95">
        <v>0.10496999999999999</v>
      </c>
      <c r="AO25" s="95">
        <f t="shared" si="2"/>
        <v>1.4251100000000001</v>
      </c>
    </row>
    <row r="26" spans="2:41" s="92" customFormat="1" ht="27" customHeight="1" x14ac:dyDescent="0.15">
      <c r="B26" s="101" t="s">
        <v>91</v>
      </c>
      <c r="C26" s="94"/>
      <c r="D26" s="95">
        <v>1.1624300000000001</v>
      </c>
      <c r="E26" s="95">
        <v>0</v>
      </c>
      <c r="F26" s="95">
        <v>0</v>
      </c>
      <c r="G26" s="95">
        <v>1.1624300000000001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1.1624300000000001</v>
      </c>
      <c r="T26" s="95">
        <v>0</v>
      </c>
      <c r="U26" s="95">
        <v>0</v>
      </c>
      <c r="V26" s="95">
        <v>0</v>
      </c>
      <c r="W26" s="95">
        <v>1.1624300000000001</v>
      </c>
      <c r="X26" s="95">
        <v>0</v>
      </c>
      <c r="Y26" s="95">
        <v>0</v>
      </c>
      <c r="Z26" s="95">
        <v>1.1624300000000001</v>
      </c>
      <c r="AA26" s="95">
        <v>0</v>
      </c>
      <c r="AB26" s="95">
        <v>0</v>
      </c>
      <c r="AC26" s="95">
        <v>1.1624300000000001</v>
      </c>
      <c r="AD26" s="95">
        <v>1.1624300000000001</v>
      </c>
      <c r="AE26" s="98">
        <v>0</v>
      </c>
      <c r="AF26" s="95">
        <v>0</v>
      </c>
      <c r="AG26" s="97">
        <v>1.1624300000000001</v>
      </c>
      <c r="AH26" s="95">
        <v>0</v>
      </c>
      <c r="AI26" s="95">
        <v>1.1624300000000001</v>
      </c>
      <c r="AJ26" s="95">
        <v>0</v>
      </c>
      <c r="AK26" s="95">
        <f t="shared" si="0"/>
        <v>1.1624300000000001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1.1624300000000001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0.120925</v>
      </c>
      <c r="E28" s="95">
        <v>0</v>
      </c>
      <c r="F28" s="95">
        <v>0</v>
      </c>
      <c r="G28" s="95">
        <v>0.120925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0.120925</v>
      </c>
      <c r="T28" s="95">
        <v>0</v>
      </c>
      <c r="U28" s="95">
        <v>0</v>
      </c>
      <c r="V28" s="95">
        <v>0</v>
      </c>
      <c r="W28" s="95">
        <v>0.120925</v>
      </c>
      <c r="X28" s="95">
        <v>6.4960000000000004E-2</v>
      </c>
      <c r="Y28" s="95">
        <v>0</v>
      </c>
      <c r="Z28" s="95">
        <v>5.5965000000000001E-2</v>
      </c>
      <c r="AA28" s="95">
        <v>2.7550000000000002E-2</v>
      </c>
      <c r="AB28" s="95">
        <v>1.3775000000000009E-2</v>
      </c>
      <c r="AC28" s="95">
        <v>0.10715</v>
      </c>
      <c r="AD28" s="95">
        <v>6.2999999999999987E-2</v>
      </c>
      <c r="AE28" s="98">
        <v>4.4150000000000009E-2</v>
      </c>
      <c r="AF28" s="95">
        <v>0</v>
      </c>
      <c r="AG28" s="97">
        <v>6.2999999999999987E-2</v>
      </c>
      <c r="AH28" s="95">
        <v>4.4150000000000009E-2</v>
      </c>
      <c r="AI28" s="95">
        <v>6.2999999999999987E-2</v>
      </c>
      <c r="AJ28" s="95">
        <v>0</v>
      </c>
      <c r="AK28" s="95">
        <f t="shared" si="0"/>
        <v>0.120925</v>
      </c>
      <c r="AL28" s="95">
        <f t="shared" si="1"/>
        <v>5.7925000000000004E-2</v>
      </c>
      <c r="AM28" s="95">
        <v>0</v>
      </c>
      <c r="AN28" s="95">
        <v>5.7925000000000004E-2</v>
      </c>
      <c r="AO28" s="95">
        <f t="shared" si="2"/>
        <v>6.3E-2</v>
      </c>
    </row>
    <row r="29" spans="2:41" s="92" customFormat="1" ht="27" customHeight="1" x14ac:dyDescent="0.15">
      <c r="B29" s="101" t="s">
        <v>94</v>
      </c>
      <c r="C29" s="94"/>
      <c r="D29" s="95">
        <v>3.2377580000000008</v>
      </c>
      <c r="E29" s="95">
        <v>0</v>
      </c>
      <c r="F29" s="95">
        <v>0</v>
      </c>
      <c r="G29" s="95">
        <v>3.2377580000000008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3.2377580000000008</v>
      </c>
      <c r="T29" s="95">
        <v>0.19627</v>
      </c>
      <c r="U29" s="95">
        <v>9.3949999999999992E-2</v>
      </c>
      <c r="V29" s="95">
        <v>0.10232000000000001</v>
      </c>
      <c r="W29" s="95">
        <v>3.0414880000000006</v>
      </c>
      <c r="X29" s="95">
        <v>2.8287570000000009</v>
      </c>
      <c r="Y29" s="95">
        <v>8.9999999999999992E-5</v>
      </c>
      <c r="Z29" s="95">
        <v>0.21273099999999998</v>
      </c>
      <c r="AA29" s="95">
        <v>0.13467999999999999</v>
      </c>
      <c r="AB29" s="95">
        <v>9.6800000000012432E-3</v>
      </c>
      <c r="AC29" s="95">
        <v>3.0318079999999994</v>
      </c>
      <c r="AD29" s="95">
        <v>2.9646359999999996</v>
      </c>
      <c r="AE29" s="98">
        <v>6.7171999999999996E-2</v>
      </c>
      <c r="AF29" s="95">
        <v>0</v>
      </c>
      <c r="AG29" s="97">
        <v>2.9646359999999996</v>
      </c>
      <c r="AH29" s="95">
        <v>0.26344200000000001</v>
      </c>
      <c r="AI29" s="95">
        <v>2.9646359999999996</v>
      </c>
      <c r="AJ29" s="95">
        <v>0</v>
      </c>
      <c r="AK29" s="95">
        <f t="shared" si="0"/>
        <v>3.2377580000000008</v>
      </c>
      <c r="AL29" s="95">
        <f t="shared" si="1"/>
        <v>0.27312199999999998</v>
      </c>
      <c r="AM29" s="95">
        <v>0</v>
      </c>
      <c r="AN29" s="95">
        <v>0.27312199999999998</v>
      </c>
      <c r="AO29" s="95">
        <f t="shared" si="2"/>
        <v>2.9646360000000009</v>
      </c>
    </row>
    <row r="30" spans="2:41" s="92" customFormat="1" ht="27" customHeight="1" x14ac:dyDescent="0.15">
      <c r="B30" s="101" t="s">
        <v>95</v>
      </c>
      <c r="C30" s="94"/>
      <c r="D30" s="95">
        <v>0.18442</v>
      </c>
      <c r="E30" s="95">
        <v>0</v>
      </c>
      <c r="F30" s="95">
        <v>0</v>
      </c>
      <c r="G30" s="95">
        <v>0.18442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0.18442</v>
      </c>
      <c r="T30" s="95">
        <v>0</v>
      </c>
      <c r="U30" s="95">
        <v>0</v>
      </c>
      <c r="V30" s="95">
        <v>0</v>
      </c>
      <c r="W30" s="95">
        <v>0.18442</v>
      </c>
      <c r="X30" s="95">
        <v>0</v>
      </c>
      <c r="Y30" s="95">
        <v>0</v>
      </c>
      <c r="Z30" s="95">
        <v>0.18442</v>
      </c>
      <c r="AA30" s="95">
        <v>0</v>
      </c>
      <c r="AB30" s="95">
        <v>0</v>
      </c>
      <c r="AC30" s="95">
        <v>0.18442</v>
      </c>
      <c r="AD30" s="95">
        <v>0.18442</v>
      </c>
      <c r="AE30" s="98">
        <v>0</v>
      </c>
      <c r="AF30" s="95">
        <v>0</v>
      </c>
      <c r="AG30" s="97">
        <v>0.18442</v>
      </c>
      <c r="AH30" s="95">
        <v>0</v>
      </c>
      <c r="AI30" s="95">
        <v>0.18442</v>
      </c>
      <c r="AJ30" s="95">
        <v>0</v>
      </c>
      <c r="AK30" s="95">
        <f t="shared" si="0"/>
        <v>0.18442</v>
      </c>
      <c r="AL30" s="95">
        <f t="shared" si="1"/>
        <v>0</v>
      </c>
      <c r="AM30" s="95">
        <v>0</v>
      </c>
      <c r="AN30" s="95">
        <v>0</v>
      </c>
      <c r="AO30" s="95">
        <f t="shared" si="2"/>
        <v>0.18442</v>
      </c>
    </row>
    <row r="31" spans="2:41" s="92" customFormat="1" ht="27" customHeight="1" x14ac:dyDescent="0.15">
      <c r="B31" s="101" t="s">
        <v>96</v>
      </c>
      <c r="C31" s="94"/>
      <c r="D31" s="95">
        <v>48.783403000000007</v>
      </c>
      <c r="E31" s="95">
        <v>0</v>
      </c>
      <c r="F31" s="95">
        <v>0</v>
      </c>
      <c r="G31" s="95">
        <v>48.783403000000007</v>
      </c>
      <c r="H31" s="95">
        <v>0</v>
      </c>
      <c r="I31" s="95">
        <v>0</v>
      </c>
      <c r="J31" s="95">
        <v>0</v>
      </c>
      <c r="K31" s="95">
        <v>2.0022600000000002</v>
      </c>
      <c r="L31" s="95">
        <v>0</v>
      </c>
      <c r="M31" s="95">
        <v>0</v>
      </c>
      <c r="N31" s="95">
        <v>0</v>
      </c>
      <c r="O31" s="95">
        <v>2.0022600000000002</v>
      </c>
      <c r="P31" s="95">
        <v>2.0022600000000002</v>
      </c>
      <c r="Q31" s="95">
        <v>0</v>
      </c>
      <c r="R31" s="95">
        <v>0</v>
      </c>
      <c r="S31" s="97">
        <v>46.781143000000007</v>
      </c>
      <c r="T31" s="95">
        <v>0.47664999999999996</v>
      </c>
      <c r="U31" s="95">
        <v>0.47442999999999996</v>
      </c>
      <c r="V31" s="95">
        <v>2.2200000000000002E-3</v>
      </c>
      <c r="W31" s="95">
        <v>46.304493000000008</v>
      </c>
      <c r="X31" s="95">
        <v>46.285253000000004</v>
      </c>
      <c r="Y31" s="95">
        <v>0</v>
      </c>
      <c r="Z31" s="95">
        <v>1.9240000000000004E-2</v>
      </c>
      <c r="AA31" s="95">
        <v>0</v>
      </c>
      <c r="AB31" s="95">
        <v>0</v>
      </c>
      <c r="AC31" s="95">
        <v>46.304492999999987</v>
      </c>
      <c r="AD31" s="95">
        <v>46.13973399999999</v>
      </c>
      <c r="AE31" s="98">
        <v>0.16475900000000002</v>
      </c>
      <c r="AF31" s="95">
        <v>0</v>
      </c>
      <c r="AG31" s="97">
        <v>48.14199399999999</v>
      </c>
      <c r="AH31" s="95">
        <v>0.64140900000000001</v>
      </c>
      <c r="AI31" s="95">
        <v>48.14199399999999</v>
      </c>
      <c r="AJ31" s="95">
        <v>0</v>
      </c>
      <c r="AK31" s="95">
        <f t="shared" si="0"/>
        <v>48.783403000000007</v>
      </c>
      <c r="AL31" s="95">
        <f t="shared" si="1"/>
        <v>0.64140900000000001</v>
      </c>
      <c r="AM31" s="95">
        <v>0</v>
      </c>
      <c r="AN31" s="95">
        <v>0.64140900000000001</v>
      </c>
      <c r="AO31" s="95">
        <f t="shared" si="2"/>
        <v>48.141994000000004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-6.7799999999999989E-4</v>
      </c>
      <c r="AC33" s="95">
        <v>6.7799999999999989E-4</v>
      </c>
      <c r="AD33" s="95">
        <v>0</v>
      </c>
      <c r="AE33" s="98">
        <v>6.7799999999999989E-4</v>
      </c>
      <c r="AF33" s="95">
        <v>0</v>
      </c>
      <c r="AG33" s="97">
        <v>0</v>
      </c>
      <c r="AH33" s="95">
        <v>6.7799999999999989E-4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13.554</v>
      </c>
      <c r="E34" s="95">
        <v>0</v>
      </c>
      <c r="F34" s="95">
        <v>0</v>
      </c>
      <c r="G34" s="95">
        <v>13.554</v>
      </c>
      <c r="H34" s="95">
        <v>13.554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13.554</v>
      </c>
      <c r="AH34" s="95">
        <v>0</v>
      </c>
      <c r="AI34" s="95">
        <v>13.554</v>
      </c>
      <c r="AJ34" s="95">
        <v>0</v>
      </c>
      <c r="AK34" s="95">
        <f t="shared" si="0"/>
        <v>13.554</v>
      </c>
      <c r="AL34" s="95">
        <f t="shared" si="1"/>
        <v>0</v>
      </c>
      <c r="AM34" s="95">
        <v>0</v>
      </c>
      <c r="AN34" s="95">
        <v>0</v>
      </c>
      <c r="AO34" s="95">
        <f t="shared" si="2"/>
        <v>13.554</v>
      </c>
    </row>
    <row r="35" spans="2:41" s="92" customFormat="1" ht="27" customHeight="1" x14ac:dyDescent="0.15">
      <c r="B35" s="101" t="s">
        <v>100</v>
      </c>
      <c r="C35" s="94"/>
      <c r="D35" s="95">
        <v>4.2199999999999998E-3</v>
      </c>
      <c r="E35" s="95">
        <v>0</v>
      </c>
      <c r="F35" s="95">
        <v>0</v>
      </c>
      <c r="G35" s="95">
        <v>4.2199999999999998E-3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4.2199999999999998E-3</v>
      </c>
      <c r="T35" s="95">
        <v>0</v>
      </c>
      <c r="U35" s="95">
        <v>0</v>
      </c>
      <c r="V35" s="95">
        <v>0</v>
      </c>
      <c r="W35" s="95">
        <v>4.2199999999999998E-3</v>
      </c>
      <c r="X35" s="95">
        <v>0</v>
      </c>
      <c r="Y35" s="95">
        <v>0</v>
      </c>
      <c r="Z35" s="95">
        <v>4.2199999999999998E-3</v>
      </c>
      <c r="AA35" s="95">
        <v>0</v>
      </c>
      <c r="AB35" s="95">
        <v>0</v>
      </c>
      <c r="AC35" s="95">
        <v>4.2199999999999998E-3</v>
      </c>
      <c r="AD35" s="95">
        <v>4.2199999999999998E-3</v>
      </c>
      <c r="AE35" s="98">
        <v>0</v>
      </c>
      <c r="AF35" s="95">
        <v>0</v>
      </c>
      <c r="AG35" s="97">
        <v>4.2199999999999998E-3</v>
      </c>
      <c r="AH35" s="95">
        <v>0</v>
      </c>
      <c r="AI35" s="95">
        <v>4.2199999999999998E-3</v>
      </c>
      <c r="AJ35" s="95">
        <v>0</v>
      </c>
      <c r="AK35" s="95">
        <f t="shared" si="0"/>
        <v>4.2199999999999998E-3</v>
      </c>
      <c r="AL35" s="95">
        <f t="shared" si="1"/>
        <v>0</v>
      </c>
      <c r="AM35" s="95">
        <v>0</v>
      </c>
      <c r="AN35" s="95">
        <v>0</v>
      </c>
      <c r="AO35" s="95">
        <f t="shared" si="2"/>
        <v>4.2199999999999998E-3</v>
      </c>
    </row>
    <row r="36" spans="2:41" s="92" customFormat="1" ht="27" customHeight="1" x14ac:dyDescent="0.15">
      <c r="B36" s="101" t="s">
        <v>101</v>
      </c>
      <c r="C36" s="94"/>
      <c r="D36" s="95">
        <v>1.8529319999999998</v>
      </c>
      <c r="E36" s="95">
        <v>0</v>
      </c>
      <c r="F36" s="95">
        <v>0</v>
      </c>
      <c r="G36" s="95">
        <v>1.8529319999999998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1.8529319999999998</v>
      </c>
      <c r="T36" s="95">
        <v>0.80797999999999992</v>
      </c>
      <c r="U36" s="95">
        <v>0.70126999999999995</v>
      </c>
      <c r="V36" s="95">
        <v>0.10671000000000001</v>
      </c>
      <c r="W36" s="95">
        <v>1.0449519999999999</v>
      </c>
      <c r="X36" s="95">
        <v>0.81485999999999992</v>
      </c>
      <c r="Y36" s="95">
        <v>0.24398</v>
      </c>
      <c r="Z36" s="95">
        <v>0.23009200000000002</v>
      </c>
      <c r="AA36" s="95">
        <v>0.113575</v>
      </c>
      <c r="AB36" s="95">
        <v>0.43552399999999997</v>
      </c>
      <c r="AC36" s="95">
        <v>0.60942799999999997</v>
      </c>
      <c r="AD36" s="95">
        <v>0.22747500000000004</v>
      </c>
      <c r="AE36" s="95">
        <v>0.38195299999999993</v>
      </c>
      <c r="AF36" s="95">
        <v>0</v>
      </c>
      <c r="AG36" s="97">
        <v>0.22747500000000004</v>
      </c>
      <c r="AH36" s="95">
        <v>1.1899329999999999</v>
      </c>
      <c r="AI36" s="95">
        <v>0.22747500000000004</v>
      </c>
      <c r="AJ36" s="95">
        <v>0</v>
      </c>
      <c r="AK36" s="95">
        <f t="shared" si="0"/>
        <v>1.8529319999999998</v>
      </c>
      <c r="AL36" s="95">
        <f t="shared" si="1"/>
        <v>1.6254570000000002</v>
      </c>
      <c r="AM36" s="95">
        <f>SUM(AM37:AM39)</f>
        <v>0</v>
      </c>
      <c r="AN36" s="95">
        <f>SUM(AN37:AN39)</f>
        <v>1.6254570000000002</v>
      </c>
      <c r="AO36" s="95">
        <f t="shared" si="2"/>
        <v>0.22747499999999965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0.32552500000000001</v>
      </c>
      <c r="E37" s="106">
        <v>0</v>
      </c>
      <c r="F37" s="105">
        <v>0</v>
      </c>
      <c r="G37" s="105">
        <v>0.32552500000000001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0.32552500000000001</v>
      </c>
      <c r="T37" s="105">
        <v>0</v>
      </c>
      <c r="U37" s="105">
        <v>0</v>
      </c>
      <c r="V37" s="105">
        <v>0</v>
      </c>
      <c r="W37" s="105">
        <v>0.32552500000000001</v>
      </c>
      <c r="X37" s="105">
        <v>0.24398</v>
      </c>
      <c r="Y37" s="105">
        <v>0.24398</v>
      </c>
      <c r="Z37" s="105">
        <v>8.1544999999999992E-2</v>
      </c>
      <c r="AA37" s="105">
        <v>8.1544999999999992E-2</v>
      </c>
      <c r="AB37" s="105">
        <v>0.32552500000000001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0.32552500000000001</v>
      </c>
      <c r="AL37" s="106">
        <f t="shared" si="1"/>
        <v>0.32552500000000001</v>
      </c>
      <c r="AM37" s="106">
        <v>0</v>
      </c>
      <c r="AN37" s="106">
        <v>0.32552500000000001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1.4925099999999998</v>
      </c>
      <c r="E38" s="110">
        <v>0</v>
      </c>
      <c r="F38" s="110">
        <v>0</v>
      </c>
      <c r="G38" s="110">
        <v>1.4925099999999998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1.4925099999999998</v>
      </c>
      <c r="T38" s="110">
        <v>0.80797999999999992</v>
      </c>
      <c r="U38" s="110">
        <v>0.70126999999999995</v>
      </c>
      <c r="V38" s="110">
        <v>0.10671000000000001</v>
      </c>
      <c r="W38" s="110">
        <v>0.68452999999999997</v>
      </c>
      <c r="X38" s="110">
        <v>0.57087999999999994</v>
      </c>
      <c r="Y38" s="110">
        <v>0</v>
      </c>
      <c r="Z38" s="110">
        <v>0.11364999999999999</v>
      </c>
      <c r="AA38" s="110">
        <v>0</v>
      </c>
      <c r="AB38" s="110">
        <v>7.7968999999999955E-2</v>
      </c>
      <c r="AC38" s="110">
        <v>0.60656100000000002</v>
      </c>
      <c r="AD38" s="110">
        <v>0.22533500000000004</v>
      </c>
      <c r="AE38" s="110">
        <v>0.38122599999999995</v>
      </c>
      <c r="AF38" s="111">
        <v>0</v>
      </c>
      <c r="AG38" s="112">
        <v>0.22533500000000004</v>
      </c>
      <c r="AH38" s="110">
        <v>1.189206</v>
      </c>
      <c r="AI38" s="110">
        <v>0.22533500000000004</v>
      </c>
      <c r="AJ38" s="110">
        <v>0</v>
      </c>
      <c r="AK38" s="110">
        <f t="shared" si="0"/>
        <v>1.4925099999999998</v>
      </c>
      <c r="AL38" s="110">
        <f t="shared" si="1"/>
        <v>1.2671750000000002</v>
      </c>
      <c r="AM38" s="110">
        <v>0</v>
      </c>
      <c r="AN38" s="110">
        <v>1.2671750000000002</v>
      </c>
      <c r="AO38" s="110">
        <f t="shared" si="2"/>
        <v>0.22533499999999962</v>
      </c>
    </row>
    <row r="39" spans="2:41" ht="27" customHeight="1" x14ac:dyDescent="0.15">
      <c r="B39" s="113">
        <v>0</v>
      </c>
      <c r="C39" s="120" t="s">
        <v>101</v>
      </c>
      <c r="D39" s="115">
        <v>3.4897000000000025E-2</v>
      </c>
      <c r="E39" s="96">
        <v>0</v>
      </c>
      <c r="F39" s="115">
        <v>0</v>
      </c>
      <c r="G39" s="115">
        <v>3.4897000000000025E-2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3.4897000000000025E-2</v>
      </c>
      <c r="T39" s="115">
        <v>0</v>
      </c>
      <c r="U39" s="115">
        <v>0</v>
      </c>
      <c r="V39" s="115">
        <v>0</v>
      </c>
      <c r="W39" s="115">
        <v>3.4897000000000025E-2</v>
      </c>
      <c r="X39" s="115">
        <v>0</v>
      </c>
      <c r="Y39" s="115">
        <v>0</v>
      </c>
      <c r="Z39" s="115">
        <v>3.4897000000000025E-2</v>
      </c>
      <c r="AA39" s="115">
        <v>3.2030000000000003E-2</v>
      </c>
      <c r="AB39" s="115">
        <v>3.2030000000000024E-2</v>
      </c>
      <c r="AC39" s="115">
        <v>2.8669999999999998E-3</v>
      </c>
      <c r="AD39" s="115">
        <v>2.14E-3</v>
      </c>
      <c r="AE39" s="115">
        <v>7.2699999999999989E-4</v>
      </c>
      <c r="AF39" s="116">
        <v>0</v>
      </c>
      <c r="AG39" s="117">
        <v>2.14E-3</v>
      </c>
      <c r="AH39" s="115">
        <v>7.2699999999999989E-4</v>
      </c>
      <c r="AI39" s="115">
        <v>2.14E-3</v>
      </c>
      <c r="AJ39" s="96">
        <v>0</v>
      </c>
      <c r="AK39" s="96">
        <f t="shared" si="0"/>
        <v>3.4897000000000025E-2</v>
      </c>
      <c r="AL39" s="96">
        <f t="shared" si="1"/>
        <v>3.2757000000000015E-2</v>
      </c>
      <c r="AM39" s="96">
        <v>0</v>
      </c>
      <c r="AN39" s="96">
        <v>3.2757000000000015E-2</v>
      </c>
      <c r="AO39" s="96">
        <f t="shared" si="2"/>
        <v>2.1400000000000099E-3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2021-03-16T06:37:03Z</dcterms:created>
  <dcterms:modified xsi:type="dcterms:W3CDTF">2021-03-16T06:37:03Z</dcterms:modified>
</cp:coreProperties>
</file>