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O37" i="1" s="1"/>
  <c r="AN36" i="1"/>
  <c r="AM36" i="1"/>
  <c r="AL36" i="1" s="1"/>
  <c r="AK36" i="1"/>
  <c r="AO36" i="1" s="1"/>
  <c r="AL35" i="1"/>
  <c r="AK35" i="1"/>
  <c r="AL34" i="1"/>
  <c r="AK34" i="1"/>
  <c r="AO34" i="1" s="1"/>
  <c r="AL33" i="1"/>
  <c r="AK33" i="1"/>
  <c r="AL32" i="1"/>
  <c r="AK32" i="1"/>
  <c r="AL31" i="1"/>
  <c r="AK31" i="1"/>
  <c r="AO31" i="1" s="1"/>
  <c r="AL30" i="1"/>
  <c r="AK30" i="1"/>
  <c r="AO30" i="1" s="1"/>
  <c r="AO29" i="1"/>
  <c r="AL29" i="1"/>
  <c r="AK29" i="1"/>
  <c r="AL28" i="1"/>
  <c r="AK28" i="1"/>
  <c r="AL27" i="1"/>
  <c r="AK27" i="1"/>
  <c r="AL26" i="1"/>
  <c r="AK26" i="1"/>
  <c r="AO26" i="1" s="1"/>
  <c r="AL25" i="1"/>
  <c r="AK25" i="1"/>
  <c r="AL24" i="1"/>
  <c r="AK24" i="1"/>
  <c r="AL23" i="1"/>
  <c r="AK23" i="1"/>
  <c r="AL22" i="1"/>
  <c r="AK22" i="1"/>
  <c r="AL21" i="1"/>
  <c r="AK21" i="1"/>
  <c r="AO21" i="1" s="1"/>
  <c r="AL20" i="1"/>
  <c r="AK20" i="1"/>
  <c r="AO20" i="1" s="1"/>
  <c r="AL19" i="1"/>
  <c r="AK19" i="1"/>
  <c r="AL18" i="1"/>
  <c r="AK18" i="1"/>
  <c r="AO18" i="1" s="1"/>
  <c r="AL17" i="1"/>
  <c r="AK17" i="1"/>
  <c r="AL16" i="1"/>
  <c r="AK16" i="1"/>
  <c r="AN14" i="1"/>
  <c r="AL15" i="1"/>
  <c r="AK15" i="1"/>
  <c r="AK14" i="1"/>
  <c r="AL13" i="1"/>
  <c r="AK13" i="1"/>
  <c r="AK12" i="1"/>
  <c r="Z8" i="1"/>
  <c r="X8" i="1"/>
  <c r="AO19" i="1" l="1"/>
  <c r="AO33" i="1"/>
  <c r="AO23" i="1"/>
  <c r="AN12" i="1"/>
  <c r="AO13" i="1"/>
  <c r="AO27" i="1"/>
  <c r="AO22" i="1"/>
  <c r="AO24" i="1"/>
  <c r="AO28" i="1"/>
  <c r="AO25" i="1"/>
  <c r="AO38" i="1"/>
  <c r="AO17" i="1"/>
  <c r="AO15" i="1"/>
  <c r="AO35" i="1"/>
  <c r="AO32" i="1"/>
  <c r="AO16" i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<sst xmlns="http://schemas.openxmlformats.org/spreadsheetml/2006/main" count="111" uniqueCount="105">
  <si>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</si>
  <si>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</si>
  <si>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</si>
  <si>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</si>
  <si>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</si>
  <si>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</si>
  <si>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</si>
  <si>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</si>
  <si>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</si>
  <si>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</si>
  <si>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</si>
  <si>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</si>
  <si>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</si>
  <si>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</si>
  <si>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</si>
  <si>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</si>
  <si>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</si>
  <si>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</si>
  <si>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</si>
  <si>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</si>
  <si>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</si>
  <si>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</si>
  <si>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</si>
  <si>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</si>
  <si>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</si>
  <si>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</si>
  <si>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</si>
  <si>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</si>
  <si>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</si>
  <si>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</si>
  <si>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</si>
  <si>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</si>
  <si>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</si>
  <si>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</si>
  <si>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</si>
  <si>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</si>
  <si>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</si>
  <si>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</si>
  <si>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</si>
  <si>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</si>
  <si>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</si>
  <si>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</si>
  <si>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</si>
  <si>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</si>
  <si>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</si>
  <si>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</si>
  <si>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</si>
  <si>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</si>
  <si>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</si>
  <si>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</si>
  <si>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</si>
  <si>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</si>
  <si>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</si>
  <si>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</si>
  <si>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</si>
  <si>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</si>
  <si>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</si>
  <si>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</si>
  <si>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</si>
  <si>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</si>
  <si>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</si>
  <si>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</si>
  <si>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</si>
  <si>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</si>
  <si>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</si>
  <si>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</si>
  <si>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</si>
  <si>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</si>
  <si>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</si>
  <si>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</si>
  <si>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</si>
  <si>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</si>
  <si>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表3-01  発生量及び処理・処分量＜種類無変換＞　〔全業種〕〔全地域〕〔令和元年度〕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</si>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</sst>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4678.6076619999994</v>
      </c>
      <c r="E12" s="90">
        <v>1188.5790000000002</v>
      </c>
      <c r="F12" s="90">
        <v>0</v>
      </c>
      <c r="G12" s="90">
        <v>3490.0286619999993</v>
      </c>
      <c r="H12" s="90">
        <v>98.24973</v>
      </c>
      <c r="I12" s="90">
        <v>0</v>
      </c>
      <c r="J12" s="90">
        <v>0</v>
      </c>
      <c r="K12" s="90">
        <v>2223.3436810000003</v>
      </c>
      <c r="L12" s="90">
        <v>0.27204099999999998</v>
      </c>
      <c r="M12" s="90">
        <v>1106.5955790000003</v>
      </c>
      <c r="N12" s="90">
        <v>0</v>
      </c>
      <c r="O12" s="90">
        <v>1116.748102</v>
      </c>
      <c r="P12" s="90">
        <v>1078.9871429999998</v>
      </c>
      <c r="Q12" s="90">
        <v>0</v>
      </c>
      <c r="R12" s="90">
        <v>0</v>
      </c>
      <c r="S12" s="91">
        <v>1206.1962099999996</v>
      </c>
      <c r="T12" s="90">
        <v>121.57623900000002</v>
      </c>
      <c r="U12" s="90">
        <v>12.096129999999997</v>
      </c>
      <c r="V12" s="90">
        <v>109.48010900000001</v>
      </c>
      <c r="W12" s="90">
        <v>1084.6199709999996</v>
      </c>
      <c r="X12" s="90">
        <v>981.55506599999956</v>
      </c>
      <c r="Y12" s="90">
        <v>17.285920999999995</v>
      </c>
      <c r="Z12" s="90">
        <v>103.06490500000004</v>
      </c>
      <c r="AA12" s="90">
        <v>18.942177999999998</v>
      </c>
      <c r="AB12" s="90">
        <v>50.467969999999603</v>
      </c>
      <c r="AC12" s="90">
        <v>1034.1520009999999</v>
      </c>
      <c r="AD12" s="90">
        <v>1003.542201</v>
      </c>
      <c r="AE12" s="90">
        <v>30.609799999999986</v>
      </c>
      <c r="AF12" s="90">
        <v>0</v>
      </c>
      <c r="AG12" s="91">
        <v>2180.779074</v>
      </c>
      <c r="AH12" s="90">
        <v>152.18603900000002</v>
      </c>
      <c r="AI12" s="90">
        <v>3369.3580739999998</v>
      </c>
      <c r="AJ12" s="90">
        <v>0</v>
      </c>
      <c r="AK12" s="90">
        <f>G12-N12</f>
        <v>3490.0286619999993</v>
      </c>
      <c r="AL12" s="90">
        <f>AM12+AN12</f>
        <v>185.14052803671325</v>
      </c>
      <c r="AM12" s="90">
        <f>SUM(AM13:AM14)+SUM(AM18:AM36)</f>
        <v>0</v>
      </c>
      <c r="AN12" s="90">
        <f>SUM(AN13:AN14)+SUM(AN18:AN36)</f>
        <v>185.14052803671325</v>
      </c>
      <c r="AO12" s="90">
        <f>AK12-AL12</f>
        <v>3304.8881339632862</v>
      </c>
    </row>
    <row r="13" spans="2:41" s="92" customFormat="1" ht="27" customHeight="1" thickTop="1" x14ac:dyDescent="0.15">
      <c r="B13" s="93" t="s">
        <v>78</v>
      </c>
      <c r="C13" s="94"/>
      <c r="D13" s="95">
        <v>1.2051560000000001</v>
      </c>
      <c r="E13" s="95">
        <v>0</v>
      </c>
      <c r="F13" s="95">
        <v>0</v>
      </c>
      <c r="G13" s="96">
        <v>1.2051560000000001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1.2051560000000001</v>
      </c>
      <c r="T13" s="95">
        <v>0.63405600000000006</v>
      </c>
      <c r="U13" s="95">
        <v>3.3359999999999994E-2</v>
      </c>
      <c r="V13" s="95">
        <v>0.60069600000000012</v>
      </c>
      <c r="W13" s="95">
        <v>0.57110000000000005</v>
      </c>
      <c r="X13" s="95">
        <v>0.13704999999999998</v>
      </c>
      <c r="Y13" s="95">
        <v>3.64E-3</v>
      </c>
      <c r="Z13" s="95">
        <v>0.43405000000000005</v>
      </c>
      <c r="AA13" s="95">
        <v>0.40876000000000007</v>
      </c>
      <c r="AB13" s="95">
        <v>1.4212000000000002E-2</v>
      </c>
      <c r="AC13" s="95">
        <v>0.55688800000000005</v>
      </c>
      <c r="AD13" s="95">
        <v>0.41391</v>
      </c>
      <c r="AE13" s="98">
        <v>0.14297799999999999</v>
      </c>
      <c r="AF13" s="95">
        <v>0</v>
      </c>
      <c r="AG13" s="99">
        <v>0.41391</v>
      </c>
      <c r="AH13" s="100">
        <v>0.777034</v>
      </c>
      <c r="AI13" s="100">
        <v>0.41391</v>
      </c>
      <c r="AJ13" s="95">
        <v>0</v>
      </c>
      <c r="AK13" s="95">
        <f t="shared" ref="AK13:AK39" si="0">G13-N13</f>
        <v>1.2051560000000001</v>
      </c>
      <c r="AL13" s="95">
        <f t="shared" ref="AL13:AL39" si="1">AM13+AN13</f>
        <v>0.78500599999999998</v>
      </c>
      <c r="AM13" s="95">
        <v>0</v>
      </c>
      <c r="AN13" s="95">
        <v>0.78500599999999998</v>
      </c>
      <c r="AO13" s="95">
        <f t="shared" ref="AO13:AO39" si="2">AK13-AL13</f>
        <v>0.42015000000000013</v>
      </c>
    </row>
    <row r="14" spans="2:41" s="92" customFormat="1" ht="27" customHeight="1" x14ac:dyDescent="0.15">
      <c r="B14" s="101" t="s">
        <v>79</v>
      </c>
      <c r="C14" s="94"/>
      <c r="D14" s="95">
        <v>501.51552799999996</v>
      </c>
      <c r="E14" s="95">
        <v>0</v>
      </c>
      <c r="F14" s="95">
        <v>0</v>
      </c>
      <c r="G14" s="95">
        <v>501.51552799999996</v>
      </c>
      <c r="H14" s="95">
        <v>0.504</v>
      </c>
      <c r="I14" s="95">
        <v>0</v>
      </c>
      <c r="J14" s="95">
        <v>0</v>
      </c>
      <c r="K14" s="95">
        <v>415.11445299999997</v>
      </c>
      <c r="L14" s="95">
        <v>0</v>
      </c>
      <c r="M14" s="95">
        <v>394.71436999999997</v>
      </c>
      <c r="N14" s="95">
        <v>0</v>
      </c>
      <c r="O14" s="95">
        <v>20.400082999999999</v>
      </c>
      <c r="P14" s="95">
        <v>1.480353</v>
      </c>
      <c r="Q14" s="95">
        <v>0</v>
      </c>
      <c r="R14" s="102">
        <v>0</v>
      </c>
      <c r="S14" s="97">
        <v>104.81680500000003</v>
      </c>
      <c r="T14" s="95">
        <v>11.620649999999999</v>
      </c>
      <c r="U14" s="95">
        <v>0.13791999999999999</v>
      </c>
      <c r="V14" s="95">
        <v>11.48273</v>
      </c>
      <c r="W14" s="95">
        <v>93.196155000000033</v>
      </c>
      <c r="X14" s="95">
        <v>75.328153000000015</v>
      </c>
      <c r="Y14" s="95">
        <v>3.7348390000000005</v>
      </c>
      <c r="Z14" s="95">
        <v>17.868002000000011</v>
      </c>
      <c r="AA14" s="95">
        <v>5.1856879999999999</v>
      </c>
      <c r="AB14" s="95">
        <v>13.132658000000035</v>
      </c>
      <c r="AC14" s="95">
        <v>80.063496999999984</v>
      </c>
      <c r="AD14" s="95">
        <v>77.157261999999989</v>
      </c>
      <c r="AE14" s="95">
        <v>2.9062349999999992</v>
      </c>
      <c r="AF14" s="95">
        <v>0</v>
      </c>
      <c r="AG14" s="97">
        <v>79.141614999999987</v>
      </c>
      <c r="AH14" s="95">
        <v>14.526884999999998</v>
      </c>
      <c r="AI14" s="95">
        <v>79.141614999999987</v>
      </c>
      <c r="AJ14" s="95">
        <v>0</v>
      </c>
      <c r="AK14" s="95">
        <f t="shared" si="0"/>
        <v>501.51552799999996</v>
      </c>
      <c r="AL14" s="95">
        <f t="shared" si="1"/>
        <v>18.587531407843549</v>
      </c>
      <c r="AM14" s="95">
        <f>SUM(AM15:AM17)</f>
        <v>0</v>
      </c>
      <c r="AN14" s="95">
        <f>SUM(AN15:AN17)</f>
        <v>18.587531407843549</v>
      </c>
      <c r="AO14" s="95">
        <f t="shared" si="2"/>
        <v>482.92799659215643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340.32850499999995</v>
      </c>
      <c r="E15" s="106">
        <v>0</v>
      </c>
      <c r="F15" s="105">
        <v>0</v>
      </c>
      <c r="G15" s="105">
        <v>340.32850499999995</v>
      </c>
      <c r="H15" s="106">
        <v>0</v>
      </c>
      <c r="I15" s="106">
        <v>0</v>
      </c>
      <c r="J15" s="106">
        <v>0</v>
      </c>
      <c r="K15" s="106">
        <v>326.89977999999996</v>
      </c>
      <c r="L15" s="106">
        <v>0</v>
      </c>
      <c r="M15" s="106">
        <v>315.01919999999996</v>
      </c>
      <c r="N15" s="106">
        <v>0</v>
      </c>
      <c r="O15" s="106">
        <v>11.88058</v>
      </c>
      <c r="P15" s="105">
        <v>0</v>
      </c>
      <c r="Q15" s="105">
        <v>0</v>
      </c>
      <c r="R15" s="107">
        <v>0</v>
      </c>
      <c r="S15" s="108">
        <v>25.309305000000009</v>
      </c>
      <c r="T15" s="105">
        <v>2.83074</v>
      </c>
      <c r="U15" s="105">
        <v>0</v>
      </c>
      <c r="V15" s="105">
        <v>2.83074</v>
      </c>
      <c r="W15" s="105">
        <v>22.47856500000001</v>
      </c>
      <c r="X15" s="105">
        <v>9.8249800000000018</v>
      </c>
      <c r="Y15" s="105">
        <v>0</v>
      </c>
      <c r="Z15" s="105">
        <v>12.653585000000007</v>
      </c>
      <c r="AA15" s="105">
        <v>3.8912729999999995</v>
      </c>
      <c r="AB15" s="105">
        <v>4.4913790000000091</v>
      </c>
      <c r="AC15" s="105">
        <v>17.987186000000001</v>
      </c>
      <c r="AD15" s="105">
        <v>15.834799000000002</v>
      </c>
      <c r="AE15" s="105">
        <v>2.1523869999999996</v>
      </c>
      <c r="AF15" s="107">
        <v>0</v>
      </c>
      <c r="AG15" s="108">
        <v>15.834799000000002</v>
      </c>
      <c r="AH15" s="105">
        <v>4.9831269999999996</v>
      </c>
      <c r="AI15" s="105">
        <v>15.834799000000002</v>
      </c>
      <c r="AJ15" s="106">
        <v>0</v>
      </c>
      <c r="AK15" s="106">
        <f t="shared" si="0"/>
        <v>340.32850499999995</v>
      </c>
      <c r="AL15" s="106">
        <f t="shared" si="1"/>
        <v>7.5245947295471272</v>
      </c>
      <c r="AM15" s="106">
        <v>0</v>
      </c>
      <c r="AN15" s="106">
        <v>7.5245947295471272</v>
      </c>
      <c r="AO15" s="106">
        <f t="shared" si="2"/>
        <v>332.80391027045283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161.18702300000001</v>
      </c>
      <c r="E16" s="110">
        <v>0</v>
      </c>
      <c r="F16" s="110">
        <v>0</v>
      </c>
      <c r="G16" s="110">
        <v>161.18702300000001</v>
      </c>
      <c r="H16" s="110">
        <v>0.504</v>
      </c>
      <c r="I16" s="110">
        <v>0</v>
      </c>
      <c r="J16" s="110">
        <v>0</v>
      </c>
      <c r="K16" s="110">
        <v>88.214673000000005</v>
      </c>
      <c r="L16" s="110">
        <v>0</v>
      </c>
      <c r="M16" s="110">
        <v>79.695170000000005</v>
      </c>
      <c r="N16" s="110">
        <v>0</v>
      </c>
      <c r="O16" s="110">
        <v>8.5195029999999985</v>
      </c>
      <c r="P16" s="110">
        <v>1.480353</v>
      </c>
      <c r="Q16" s="110">
        <v>0</v>
      </c>
      <c r="R16" s="111">
        <v>0</v>
      </c>
      <c r="S16" s="112">
        <v>79.507500000000022</v>
      </c>
      <c r="T16" s="110">
        <v>8.789909999999999</v>
      </c>
      <c r="U16" s="110">
        <v>0.13791999999999999</v>
      </c>
      <c r="V16" s="110">
        <v>8.6519899999999996</v>
      </c>
      <c r="W16" s="110">
        <v>70.717590000000015</v>
      </c>
      <c r="X16" s="110">
        <v>65.503173000000018</v>
      </c>
      <c r="Y16" s="110">
        <v>3.7348390000000005</v>
      </c>
      <c r="Z16" s="110">
        <v>5.2144170000000036</v>
      </c>
      <c r="AA16" s="110">
        <v>1.2944150000000001</v>
      </c>
      <c r="AB16" s="110">
        <v>8.6412790000000257</v>
      </c>
      <c r="AC16" s="110">
        <v>62.07631099999999</v>
      </c>
      <c r="AD16" s="110">
        <v>61.322462999999992</v>
      </c>
      <c r="AE16" s="110">
        <v>0.75384799999999974</v>
      </c>
      <c r="AF16" s="111">
        <v>0</v>
      </c>
      <c r="AG16" s="112">
        <v>63.306815999999991</v>
      </c>
      <c r="AH16" s="110">
        <v>9.5437579999999986</v>
      </c>
      <c r="AI16" s="110">
        <v>63.306815999999991</v>
      </c>
      <c r="AJ16" s="110">
        <v>0</v>
      </c>
      <c r="AK16" s="110">
        <f t="shared" si="0"/>
        <v>161.18702300000001</v>
      </c>
      <c r="AL16" s="110">
        <f t="shared" si="1"/>
        <v>11.06293667829642</v>
      </c>
      <c r="AM16" s="110">
        <v>0</v>
      </c>
      <c r="AN16" s="110">
        <v>11.06293667829642</v>
      </c>
      <c r="AO16" s="110">
        <f t="shared" si="2"/>
        <v>150.1240863217036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33.419223000000002</v>
      </c>
      <c r="E18" s="95">
        <v>0</v>
      </c>
      <c r="F18" s="95">
        <v>0</v>
      </c>
      <c r="G18" s="95">
        <v>33.419223000000002</v>
      </c>
      <c r="H18" s="95">
        <v>2.15</v>
      </c>
      <c r="I18" s="95">
        <v>0</v>
      </c>
      <c r="J18" s="95">
        <v>0</v>
      </c>
      <c r="K18" s="95">
        <v>6.4989999999999997</v>
      </c>
      <c r="L18" s="95">
        <v>0</v>
      </c>
      <c r="M18" s="95">
        <v>6.26</v>
      </c>
      <c r="N18" s="95">
        <v>0</v>
      </c>
      <c r="O18" s="95">
        <v>0.23899999999999999</v>
      </c>
      <c r="P18" s="95">
        <v>0</v>
      </c>
      <c r="Q18" s="95">
        <v>0</v>
      </c>
      <c r="R18" s="95">
        <v>0</v>
      </c>
      <c r="S18" s="97">
        <v>25.009223000000006</v>
      </c>
      <c r="T18" s="95">
        <v>0.26239999999999997</v>
      </c>
      <c r="U18" s="95">
        <v>0</v>
      </c>
      <c r="V18" s="95">
        <v>0.26239999999999997</v>
      </c>
      <c r="W18" s="95">
        <v>24.746823000000006</v>
      </c>
      <c r="X18" s="95">
        <v>5.2673889999999997</v>
      </c>
      <c r="Y18" s="95">
        <v>0.15828</v>
      </c>
      <c r="Z18" s="95">
        <v>19.479434000000008</v>
      </c>
      <c r="AA18" s="95">
        <v>1.3465310000000004</v>
      </c>
      <c r="AB18" s="95">
        <v>2.1140359999999987</v>
      </c>
      <c r="AC18" s="95">
        <v>22.632787000000008</v>
      </c>
      <c r="AD18" s="95">
        <v>22.611656000000007</v>
      </c>
      <c r="AE18" s="98">
        <v>2.1131000000000004E-2</v>
      </c>
      <c r="AF18" s="95">
        <v>0</v>
      </c>
      <c r="AG18" s="97">
        <v>24.761656000000006</v>
      </c>
      <c r="AH18" s="95">
        <v>0.28353099999999998</v>
      </c>
      <c r="AI18" s="95">
        <v>24.761656000000006</v>
      </c>
      <c r="AJ18" s="95">
        <v>0</v>
      </c>
      <c r="AK18" s="95">
        <f t="shared" si="0"/>
        <v>33.419223000000002</v>
      </c>
      <c r="AL18" s="95">
        <f t="shared" si="1"/>
        <v>2.1187857151837521</v>
      </c>
      <c r="AM18" s="95">
        <v>0</v>
      </c>
      <c r="AN18" s="95">
        <v>2.1187857151837521</v>
      </c>
      <c r="AO18" s="95">
        <f t="shared" si="2"/>
        <v>31.300437284816251</v>
      </c>
    </row>
    <row r="19" spans="2:41" s="92" customFormat="1" ht="27" customHeight="1" x14ac:dyDescent="0.15">
      <c r="B19" s="101" t="s">
        <v>84</v>
      </c>
      <c r="C19" s="94"/>
      <c r="D19" s="95">
        <v>42.081877000000006</v>
      </c>
      <c r="E19" s="95">
        <v>0</v>
      </c>
      <c r="F19" s="95">
        <v>0</v>
      </c>
      <c r="G19" s="95">
        <v>42.081877000000006</v>
      </c>
      <c r="H19" s="95">
        <v>0.17299999999999999</v>
      </c>
      <c r="I19" s="95">
        <v>0</v>
      </c>
      <c r="J19" s="95">
        <v>0</v>
      </c>
      <c r="K19" s="95">
        <v>24.501999999999999</v>
      </c>
      <c r="L19" s="95">
        <v>0</v>
      </c>
      <c r="M19" s="95">
        <v>24.29</v>
      </c>
      <c r="N19" s="95">
        <v>0</v>
      </c>
      <c r="O19" s="95">
        <v>0.21199999999999999</v>
      </c>
      <c r="P19" s="95">
        <v>0</v>
      </c>
      <c r="Q19" s="95">
        <v>0</v>
      </c>
      <c r="R19" s="95">
        <v>0</v>
      </c>
      <c r="S19" s="97">
        <v>17.618877000000008</v>
      </c>
      <c r="T19" s="95">
        <v>0</v>
      </c>
      <c r="U19" s="95">
        <v>0</v>
      </c>
      <c r="V19" s="95">
        <v>0</v>
      </c>
      <c r="W19" s="95">
        <v>17.618877000000008</v>
      </c>
      <c r="X19" s="95">
        <v>11.498059</v>
      </c>
      <c r="Y19" s="95">
        <v>7.5008839999999992</v>
      </c>
      <c r="Z19" s="95">
        <v>6.1208180000000079</v>
      </c>
      <c r="AA19" s="95">
        <v>1.4069699999999996</v>
      </c>
      <c r="AB19" s="95">
        <v>14.391070000000008</v>
      </c>
      <c r="AC19" s="95">
        <v>3.2278070000000003</v>
      </c>
      <c r="AD19" s="95">
        <v>3.1705180000000004</v>
      </c>
      <c r="AE19" s="98">
        <v>5.7289000000000027E-2</v>
      </c>
      <c r="AF19" s="95">
        <v>0</v>
      </c>
      <c r="AG19" s="97">
        <v>3.3435180000000004</v>
      </c>
      <c r="AH19" s="95">
        <v>5.7289000000000027E-2</v>
      </c>
      <c r="AI19" s="95">
        <v>3.3435180000000004</v>
      </c>
      <c r="AJ19" s="95">
        <v>0</v>
      </c>
      <c r="AK19" s="95">
        <f t="shared" si="0"/>
        <v>42.081877000000006</v>
      </c>
      <c r="AL19" s="95">
        <f t="shared" si="1"/>
        <v>6.9517155454545509</v>
      </c>
      <c r="AM19" s="95">
        <v>0</v>
      </c>
      <c r="AN19" s="95">
        <v>6.9517155454545509</v>
      </c>
      <c r="AO19" s="95">
        <f t="shared" si="2"/>
        <v>35.130161454545458</v>
      </c>
    </row>
    <row r="20" spans="2:41" s="92" customFormat="1" ht="27" customHeight="1" x14ac:dyDescent="0.15">
      <c r="B20" s="101" t="s">
        <v>85</v>
      </c>
      <c r="C20" s="94"/>
      <c r="D20" s="95">
        <v>33.575480000000006</v>
      </c>
      <c r="E20" s="95">
        <v>0</v>
      </c>
      <c r="F20" s="95">
        <v>0</v>
      </c>
      <c r="G20" s="95">
        <v>33.575480000000006</v>
      </c>
      <c r="H20" s="95">
        <v>0.188</v>
      </c>
      <c r="I20" s="95">
        <v>0</v>
      </c>
      <c r="J20" s="95">
        <v>0</v>
      </c>
      <c r="K20" s="95">
        <v>20.329979999999999</v>
      </c>
      <c r="L20" s="95">
        <v>0</v>
      </c>
      <c r="M20" s="95">
        <v>19.077489999999997</v>
      </c>
      <c r="N20" s="95">
        <v>0</v>
      </c>
      <c r="O20" s="95">
        <v>1.2524900000000001</v>
      </c>
      <c r="P20" s="95">
        <v>8.9999999999999993E-3</v>
      </c>
      <c r="Q20" s="95">
        <v>0</v>
      </c>
      <c r="R20" s="95">
        <v>0</v>
      </c>
      <c r="S20" s="97">
        <v>14.300990000000009</v>
      </c>
      <c r="T20" s="95">
        <v>0</v>
      </c>
      <c r="U20" s="95">
        <v>0</v>
      </c>
      <c r="V20" s="95">
        <v>0</v>
      </c>
      <c r="W20" s="95">
        <v>14.300990000000009</v>
      </c>
      <c r="X20" s="95">
        <v>1.1123369999999999</v>
      </c>
      <c r="Y20" s="95">
        <v>1.6840000000000002E-3</v>
      </c>
      <c r="Z20" s="95">
        <v>13.188653000000009</v>
      </c>
      <c r="AA20" s="95">
        <v>5.681026000000001</v>
      </c>
      <c r="AB20" s="95">
        <v>11.522605000000009</v>
      </c>
      <c r="AC20" s="95">
        <v>2.7783849999999992</v>
      </c>
      <c r="AD20" s="95">
        <v>2.6566749999999995</v>
      </c>
      <c r="AE20" s="98">
        <v>0.12170999999999998</v>
      </c>
      <c r="AF20" s="95">
        <v>0</v>
      </c>
      <c r="AG20" s="97">
        <v>2.8536749999999995</v>
      </c>
      <c r="AH20" s="95">
        <v>0.12170999999999998</v>
      </c>
      <c r="AI20" s="95">
        <v>2.8536749999999995</v>
      </c>
      <c r="AJ20" s="95">
        <v>0</v>
      </c>
      <c r="AK20" s="95">
        <f t="shared" si="0"/>
        <v>33.575480000000006</v>
      </c>
      <c r="AL20" s="95">
        <f t="shared" si="1"/>
        <v>11.114148998191686</v>
      </c>
      <c r="AM20" s="95">
        <v>0</v>
      </c>
      <c r="AN20" s="95">
        <v>11.114148998191686</v>
      </c>
      <c r="AO20" s="95">
        <f t="shared" si="2"/>
        <v>22.461331001808318</v>
      </c>
    </row>
    <row r="21" spans="2:41" s="92" customFormat="1" ht="27" customHeight="1" x14ac:dyDescent="0.15">
      <c r="B21" s="101" t="s">
        <v>86</v>
      </c>
      <c r="C21" s="94"/>
      <c r="D21" s="95">
        <v>20.956699000000015</v>
      </c>
      <c r="E21" s="95">
        <v>0</v>
      </c>
      <c r="F21" s="95">
        <v>0</v>
      </c>
      <c r="G21" s="95">
        <v>20.956699000000015</v>
      </c>
      <c r="H21" s="95">
        <v>0</v>
      </c>
      <c r="I21" s="95">
        <v>0</v>
      </c>
      <c r="J21" s="95">
        <v>0</v>
      </c>
      <c r="K21" s="95">
        <v>0.68210000000000004</v>
      </c>
      <c r="L21" s="95">
        <v>0</v>
      </c>
      <c r="M21" s="95">
        <v>0.23400000000000004</v>
      </c>
      <c r="N21" s="95">
        <v>0</v>
      </c>
      <c r="O21" s="95">
        <v>0.4481</v>
      </c>
      <c r="P21" s="95">
        <v>3.7902999999999999E-2</v>
      </c>
      <c r="Q21" s="95">
        <v>0</v>
      </c>
      <c r="R21" s="95">
        <v>0</v>
      </c>
      <c r="S21" s="97">
        <v>20.684796000000013</v>
      </c>
      <c r="T21" s="95">
        <v>0.14324000000000001</v>
      </c>
      <c r="U21" s="95">
        <v>8.8000000000000003E-4</v>
      </c>
      <c r="V21" s="95">
        <v>0.14236000000000001</v>
      </c>
      <c r="W21" s="95">
        <v>20.541556000000014</v>
      </c>
      <c r="X21" s="95">
        <v>14.813472000000004</v>
      </c>
      <c r="Y21" s="95">
        <v>1.6990059999999998</v>
      </c>
      <c r="Z21" s="95">
        <v>5.7280840000000079</v>
      </c>
      <c r="AA21" s="95">
        <v>0.58311499999999983</v>
      </c>
      <c r="AB21" s="95">
        <v>1.0496990000000146</v>
      </c>
      <c r="AC21" s="95">
        <v>19.491857</v>
      </c>
      <c r="AD21" s="95">
        <v>13.824826000000005</v>
      </c>
      <c r="AE21" s="98">
        <v>5.6670309999999953</v>
      </c>
      <c r="AF21" s="95">
        <v>0</v>
      </c>
      <c r="AG21" s="97">
        <v>13.862729000000005</v>
      </c>
      <c r="AH21" s="95">
        <v>5.8102709999999949</v>
      </c>
      <c r="AI21" s="95">
        <v>13.862729000000005</v>
      </c>
      <c r="AJ21" s="95">
        <v>0</v>
      </c>
      <c r="AK21" s="95">
        <f t="shared" si="0"/>
        <v>20.956699000000015</v>
      </c>
      <c r="AL21" s="95">
        <f t="shared" si="1"/>
        <v>6.8309488535204155</v>
      </c>
      <c r="AM21" s="95">
        <v>0</v>
      </c>
      <c r="AN21" s="95">
        <v>6.8309488535204155</v>
      </c>
      <c r="AO21" s="95">
        <f t="shared" si="2"/>
        <v>14.1257501464796</v>
      </c>
    </row>
    <row r="22" spans="2:41" s="92" customFormat="1" ht="27" customHeight="1" x14ac:dyDescent="0.15">
      <c r="B22" s="101" t="s">
        <v>87</v>
      </c>
      <c r="C22" s="94"/>
      <c r="D22" s="95">
        <v>0.71526500000000037</v>
      </c>
      <c r="E22" s="95">
        <v>0</v>
      </c>
      <c r="F22" s="95">
        <v>0</v>
      </c>
      <c r="G22" s="95">
        <v>0.71526500000000037</v>
      </c>
      <c r="H22" s="95">
        <v>0</v>
      </c>
      <c r="I22" s="95">
        <v>0</v>
      </c>
      <c r="J22" s="95">
        <v>0</v>
      </c>
      <c r="K22" s="95">
        <v>2.8411000000000002E-2</v>
      </c>
      <c r="L22" s="95">
        <v>4.901E-3</v>
      </c>
      <c r="M22" s="95">
        <v>4.4110000000000017E-3</v>
      </c>
      <c r="N22" s="95">
        <v>0</v>
      </c>
      <c r="O22" s="95">
        <v>2.4E-2</v>
      </c>
      <c r="P22" s="95">
        <v>2.3510000000000003E-2</v>
      </c>
      <c r="Q22" s="95">
        <v>0</v>
      </c>
      <c r="R22" s="95">
        <v>0</v>
      </c>
      <c r="S22" s="97">
        <v>0.68734400000000029</v>
      </c>
      <c r="T22" s="95">
        <v>0</v>
      </c>
      <c r="U22" s="95">
        <v>0</v>
      </c>
      <c r="V22" s="95">
        <v>0</v>
      </c>
      <c r="W22" s="95">
        <v>0.68734400000000029</v>
      </c>
      <c r="X22" s="95">
        <v>0.59264400000000028</v>
      </c>
      <c r="Y22" s="95">
        <v>7.1499999999999992E-3</v>
      </c>
      <c r="Z22" s="95">
        <v>9.4700000000000006E-2</v>
      </c>
      <c r="AA22" s="95">
        <v>4.6450000000000005E-2</v>
      </c>
      <c r="AB22" s="95">
        <v>5.4880000000000262E-2</v>
      </c>
      <c r="AC22" s="95">
        <v>0.63246400000000003</v>
      </c>
      <c r="AD22" s="95">
        <v>0.45623399999999997</v>
      </c>
      <c r="AE22" s="98">
        <v>0.17623000000000005</v>
      </c>
      <c r="AF22" s="95">
        <v>0</v>
      </c>
      <c r="AG22" s="97">
        <v>0.47974399999999995</v>
      </c>
      <c r="AH22" s="95">
        <v>0.17623000000000005</v>
      </c>
      <c r="AI22" s="95">
        <v>0.47974399999999995</v>
      </c>
      <c r="AJ22" s="95">
        <v>0</v>
      </c>
      <c r="AK22" s="95">
        <f t="shared" si="0"/>
        <v>0.71526500000000037</v>
      </c>
      <c r="AL22" s="95">
        <f t="shared" si="1"/>
        <v>0.20720500000000003</v>
      </c>
      <c r="AM22" s="95">
        <v>0</v>
      </c>
      <c r="AN22" s="95">
        <v>0.20720500000000003</v>
      </c>
      <c r="AO22" s="95">
        <f t="shared" si="2"/>
        <v>0.5080600000000004</v>
      </c>
    </row>
    <row r="23" spans="2:41" s="92" customFormat="1" ht="27" customHeight="1" x14ac:dyDescent="0.15">
      <c r="B23" s="101" t="s">
        <v>88</v>
      </c>
      <c r="C23" s="94"/>
      <c r="D23" s="95">
        <v>67.150653000000005</v>
      </c>
      <c r="E23" s="95">
        <v>0</v>
      </c>
      <c r="F23" s="95">
        <v>0</v>
      </c>
      <c r="G23" s="95">
        <v>67.150653000000005</v>
      </c>
      <c r="H23" s="95">
        <v>0</v>
      </c>
      <c r="I23" s="95">
        <v>0</v>
      </c>
      <c r="J23" s="95">
        <v>0</v>
      </c>
      <c r="K23" s="95">
        <v>2.3060329999999998</v>
      </c>
      <c r="L23" s="95">
        <v>0.22456000000000001</v>
      </c>
      <c r="M23" s="95">
        <v>0.20210399999999984</v>
      </c>
      <c r="N23" s="95">
        <v>0</v>
      </c>
      <c r="O23" s="95">
        <v>2.1039289999999999</v>
      </c>
      <c r="P23" s="95">
        <v>1.9504330000000001</v>
      </c>
      <c r="Q23" s="95">
        <v>0</v>
      </c>
      <c r="R23" s="95">
        <v>0</v>
      </c>
      <c r="S23" s="97">
        <v>64.998115999999996</v>
      </c>
      <c r="T23" s="95">
        <v>0</v>
      </c>
      <c r="U23" s="95">
        <v>0</v>
      </c>
      <c r="V23" s="95">
        <v>0</v>
      </c>
      <c r="W23" s="95">
        <v>64.998115999999996</v>
      </c>
      <c r="X23" s="95">
        <v>64.255625999999992</v>
      </c>
      <c r="Y23" s="95">
        <v>0.51385999999999998</v>
      </c>
      <c r="Z23" s="95">
        <v>0.74248999999999998</v>
      </c>
      <c r="AA23" s="95">
        <v>6.3031000000000004E-2</v>
      </c>
      <c r="AB23" s="95">
        <v>0.570998000000003</v>
      </c>
      <c r="AC23" s="95">
        <v>64.427117999999993</v>
      </c>
      <c r="AD23" s="95">
        <v>63.223599</v>
      </c>
      <c r="AE23" s="98">
        <v>1.2035189999999993</v>
      </c>
      <c r="AF23" s="95">
        <v>0</v>
      </c>
      <c r="AG23" s="97">
        <v>65.174031999999997</v>
      </c>
      <c r="AH23" s="95">
        <v>1.2035189999999993</v>
      </c>
      <c r="AI23" s="95">
        <v>65.174031999999997</v>
      </c>
      <c r="AJ23" s="95">
        <v>0</v>
      </c>
      <c r="AK23" s="95">
        <f t="shared" si="0"/>
        <v>67.150653000000005</v>
      </c>
      <c r="AL23" s="95">
        <f t="shared" si="1"/>
        <v>1.7518397833931727</v>
      </c>
      <c r="AM23" s="95">
        <v>0</v>
      </c>
      <c r="AN23" s="95">
        <v>1.7518397833931727</v>
      </c>
      <c r="AO23" s="95">
        <f t="shared" si="2"/>
        <v>65.39881321660684</v>
      </c>
    </row>
    <row r="24" spans="2:41" s="92" customFormat="1" ht="27" customHeight="1" x14ac:dyDescent="0.15">
      <c r="B24" s="101" t="s">
        <v>89</v>
      </c>
      <c r="C24" s="94"/>
      <c r="D24" s="95">
        <v>0.99827299999999997</v>
      </c>
      <c r="E24" s="95">
        <v>0</v>
      </c>
      <c r="F24" s="95">
        <v>0</v>
      </c>
      <c r="G24" s="95">
        <v>0.99827299999999997</v>
      </c>
      <c r="H24" s="95">
        <v>0</v>
      </c>
      <c r="I24" s="95">
        <v>0</v>
      </c>
      <c r="J24" s="95">
        <v>0</v>
      </c>
      <c r="K24" s="95">
        <v>4.2680000000000003E-2</v>
      </c>
      <c r="L24" s="95">
        <v>4.258E-2</v>
      </c>
      <c r="M24" s="95">
        <v>3.8114000000000002E-2</v>
      </c>
      <c r="N24" s="95">
        <v>0</v>
      </c>
      <c r="O24" s="95">
        <v>4.5659999999999997E-3</v>
      </c>
      <c r="P24" s="95">
        <v>1E-4</v>
      </c>
      <c r="Q24" s="95">
        <v>0</v>
      </c>
      <c r="R24" s="95">
        <v>0</v>
      </c>
      <c r="S24" s="97">
        <v>0.960059</v>
      </c>
      <c r="T24" s="95">
        <v>0</v>
      </c>
      <c r="U24" s="95">
        <v>0</v>
      </c>
      <c r="V24" s="95">
        <v>0</v>
      </c>
      <c r="W24" s="95">
        <v>0.960059</v>
      </c>
      <c r="X24" s="95">
        <v>0.92395899999999997</v>
      </c>
      <c r="Y24" s="95">
        <v>6.4200000000000004E-3</v>
      </c>
      <c r="Z24" s="95">
        <v>3.61E-2</v>
      </c>
      <c r="AA24" s="95">
        <v>4.8399999999999997E-3</v>
      </c>
      <c r="AB24" s="95">
        <v>8.2520000000001481E-3</v>
      </c>
      <c r="AC24" s="95">
        <v>0.95180699999999985</v>
      </c>
      <c r="AD24" s="95">
        <v>0.74269199999999991</v>
      </c>
      <c r="AE24" s="98">
        <v>0.209115</v>
      </c>
      <c r="AF24" s="95">
        <v>0</v>
      </c>
      <c r="AG24" s="97">
        <v>0.7427919999999999</v>
      </c>
      <c r="AH24" s="95">
        <v>0.209115</v>
      </c>
      <c r="AI24" s="95">
        <v>0.7427919999999999</v>
      </c>
      <c r="AJ24" s="95">
        <v>0</v>
      </c>
      <c r="AK24" s="95">
        <f t="shared" si="0"/>
        <v>0.99827299999999997</v>
      </c>
      <c r="AL24" s="95">
        <f t="shared" si="1"/>
        <v>0.21736700000000003</v>
      </c>
      <c r="AM24" s="95">
        <v>0</v>
      </c>
      <c r="AN24" s="95">
        <v>0.21736700000000003</v>
      </c>
      <c r="AO24" s="95">
        <f t="shared" si="2"/>
        <v>0.78090599999999988</v>
      </c>
    </row>
    <row r="25" spans="2:41" s="92" customFormat="1" ht="27" customHeight="1" x14ac:dyDescent="0.15">
      <c r="B25" s="101" t="s">
        <v>90</v>
      </c>
      <c r="C25" s="94"/>
      <c r="D25" s="95">
        <v>32.621472000000004</v>
      </c>
      <c r="E25" s="95">
        <v>0</v>
      </c>
      <c r="F25" s="95">
        <v>0</v>
      </c>
      <c r="G25" s="95">
        <v>32.621472000000004</v>
      </c>
      <c r="H25" s="95">
        <v>0</v>
      </c>
      <c r="I25" s="95">
        <v>0</v>
      </c>
      <c r="J25" s="95">
        <v>0</v>
      </c>
      <c r="K25" s="95">
        <v>6.0810900000000006</v>
      </c>
      <c r="L25" s="95">
        <v>0</v>
      </c>
      <c r="M25" s="95">
        <v>6.0810900000000006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26.540382000000001</v>
      </c>
      <c r="T25" s="95">
        <v>0.68700000000000006</v>
      </c>
      <c r="U25" s="95">
        <v>0</v>
      </c>
      <c r="V25" s="95">
        <v>0.68700000000000006</v>
      </c>
      <c r="W25" s="95">
        <v>25.853382</v>
      </c>
      <c r="X25" s="95">
        <v>4.7517170000000002</v>
      </c>
      <c r="Y25" s="95">
        <v>1.4199999999999998E-3</v>
      </c>
      <c r="Z25" s="95">
        <v>21.101665000000001</v>
      </c>
      <c r="AA25" s="95">
        <v>0.40681</v>
      </c>
      <c r="AB25" s="95">
        <v>0.37524299999999755</v>
      </c>
      <c r="AC25" s="95">
        <v>25.478139000000002</v>
      </c>
      <c r="AD25" s="95">
        <v>25.432067000000004</v>
      </c>
      <c r="AE25" s="98">
        <v>4.6071999999999995E-2</v>
      </c>
      <c r="AF25" s="95">
        <v>0</v>
      </c>
      <c r="AG25" s="97">
        <v>25.432067000000004</v>
      </c>
      <c r="AH25" s="95">
        <v>0.73307200000000006</v>
      </c>
      <c r="AI25" s="95">
        <v>25.432067000000004</v>
      </c>
      <c r="AJ25" s="95">
        <v>0</v>
      </c>
      <c r="AK25" s="95">
        <f t="shared" si="0"/>
        <v>32.621472000000004</v>
      </c>
      <c r="AL25" s="95">
        <f t="shared" si="1"/>
        <v>1.0952299999999999</v>
      </c>
      <c r="AM25" s="95">
        <v>0</v>
      </c>
      <c r="AN25" s="95">
        <v>1.0952299999999999</v>
      </c>
      <c r="AO25" s="95">
        <f t="shared" si="2"/>
        <v>31.526242000000003</v>
      </c>
    </row>
    <row r="26" spans="2:41" s="92" customFormat="1" ht="27" customHeight="1" x14ac:dyDescent="0.15">
      <c r="B26" s="101" t="s">
        <v>91</v>
      </c>
      <c r="C26" s="94"/>
      <c r="D26" s="95">
        <v>1.4548300000000001</v>
      </c>
      <c r="E26" s="95">
        <v>0</v>
      </c>
      <c r="F26" s="95">
        <v>0</v>
      </c>
      <c r="G26" s="95">
        <v>1.4548300000000001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1.4548300000000001</v>
      </c>
      <c r="T26" s="95">
        <v>0</v>
      </c>
      <c r="U26" s="95">
        <v>0</v>
      </c>
      <c r="V26" s="95">
        <v>0</v>
      </c>
      <c r="W26" s="95">
        <v>1.4548300000000001</v>
      </c>
      <c r="X26" s="95">
        <v>0</v>
      </c>
      <c r="Y26" s="95">
        <v>0</v>
      </c>
      <c r="Z26" s="95">
        <v>1.4548300000000001</v>
      </c>
      <c r="AA26" s="95">
        <v>0</v>
      </c>
      <c r="AB26" s="95">
        <v>0</v>
      </c>
      <c r="AC26" s="95">
        <v>1.4548300000000001</v>
      </c>
      <c r="AD26" s="95">
        <v>1.4548300000000001</v>
      </c>
      <c r="AE26" s="98">
        <v>0</v>
      </c>
      <c r="AF26" s="95">
        <v>0</v>
      </c>
      <c r="AG26" s="97">
        <v>1.4548300000000001</v>
      </c>
      <c r="AH26" s="95">
        <v>0</v>
      </c>
      <c r="AI26" s="95">
        <v>1.4548300000000001</v>
      </c>
      <c r="AJ26" s="95">
        <v>0</v>
      </c>
      <c r="AK26" s="95">
        <f t="shared" si="0"/>
        <v>1.4548300000000001</v>
      </c>
      <c r="AL26" s="95">
        <f t="shared" si="1"/>
        <v>0</v>
      </c>
      <c r="AM26" s="95">
        <v>0</v>
      </c>
      <c r="AN26" s="95">
        <v>0</v>
      </c>
      <c r="AO26" s="95">
        <f t="shared" si="2"/>
        <v>1.4548300000000001</v>
      </c>
    </row>
    <row r="27" spans="2:41" s="92" customFormat="1" ht="27" customHeight="1" x14ac:dyDescent="0.15">
      <c r="B27" s="101" t="s">
        <v>92</v>
      </c>
      <c r="C27" s="94"/>
      <c r="D27" s="95">
        <v>7.8800000000000016E-3</v>
      </c>
      <c r="E27" s="95">
        <v>0</v>
      </c>
      <c r="F27" s="95">
        <v>0</v>
      </c>
      <c r="G27" s="95">
        <v>7.8800000000000016E-3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7.8800000000000016E-3</v>
      </c>
      <c r="T27" s="95">
        <v>0</v>
      </c>
      <c r="U27" s="95">
        <v>0</v>
      </c>
      <c r="V27" s="95">
        <v>0</v>
      </c>
      <c r="W27" s="95">
        <v>7.8800000000000016E-3</v>
      </c>
      <c r="X27" s="95">
        <v>7.7800000000000013E-3</v>
      </c>
      <c r="Y27" s="95">
        <v>0</v>
      </c>
      <c r="Z27" s="95">
        <v>1E-4</v>
      </c>
      <c r="AA27" s="95">
        <v>1E-4</v>
      </c>
      <c r="AB27" s="95">
        <v>3.9700000000000152E-4</v>
      </c>
      <c r="AC27" s="95">
        <v>7.4830000000000001E-3</v>
      </c>
      <c r="AD27" s="95">
        <v>6.6259999999999999E-3</v>
      </c>
      <c r="AE27" s="98">
        <v>8.5700000000000001E-4</v>
      </c>
      <c r="AF27" s="95">
        <v>0</v>
      </c>
      <c r="AG27" s="97">
        <v>6.6259999999999999E-3</v>
      </c>
      <c r="AH27" s="95">
        <v>8.5700000000000001E-4</v>
      </c>
      <c r="AI27" s="95">
        <v>6.6259999999999999E-3</v>
      </c>
      <c r="AJ27" s="95">
        <v>0</v>
      </c>
      <c r="AK27" s="95">
        <f t="shared" si="0"/>
        <v>7.8800000000000016E-3</v>
      </c>
      <c r="AL27" s="95">
        <f t="shared" si="1"/>
        <v>1.0977127172918572E-3</v>
      </c>
      <c r="AM27" s="95">
        <v>0</v>
      </c>
      <c r="AN27" s="95">
        <v>1.0977127172918572E-3</v>
      </c>
      <c r="AO27" s="95">
        <f t="shared" si="2"/>
        <v>6.7822872827081448E-3</v>
      </c>
    </row>
    <row r="28" spans="2:41" s="92" customFormat="1" ht="27" customHeight="1" x14ac:dyDescent="0.15">
      <c r="B28" s="101" t="s">
        <v>93</v>
      </c>
      <c r="C28" s="94"/>
      <c r="D28" s="95">
        <v>7.5752940000000013</v>
      </c>
      <c r="E28" s="95">
        <v>0</v>
      </c>
      <c r="F28" s="95">
        <v>0</v>
      </c>
      <c r="G28" s="95">
        <v>7.5752940000000013</v>
      </c>
      <c r="H28" s="95">
        <v>0</v>
      </c>
      <c r="I28" s="95">
        <v>0</v>
      </c>
      <c r="J28" s="95">
        <v>0</v>
      </c>
      <c r="K28" s="95">
        <v>6.9500000000000004E-3</v>
      </c>
      <c r="L28" s="95">
        <v>0</v>
      </c>
      <c r="M28" s="95">
        <v>0</v>
      </c>
      <c r="N28" s="95">
        <v>0</v>
      </c>
      <c r="O28" s="95">
        <v>6.9500000000000004E-3</v>
      </c>
      <c r="P28" s="95">
        <v>6.9500000000000004E-3</v>
      </c>
      <c r="Q28" s="95">
        <v>0</v>
      </c>
      <c r="R28" s="95">
        <v>0</v>
      </c>
      <c r="S28" s="97">
        <v>7.5683440000000015</v>
      </c>
      <c r="T28" s="95">
        <v>8.610000000000001E-2</v>
      </c>
      <c r="U28" s="95">
        <v>1.1000000000000001E-3</v>
      </c>
      <c r="V28" s="95">
        <v>8.5000000000000006E-2</v>
      </c>
      <c r="W28" s="95">
        <v>7.4822440000000014</v>
      </c>
      <c r="X28" s="95">
        <v>4.5974180000000002</v>
      </c>
      <c r="Y28" s="95">
        <v>0</v>
      </c>
      <c r="Z28" s="95">
        <v>2.8848260000000008</v>
      </c>
      <c r="AA28" s="95">
        <v>2.9423000000000001E-2</v>
      </c>
      <c r="AB28" s="95">
        <v>7.1200000000093411E-4</v>
      </c>
      <c r="AC28" s="95">
        <v>7.4815320000000005</v>
      </c>
      <c r="AD28" s="95">
        <v>7.302213000000001</v>
      </c>
      <c r="AE28" s="98">
        <v>0.17931899999999995</v>
      </c>
      <c r="AF28" s="95">
        <v>0</v>
      </c>
      <c r="AG28" s="97">
        <v>7.3091630000000007</v>
      </c>
      <c r="AH28" s="95">
        <v>0.26541899999999996</v>
      </c>
      <c r="AI28" s="95">
        <v>7.3091630000000007</v>
      </c>
      <c r="AJ28" s="95">
        <v>0</v>
      </c>
      <c r="AK28" s="95">
        <f t="shared" si="0"/>
        <v>7.5752940000000013</v>
      </c>
      <c r="AL28" s="95">
        <f t="shared" si="1"/>
        <v>0.26611102372469397</v>
      </c>
      <c r="AM28" s="95">
        <v>0</v>
      </c>
      <c r="AN28" s="95">
        <v>0.26611102372469397</v>
      </c>
      <c r="AO28" s="95">
        <f t="shared" si="2"/>
        <v>7.3091829762753076</v>
      </c>
    </row>
    <row r="29" spans="2:41" s="92" customFormat="1" ht="27" customHeight="1" x14ac:dyDescent="0.15">
      <c r="B29" s="101" t="s">
        <v>94</v>
      </c>
      <c r="C29" s="94"/>
      <c r="D29" s="95">
        <v>88.58199399999998</v>
      </c>
      <c r="E29" s="95">
        <v>14.371</v>
      </c>
      <c r="F29" s="95">
        <v>0</v>
      </c>
      <c r="G29" s="95">
        <v>74.210993999999985</v>
      </c>
      <c r="H29" s="95">
        <v>2.8153999999999999</v>
      </c>
      <c r="I29" s="95">
        <v>0</v>
      </c>
      <c r="J29" s="95">
        <v>0</v>
      </c>
      <c r="K29" s="95">
        <v>32.39038</v>
      </c>
      <c r="L29" s="95">
        <v>0</v>
      </c>
      <c r="M29" s="95">
        <v>0</v>
      </c>
      <c r="N29" s="95">
        <v>0</v>
      </c>
      <c r="O29" s="95">
        <v>32.39038</v>
      </c>
      <c r="P29" s="95">
        <v>32.388400000000004</v>
      </c>
      <c r="Q29" s="95">
        <v>0</v>
      </c>
      <c r="R29" s="95">
        <v>0</v>
      </c>
      <c r="S29" s="97">
        <v>39.007193999999984</v>
      </c>
      <c r="T29" s="95">
        <v>2.8271600000000001</v>
      </c>
      <c r="U29" s="95">
        <v>1.0913900000000001</v>
      </c>
      <c r="V29" s="95">
        <v>1.73577</v>
      </c>
      <c r="W29" s="95">
        <v>36.180033999999985</v>
      </c>
      <c r="X29" s="95">
        <v>34.500989999999987</v>
      </c>
      <c r="Y29" s="95">
        <v>5.1520000000000003E-3</v>
      </c>
      <c r="Z29" s="95">
        <v>1.6790439999999984</v>
      </c>
      <c r="AA29" s="95">
        <v>0.20149</v>
      </c>
      <c r="AB29" s="95">
        <v>6.5999999968369139E-5</v>
      </c>
      <c r="AC29" s="95">
        <v>36.179968000000017</v>
      </c>
      <c r="AD29" s="95">
        <v>33.381887000000013</v>
      </c>
      <c r="AE29" s="98">
        <v>2.7980810000000012</v>
      </c>
      <c r="AF29" s="95">
        <v>0</v>
      </c>
      <c r="AG29" s="97">
        <v>68.585687000000007</v>
      </c>
      <c r="AH29" s="95">
        <v>5.6252410000000008</v>
      </c>
      <c r="AI29" s="95">
        <v>82.956687000000002</v>
      </c>
      <c r="AJ29" s="95">
        <v>0</v>
      </c>
      <c r="AK29" s="95">
        <f t="shared" si="0"/>
        <v>74.210993999999985</v>
      </c>
      <c r="AL29" s="95">
        <f t="shared" si="1"/>
        <v>5.6253070000000038</v>
      </c>
      <c r="AM29" s="95">
        <v>0</v>
      </c>
      <c r="AN29" s="95">
        <v>5.6253070000000038</v>
      </c>
      <c r="AO29" s="95">
        <f t="shared" si="2"/>
        <v>68.585686999999979</v>
      </c>
    </row>
    <row r="30" spans="2:41" s="92" customFormat="1" ht="27" customHeight="1" x14ac:dyDescent="0.15">
      <c r="B30" s="101" t="s">
        <v>95</v>
      </c>
      <c r="C30" s="94"/>
      <c r="D30" s="95">
        <v>2098.23866</v>
      </c>
      <c r="E30" s="95">
        <v>1116.75</v>
      </c>
      <c r="F30" s="95">
        <v>0</v>
      </c>
      <c r="G30" s="95">
        <v>981.48865999999998</v>
      </c>
      <c r="H30" s="95">
        <v>0</v>
      </c>
      <c r="I30" s="95">
        <v>0</v>
      </c>
      <c r="J30" s="95">
        <v>0</v>
      </c>
      <c r="K30" s="95">
        <v>912.47500000000002</v>
      </c>
      <c r="L30" s="95">
        <v>0</v>
      </c>
      <c r="M30" s="95">
        <v>0</v>
      </c>
      <c r="N30" s="95">
        <v>0</v>
      </c>
      <c r="O30" s="95">
        <v>912.47500000000002</v>
      </c>
      <c r="P30" s="95">
        <v>908.97799999999995</v>
      </c>
      <c r="Q30" s="95">
        <v>0</v>
      </c>
      <c r="R30" s="95">
        <v>0</v>
      </c>
      <c r="S30" s="97">
        <v>72.510660000000001</v>
      </c>
      <c r="T30" s="95">
        <v>70.936000000000007</v>
      </c>
      <c r="U30" s="95">
        <v>0</v>
      </c>
      <c r="V30" s="95">
        <v>70.936000000000007</v>
      </c>
      <c r="W30" s="95">
        <v>1.5746599999999997</v>
      </c>
      <c r="X30" s="95">
        <v>1.0212999999999999</v>
      </c>
      <c r="Y30" s="95">
        <v>0</v>
      </c>
      <c r="Z30" s="95">
        <v>0.55335999999999996</v>
      </c>
      <c r="AA30" s="95">
        <v>0</v>
      </c>
      <c r="AB30" s="95">
        <v>0</v>
      </c>
      <c r="AC30" s="95">
        <v>1.5746599999999999</v>
      </c>
      <c r="AD30" s="95">
        <v>1.5703</v>
      </c>
      <c r="AE30" s="98">
        <v>4.3600000000000002E-3</v>
      </c>
      <c r="AF30" s="95">
        <v>0</v>
      </c>
      <c r="AG30" s="97">
        <v>910.54829999999993</v>
      </c>
      <c r="AH30" s="95">
        <v>70.940360000000013</v>
      </c>
      <c r="AI30" s="95">
        <v>2027.2982999999999</v>
      </c>
      <c r="AJ30" s="95">
        <v>0</v>
      </c>
      <c r="AK30" s="95">
        <f t="shared" si="0"/>
        <v>981.48865999999998</v>
      </c>
      <c r="AL30" s="95">
        <f t="shared" si="1"/>
        <v>70.940359999999998</v>
      </c>
      <c r="AM30" s="95">
        <v>0</v>
      </c>
      <c r="AN30" s="95">
        <v>70.940359999999998</v>
      </c>
      <c r="AO30" s="95">
        <f t="shared" si="2"/>
        <v>910.54829999999993</v>
      </c>
    </row>
    <row r="31" spans="2:41" s="92" customFormat="1" ht="27" customHeight="1" x14ac:dyDescent="0.15">
      <c r="B31" s="101" t="s">
        <v>96</v>
      </c>
      <c r="C31" s="94"/>
      <c r="D31" s="95">
        <v>710.55210099999954</v>
      </c>
      <c r="E31" s="95">
        <v>0</v>
      </c>
      <c r="F31" s="95">
        <v>0</v>
      </c>
      <c r="G31" s="95">
        <v>710.55210099999954</v>
      </c>
      <c r="H31" s="95">
        <v>0.73232999999999993</v>
      </c>
      <c r="I31" s="95">
        <v>0</v>
      </c>
      <c r="J31" s="95">
        <v>0</v>
      </c>
      <c r="K31" s="95">
        <v>28.470383999999999</v>
      </c>
      <c r="L31" s="95">
        <v>0</v>
      </c>
      <c r="M31" s="95">
        <v>0</v>
      </c>
      <c r="N31" s="95">
        <v>0</v>
      </c>
      <c r="O31" s="95">
        <v>28.470383999999999</v>
      </c>
      <c r="P31" s="95">
        <v>24.755393999999999</v>
      </c>
      <c r="Q31" s="95">
        <v>0</v>
      </c>
      <c r="R31" s="95">
        <v>0</v>
      </c>
      <c r="S31" s="97">
        <v>685.06437699999947</v>
      </c>
      <c r="T31" s="95">
        <v>10.058871999999997</v>
      </c>
      <c r="U31" s="95">
        <v>9.9900099999999981</v>
      </c>
      <c r="V31" s="95">
        <v>6.8861999999999993E-2</v>
      </c>
      <c r="W31" s="95">
        <v>675.00550499999952</v>
      </c>
      <c r="X31" s="95">
        <v>672.47057799999948</v>
      </c>
      <c r="Y31" s="95">
        <v>1.2999999999999999E-3</v>
      </c>
      <c r="Z31" s="95">
        <v>2.5349269999999997</v>
      </c>
      <c r="AA31" s="95">
        <v>0</v>
      </c>
      <c r="AB31" s="95">
        <v>9.9999954272789182E-7</v>
      </c>
      <c r="AC31" s="95">
        <v>675.00550399999997</v>
      </c>
      <c r="AD31" s="95">
        <v>670.84242499999993</v>
      </c>
      <c r="AE31" s="98">
        <v>4.1630790000000015</v>
      </c>
      <c r="AF31" s="95">
        <v>0</v>
      </c>
      <c r="AG31" s="97">
        <v>696.33014899999989</v>
      </c>
      <c r="AH31" s="95">
        <v>14.221950999999999</v>
      </c>
      <c r="AI31" s="95">
        <v>696.33014899999989</v>
      </c>
      <c r="AJ31" s="95">
        <v>0</v>
      </c>
      <c r="AK31" s="95">
        <f t="shared" si="0"/>
        <v>710.55210099999954</v>
      </c>
      <c r="AL31" s="95">
        <f t="shared" si="1"/>
        <v>14.221951320600979</v>
      </c>
      <c r="AM31" s="95">
        <v>0</v>
      </c>
      <c r="AN31" s="95">
        <v>14.221951320600979</v>
      </c>
      <c r="AO31" s="95">
        <f t="shared" si="2"/>
        <v>696.33014967939857</v>
      </c>
    </row>
    <row r="32" spans="2:41" s="92" customFormat="1" ht="27" customHeight="1" x14ac:dyDescent="0.15">
      <c r="B32" s="101" t="s">
        <v>97</v>
      </c>
      <c r="C32" s="94"/>
      <c r="D32" s="95">
        <v>898.56361100000004</v>
      </c>
      <c r="E32" s="95">
        <v>57.457999999999998</v>
      </c>
      <c r="F32" s="95">
        <v>0</v>
      </c>
      <c r="G32" s="95">
        <v>841.10561100000007</v>
      </c>
      <c r="H32" s="95">
        <v>0</v>
      </c>
      <c r="I32" s="95">
        <v>0</v>
      </c>
      <c r="J32" s="95">
        <v>0</v>
      </c>
      <c r="K32" s="95">
        <v>768.822</v>
      </c>
      <c r="L32" s="95">
        <v>0</v>
      </c>
      <c r="M32" s="95">
        <v>652.77200000000005</v>
      </c>
      <c r="N32" s="95">
        <v>0</v>
      </c>
      <c r="O32" s="95">
        <v>116.05</v>
      </c>
      <c r="P32" s="95">
        <v>109.143</v>
      </c>
      <c r="Q32" s="95">
        <v>0</v>
      </c>
      <c r="R32" s="95">
        <v>0</v>
      </c>
      <c r="S32" s="97">
        <v>79.190611000000004</v>
      </c>
      <c r="T32" s="95">
        <v>5.2064510000000004</v>
      </c>
      <c r="U32" s="95">
        <v>0</v>
      </c>
      <c r="V32" s="95">
        <v>5.2064510000000004</v>
      </c>
      <c r="W32" s="95">
        <v>73.984160000000003</v>
      </c>
      <c r="X32" s="95">
        <v>69.696100000000001</v>
      </c>
      <c r="Y32" s="95">
        <v>0</v>
      </c>
      <c r="Z32" s="95">
        <v>4.2880600000000006</v>
      </c>
      <c r="AA32" s="95">
        <v>0.15545</v>
      </c>
      <c r="AB32" s="95">
        <v>3.0660000000324317E-3</v>
      </c>
      <c r="AC32" s="95">
        <v>73.98109399999997</v>
      </c>
      <c r="AD32" s="95">
        <v>73.965725999999975</v>
      </c>
      <c r="AE32" s="98">
        <v>1.5368E-2</v>
      </c>
      <c r="AF32" s="95">
        <v>0</v>
      </c>
      <c r="AG32" s="97">
        <v>183.10872599999999</v>
      </c>
      <c r="AH32" s="95">
        <v>5.221819</v>
      </c>
      <c r="AI32" s="95">
        <v>240.56672599999999</v>
      </c>
      <c r="AJ32" s="95">
        <v>0</v>
      </c>
      <c r="AK32" s="95">
        <f t="shared" si="0"/>
        <v>841.10561100000007</v>
      </c>
      <c r="AL32" s="95">
        <f t="shared" si="1"/>
        <v>5.2218196760831797</v>
      </c>
      <c r="AM32" s="95">
        <v>0</v>
      </c>
      <c r="AN32" s="95">
        <v>5.2218196760831797</v>
      </c>
      <c r="AO32" s="95">
        <f t="shared" si="2"/>
        <v>835.88379132391685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0</v>
      </c>
      <c r="AC33" s="95">
        <v>0</v>
      </c>
      <c r="AD33" s="95">
        <v>0</v>
      </c>
      <c r="AE33" s="98">
        <v>0</v>
      </c>
      <c r="AF33" s="95">
        <v>0</v>
      </c>
      <c r="AG33" s="97">
        <v>0</v>
      </c>
      <c r="AH33" s="95">
        <v>0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91.361000000000004</v>
      </c>
      <c r="E34" s="95">
        <v>0</v>
      </c>
      <c r="F34" s="95">
        <v>0</v>
      </c>
      <c r="G34" s="95">
        <v>91.361000000000004</v>
      </c>
      <c r="H34" s="95">
        <v>91.361000000000004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91.361000000000004</v>
      </c>
      <c r="AH34" s="95">
        <v>0</v>
      </c>
      <c r="AI34" s="95">
        <v>91.361000000000004</v>
      </c>
      <c r="AJ34" s="95">
        <v>0</v>
      </c>
      <c r="AK34" s="95">
        <f t="shared" si="0"/>
        <v>91.361000000000004</v>
      </c>
      <c r="AL34" s="95">
        <f t="shared" si="1"/>
        <v>0</v>
      </c>
      <c r="AM34" s="95">
        <v>0</v>
      </c>
      <c r="AN34" s="95">
        <v>0</v>
      </c>
      <c r="AO34" s="95">
        <f t="shared" si="2"/>
        <v>91.361000000000004</v>
      </c>
    </row>
    <row r="35" spans="2:41" s="92" customFormat="1" ht="27" customHeight="1" x14ac:dyDescent="0.15">
      <c r="B35" s="101" t="s">
        <v>100</v>
      </c>
      <c r="C35" s="94"/>
      <c r="D35" s="95">
        <v>5.1770000000000004E-2</v>
      </c>
      <c r="E35" s="95">
        <v>0</v>
      </c>
      <c r="F35" s="95">
        <v>0</v>
      </c>
      <c r="G35" s="95">
        <v>5.1770000000000004E-2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5.1770000000000004E-2</v>
      </c>
      <c r="T35" s="95">
        <v>0</v>
      </c>
      <c r="U35" s="95">
        <v>0</v>
      </c>
      <c r="V35" s="95">
        <v>0</v>
      </c>
      <c r="W35" s="95">
        <v>5.1770000000000004E-2</v>
      </c>
      <c r="X35" s="95">
        <v>0</v>
      </c>
      <c r="Y35" s="95">
        <v>0</v>
      </c>
      <c r="Z35" s="95">
        <v>5.1770000000000004E-2</v>
      </c>
      <c r="AA35" s="95">
        <v>0</v>
      </c>
      <c r="AB35" s="95">
        <v>0</v>
      </c>
      <c r="AC35" s="95">
        <v>5.1770000000000004E-2</v>
      </c>
      <c r="AD35" s="95">
        <v>5.1770000000000004E-2</v>
      </c>
      <c r="AE35" s="98">
        <v>0</v>
      </c>
      <c r="AF35" s="95">
        <v>0</v>
      </c>
      <c r="AG35" s="97">
        <v>5.1770000000000004E-2</v>
      </c>
      <c r="AH35" s="95">
        <v>0</v>
      </c>
      <c r="AI35" s="95">
        <v>5.1770000000000004E-2</v>
      </c>
      <c r="AJ35" s="95">
        <v>0</v>
      </c>
      <c r="AK35" s="95">
        <f t="shared" si="0"/>
        <v>5.1770000000000004E-2</v>
      </c>
      <c r="AL35" s="95">
        <f t="shared" si="1"/>
        <v>0</v>
      </c>
      <c r="AM35" s="95">
        <v>0</v>
      </c>
      <c r="AN35" s="95">
        <v>0</v>
      </c>
      <c r="AO35" s="95">
        <f t="shared" si="2"/>
        <v>5.1770000000000004E-2</v>
      </c>
    </row>
    <row r="36" spans="2:41" s="92" customFormat="1" ht="27" customHeight="1" x14ac:dyDescent="0.15">
      <c r="B36" s="101" t="s">
        <v>101</v>
      </c>
      <c r="C36" s="94"/>
      <c r="D36" s="95">
        <v>47.98089599999998</v>
      </c>
      <c r="E36" s="95">
        <v>0</v>
      </c>
      <c r="F36" s="95">
        <v>0</v>
      </c>
      <c r="G36" s="95">
        <v>47.98089599999998</v>
      </c>
      <c r="H36" s="95">
        <v>0.32600000000000001</v>
      </c>
      <c r="I36" s="95">
        <v>0</v>
      </c>
      <c r="J36" s="95">
        <v>0</v>
      </c>
      <c r="K36" s="95">
        <v>5.5932200000000005</v>
      </c>
      <c r="L36" s="95">
        <v>0</v>
      </c>
      <c r="M36" s="95">
        <v>2.9220000000000002</v>
      </c>
      <c r="N36" s="95">
        <v>0</v>
      </c>
      <c r="O36" s="95">
        <v>2.6712200000000004</v>
      </c>
      <c r="P36" s="95">
        <v>0.21409999999999998</v>
      </c>
      <c r="Q36" s="95">
        <v>0</v>
      </c>
      <c r="R36" s="102">
        <v>0</v>
      </c>
      <c r="S36" s="97">
        <v>44.51879599999998</v>
      </c>
      <c r="T36" s="95">
        <v>19.11431</v>
      </c>
      <c r="U36" s="95">
        <v>0.84147000000000005</v>
      </c>
      <c r="V36" s="95">
        <v>18.272839999999999</v>
      </c>
      <c r="W36" s="95">
        <v>25.404485999999984</v>
      </c>
      <c r="X36" s="95">
        <v>20.580493999999991</v>
      </c>
      <c r="Y36" s="95">
        <v>3.6522859999999997</v>
      </c>
      <c r="Z36" s="95">
        <v>4.8239919999999987</v>
      </c>
      <c r="AA36" s="95">
        <v>3.4224940000000004</v>
      </c>
      <c r="AB36" s="95">
        <v>7.2300750000000011</v>
      </c>
      <c r="AC36" s="95">
        <v>18.174410999999989</v>
      </c>
      <c r="AD36" s="95">
        <v>5.2769849999999998</v>
      </c>
      <c r="AE36" s="95">
        <v>12.897425999999989</v>
      </c>
      <c r="AF36" s="95">
        <v>0</v>
      </c>
      <c r="AG36" s="97">
        <v>5.8170849999999987</v>
      </c>
      <c r="AH36" s="95">
        <v>32.011735999999992</v>
      </c>
      <c r="AI36" s="95">
        <v>5.8170849999999987</v>
      </c>
      <c r="AJ36" s="95">
        <v>0</v>
      </c>
      <c r="AK36" s="95">
        <f t="shared" si="0"/>
        <v>47.98089599999998</v>
      </c>
      <c r="AL36" s="95">
        <f t="shared" si="1"/>
        <v>39.204102999999989</v>
      </c>
      <c r="AM36" s="95">
        <f>SUM(AM37:AM39)</f>
        <v>0</v>
      </c>
      <c r="AN36" s="95">
        <f>SUM(AN37:AN39)</f>
        <v>39.204102999999989</v>
      </c>
      <c r="AO36" s="95">
        <f t="shared" si="2"/>
        <v>8.7767929999999907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6.746713999999999</v>
      </c>
      <c r="E37" s="106">
        <v>0</v>
      </c>
      <c r="F37" s="105">
        <v>0</v>
      </c>
      <c r="G37" s="105">
        <v>6.746713999999999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6.746713999999999</v>
      </c>
      <c r="T37" s="105">
        <v>0</v>
      </c>
      <c r="U37" s="105">
        <v>0</v>
      </c>
      <c r="V37" s="105">
        <v>0</v>
      </c>
      <c r="W37" s="105">
        <v>6.746713999999999</v>
      </c>
      <c r="X37" s="105">
        <v>3.6522859999999997</v>
      </c>
      <c r="Y37" s="105">
        <v>3.6522859999999997</v>
      </c>
      <c r="Z37" s="105">
        <v>3.0944279999999997</v>
      </c>
      <c r="AA37" s="105">
        <v>3.0881889999999999</v>
      </c>
      <c r="AB37" s="105">
        <v>5.889272000000001</v>
      </c>
      <c r="AC37" s="105">
        <v>0.85744199999999837</v>
      </c>
      <c r="AD37" s="105">
        <v>4.0959999999999998E-3</v>
      </c>
      <c r="AE37" s="105">
        <v>0.85334599999999838</v>
      </c>
      <c r="AF37" s="107">
        <v>0</v>
      </c>
      <c r="AG37" s="108">
        <v>4.0959999999999998E-3</v>
      </c>
      <c r="AH37" s="105">
        <v>0.85334599999999838</v>
      </c>
      <c r="AI37" s="105">
        <v>4.0959999999999998E-3</v>
      </c>
      <c r="AJ37" s="106">
        <v>0</v>
      </c>
      <c r="AK37" s="106">
        <f t="shared" si="0"/>
        <v>6.746713999999999</v>
      </c>
      <c r="AL37" s="106">
        <f t="shared" si="1"/>
        <v>6.7057559999999983</v>
      </c>
      <c r="AM37" s="106">
        <v>0</v>
      </c>
      <c r="AN37" s="106">
        <v>6.7057559999999983</v>
      </c>
      <c r="AO37" s="106">
        <f t="shared" si="2"/>
        <v>4.0958000000000716E-2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39.868231999999985</v>
      </c>
      <c r="E38" s="110">
        <v>0</v>
      </c>
      <c r="F38" s="110">
        <v>0</v>
      </c>
      <c r="G38" s="110">
        <v>39.868231999999985</v>
      </c>
      <c r="H38" s="110">
        <v>0.32600000000000001</v>
      </c>
      <c r="I38" s="110">
        <v>0</v>
      </c>
      <c r="J38" s="110">
        <v>0</v>
      </c>
      <c r="K38" s="110">
        <v>5.5929200000000003</v>
      </c>
      <c r="L38" s="110">
        <v>0</v>
      </c>
      <c r="M38" s="110">
        <v>2.9220000000000002</v>
      </c>
      <c r="N38" s="110">
        <v>0</v>
      </c>
      <c r="O38" s="110">
        <v>2.6709200000000002</v>
      </c>
      <c r="P38" s="110">
        <v>0.21409999999999998</v>
      </c>
      <c r="Q38" s="110">
        <v>0</v>
      </c>
      <c r="R38" s="111">
        <v>0</v>
      </c>
      <c r="S38" s="112">
        <v>36.406131999999985</v>
      </c>
      <c r="T38" s="110">
        <v>19.11431</v>
      </c>
      <c r="U38" s="110">
        <v>0.84147000000000005</v>
      </c>
      <c r="V38" s="110">
        <v>18.272839999999999</v>
      </c>
      <c r="W38" s="110">
        <v>17.291821999999989</v>
      </c>
      <c r="X38" s="110">
        <v>15.965815999999991</v>
      </c>
      <c r="Y38" s="110">
        <v>0</v>
      </c>
      <c r="Z38" s="110">
        <v>1.3260059999999996</v>
      </c>
      <c r="AA38" s="110">
        <v>2.6888999999999996E-2</v>
      </c>
      <c r="AB38" s="110">
        <v>1.2575789999999998</v>
      </c>
      <c r="AC38" s="110">
        <v>16.034242999999989</v>
      </c>
      <c r="AD38" s="110">
        <v>4.1508570000000002</v>
      </c>
      <c r="AE38" s="110">
        <v>11.883385999999991</v>
      </c>
      <c r="AF38" s="111">
        <v>0</v>
      </c>
      <c r="AG38" s="112">
        <v>4.690957</v>
      </c>
      <c r="AH38" s="110">
        <v>30.997695999999991</v>
      </c>
      <c r="AI38" s="110">
        <v>4.690957</v>
      </c>
      <c r="AJ38" s="110">
        <v>0</v>
      </c>
      <c r="AK38" s="110">
        <f t="shared" si="0"/>
        <v>39.868231999999985</v>
      </c>
      <c r="AL38" s="110">
        <f t="shared" si="1"/>
        <v>32.25527499999999</v>
      </c>
      <c r="AM38" s="110">
        <v>0</v>
      </c>
      <c r="AN38" s="110">
        <v>32.25527499999999</v>
      </c>
      <c r="AO38" s="110">
        <f t="shared" si="2"/>
        <v>7.6129569999999944</v>
      </c>
    </row>
    <row r="39" spans="2:41" ht="27" customHeight="1" x14ac:dyDescent="0.15">
      <c r="B39" s="113">
        <v>0</v>
      </c>
      <c r="C39" s="120" t="s">
        <v>101</v>
      </c>
      <c r="D39" s="115">
        <v>1.3659499999999998</v>
      </c>
      <c r="E39" s="96">
        <v>0</v>
      </c>
      <c r="F39" s="115">
        <v>0</v>
      </c>
      <c r="G39" s="115">
        <v>1.3659499999999998</v>
      </c>
      <c r="H39" s="96">
        <v>0</v>
      </c>
      <c r="I39" s="96">
        <v>0</v>
      </c>
      <c r="J39" s="96">
        <v>0</v>
      </c>
      <c r="K39" s="96">
        <v>2.9999999999999997E-4</v>
      </c>
      <c r="L39" s="96">
        <v>0</v>
      </c>
      <c r="M39" s="96">
        <v>0</v>
      </c>
      <c r="N39" s="96">
        <v>0</v>
      </c>
      <c r="O39" s="96">
        <v>2.9999999999999997E-4</v>
      </c>
      <c r="P39" s="115">
        <v>0</v>
      </c>
      <c r="Q39" s="115">
        <v>0</v>
      </c>
      <c r="R39" s="116">
        <v>0</v>
      </c>
      <c r="S39" s="117">
        <v>1.3659499999999998</v>
      </c>
      <c r="T39" s="115">
        <v>0</v>
      </c>
      <c r="U39" s="115">
        <v>0</v>
      </c>
      <c r="V39" s="115">
        <v>0</v>
      </c>
      <c r="W39" s="115">
        <v>1.3659499999999998</v>
      </c>
      <c r="X39" s="115">
        <v>0.96239199999999991</v>
      </c>
      <c r="Y39" s="115">
        <v>0</v>
      </c>
      <c r="Z39" s="115">
        <v>0.40355799999999975</v>
      </c>
      <c r="AA39" s="115">
        <v>0.30741600000000013</v>
      </c>
      <c r="AB39" s="115">
        <v>8.3224000000000409E-2</v>
      </c>
      <c r="AC39" s="115">
        <v>1.2827259999999994</v>
      </c>
      <c r="AD39" s="115">
        <v>1.1220319999999995</v>
      </c>
      <c r="AE39" s="115">
        <v>0.160694</v>
      </c>
      <c r="AF39" s="116">
        <v>0</v>
      </c>
      <c r="AG39" s="117">
        <v>1.1220319999999995</v>
      </c>
      <c r="AH39" s="115">
        <v>0.160694</v>
      </c>
      <c r="AI39" s="115">
        <v>1.1220319999999995</v>
      </c>
      <c r="AJ39" s="96">
        <v>0</v>
      </c>
      <c r="AK39" s="96">
        <f t="shared" si="0"/>
        <v>1.3659499999999998</v>
      </c>
      <c r="AL39" s="96">
        <f t="shared" si="1"/>
        <v>0.24307199999999995</v>
      </c>
      <c r="AM39" s="96">
        <v>0</v>
      </c>
      <c r="AN39" s="96">
        <v>0.24307199999999995</v>
      </c>
      <c r="AO39" s="96">
        <f t="shared" si="2"/>
        <v>1.1228779999999998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2021-03-16T06:36:48Z</dcterms:created>
  <dcterms:modified xsi:type="dcterms:W3CDTF">2021-03-16T06:36:48Z</dcterms:modified>
</cp:coreProperties>
</file>