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O38" i="1" s="1"/>
  <c r="AL37" i="1"/>
  <c r="AK37" i="1"/>
  <c r="AO37" i="1" s="1"/>
  <c r="AN36" i="1"/>
  <c r="AL36" i="1" s="1"/>
  <c r="AM36" i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O25" i="1" s="1"/>
  <c r="AK25" i="1"/>
  <c r="AL24" i="1"/>
  <c r="AK24" i="1"/>
  <c r="AO24" i="1" s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O16" i="1" s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20" i="1" l="1"/>
  <c r="AO13" i="1"/>
  <c r="AO23" i="1"/>
  <c r="AO31" i="1"/>
  <c r="AO17" i="1"/>
  <c r="AO35" i="1"/>
  <c r="AO32" i="1"/>
  <c r="AO39" i="1"/>
  <c r="AO19" i="1"/>
  <c r="AO26" i="1"/>
  <c r="AO33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<sst xmlns="http://schemas.openxmlformats.org/spreadsheetml/2006/main" count="111" uniqueCount="105">
  <si>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</si>
  <si>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</si>
  <si>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</si>
  <si>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</si>
  <si>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</si>
  <si>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</si>
  <si>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</si>
  <si>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</si>
  <si>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</si>
  <si>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</si>
  <si>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</si>
  <si>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</si>
  <si>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</si>
  <si>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</si>
  <si>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</si>
  <si>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</si>
  <si>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</si>
  <si>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</si>
  <si>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</si>
  <si>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</si>
  <si>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</si>
  <si>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</si>
  <si>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</si>
  <si>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</si>
  <si>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</si>
  <si>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</si>
  <si>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</si>
  <si>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</si>
  <si>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</si>
  <si>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</si>
  <si>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</si>
  <si>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</si>
  <si>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</si>
  <si>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</si>
  <si>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</si>
  <si>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</si>
  <si>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</si>
  <si>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</si>
  <si>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</si>
  <si>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</si>
  <si>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</si>
  <si>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</si>
  <si>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</si>
  <si>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</si>
  <si>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</si>
  <si>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</si>
  <si>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</si>
  <si>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</si>
  <si>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</si>
  <si>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</si>
  <si>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</si>
  <si>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</si>
  <si>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</si>
  <si>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</si>
  <si>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</si>
  <si>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</si>
  <si>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</si>
  <si>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</si>
  <si>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</si>
  <si>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</si>
  <si>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</si>
  <si>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</si>
  <si>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</si>
  <si>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</si>
  <si>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</si>
  <si>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</si>
  <si>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</si>
  <si>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</si>
  <si>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</si>
  <si>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</si>
  <si>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</si>
  <si>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</si>
  <si>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表4-07  発生量及び処理・処分量（種類別：変換)　〔全業種〕〔田辺・西牟婁地域〕〔令和元年度〕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</si>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</sst>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165.54181699999995</v>
      </c>
      <c r="E12" s="90">
        <v>0</v>
      </c>
      <c r="F12" s="90">
        <v>0</v>
      </c>
      <c r="G12" s="90">
        <v>165.54181699999995</v>
      </c>
      <c r="H12" s="90">
        <v>21.082999999999998</v>
      </c>
      <c r="I12" s="90">
        <v>0</v>
      </c>
      <c r="J12" s="90">
        <v>0</v>
      </c>
      <c r="K12" s="90">
        <v>30.908827000000002</v>
      </c>
      <c r="L12" s="90">
        <v>0.26950099999999999</v>
      </c>
      <c r="M12" s="90">
        <v>24.775629000000002</v>
      </c>
      <c r="N12" s="90">
        <v>0</v>
      </c>
      <c r="O12" s="90">
        <v>6.1331980000000001</v>
      </c>
      <c r="P12" s="90">
        <v>5.4833259999999999</v>
      </c>
      <c r="Q12" s="90">
        <v>0</v>
      </c>
      <c r="R12" s="90">
        <v>0</v>
      </c>
      <c r="S12" s="91">
        <v>114.19986199999998</v>
      </c>
      <c r="T12" s="90">
        <v>0.97048500000000004</v>
      </c>
      <c r="U12" s="90">
        <v>0.75366</v>
      </c>
      <c r="V12" s="90">
        <v>0.21682499999999999</v>
      </c>
      <c r="W12" s="90">
        <v>113.22937699999999</v>
      </c>
      <c r="X12" s="90">
        <v>108.04897099999998</v>
      </c>
      <c r="Y12" s="90">
        <v>0.974518</v>
      </c>
      <c r="Z12" s="90">
        <v>5.1804059999999996</v>
      </c>
      <c r="AA12" s="90">
        <v>0.97917700000000008</v>
      </c>
      <c r="AB12" s="90">
        <v>5.2363079999999593</v>
      </c>
      <c r="AC12" s="90">
        <v>107.99306900000002</v>
      </c>
      <c r="AD12" s="90">
        <v>104.97175800000002</v>
      </c>
      <c r="AE12" s="90">
        <v>3.0213109999999999</v>
      </c>
      <c r="AF12" s="90">
        <v>0</v>
      </c>
      <c r="AG12" s="91">
        <v>131.53808400000003</v>
      </c>
      <c r="AH12" s="90">
        <v>3.9917959999999999</v>
      </c>
      <c r="AI12" s="90">
        <v>131.53808400000003</v>
      </c>
      <c r="AJ12" s="90">
        <v>0</v>
      </c>
      <c r="AK12" s="90">
        <f>G12-N12</f>
        <v>165.54181699999995</v>
      </c>
      <c r="AL12" s="90">
        <f>AM12+AN12</f>
        <v>8.8826029749276767</v>
      </c>
      <c r="AM12" s="90">
        <f>SUM(AM13:AM14)+SUM(AM18:AM36)</f>
        <v>0</v>
      </c>
      <c r="AN12" s="90">
        <f>SUM(AN13:AN14)+SUM(AN18:AN36)</f>
        <v>8.8826029749276767</v>
      </c>
      <c r="AO12" s="90">
        <f>AK12-AL12</f>
        <v>156.65921402507229</v>
      </c>
    </row>
    <row r="13" spans="2:41" s="92" customFormat="1" ht="27" customHeight="1" thickTop="1" x14ac:dyDescent="0.15">
      <c r="B13" s="93" t="s">
        <v>78</v>
      </c>
      <c r="C13" s="94"/>
      <c r="D13" s="95">
        <v>0.28884999999999994</v>
      </c>
      <c r="E13" s="95">
        <v>0</v>
      </c>
      <c r="F13" s="95">
        <v>0</v>
      </c>
      <c r="G13" s="96">
        <v>0.28884999999999994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0.28884999999999994</v>
      </c>
      <c r="T13" s="95">
        <v>0.14399999999999999</v>
      </c>
      <c r="U13" s="95">
        <v>0</v>
      </c>
      <c r="V13" s="95">
        <v>0.14399999999999999</v>
      </c>
      <c r="W13" s="95">
        <v>0.14484999999999998</v>
      </c>
      <c r="X13" s="95">
        <v>0.13704999999999998</v>
      </c>
      <c r="Y13" s="95">
        <v>3.64E-3</v>
      </c>
      <c r="Z13" s="95">
        <v>7.7999999999999996E-3</v>
      </c>
      <c r="AA13" s="95">
        <v>0</v>
      </c>
      <c r="AB13" s="95">
        <v>-0.14395699999999989</v>
      </c>
      <c r="AC13" s="95">
        <v>0.28880699999999987</v>
      </c>
      <c r="AD13" s="95">
        <v>1.56E-3</v>
      </c>
      <c r="AE13" s="98">
        <v>0.28724699999999986</v>
      </c>
      <c r="AF13" s="95">
        <v>0</v>
      </c>
      <c r="AG13" s="99">
        <v>1.56E-3</v>
      </c>
      <c r="AH13" s="100">
        <v>0.43124699999999982</v>
      </c>
      <c r="AI13" s="100">
        <v>1.56E-3</v>
      </c>
      <c r="AJ13" s="95">
        <v>0</v>
      </c>
      <c r="AK13" s="95">
        <f t="shared" ref="AK13:AK39" si="0">G13-N13</f>
        <v>0.28884999999999994</v>
      </c>
      <c r="AL13" s="95">
        <f t="shared" ref="AL13:AL39" si="1">AM13+AN13</f>
        <v>0.28104999999999997</v>
      </c>
      <c r="AM13" s="95">
        <v>0</v>
      </c>
      <c r="AN13" s="95">
        <v>0.28104999999999997</v>
      </c>
      <c r="AO13" s="95">
        <f t="shared" ref="AO13:AO39" si="2">AK13-AL13</f>
        <v>7.7999999999999736E-3</v>
      </c>
    </row>
    <row r="14" spans="2:41" s="92" customFormat="1" ht="27" customHeight="1" x14ac:dyDescent="0.15">
      <c r="B14" s="101" t="s">
        <v>79</v>
      </c>
      <c r="C14" s="94"/>
      <c r="D14" s="95">
        <v>29.648339999999997</v>
      </c>
      <c r="E14" s="95">
        <v>0</v>
      </c>
      <c r="F14" s="95">
        <v>0</v>
      </c>
      <c r="G14" s="95">
        <v>29.648339999999997</v>
      </c>
      <c r="H14" s="95">
        <v>0</v>
      </c>
      <c r="I14" s="95">
        <v>0</v>
      </c>
      <c r="J14" s="95">
        <v>0</v>
      </c>
      <c r="K14" s="95">
        <v>25.155999999999999</v>
      </c>
      <c r="L14" s="95">
        <v>0</v>
      </c>
      <c r="M14" s="95">
        <v>24.530999999999999</v>
      </c>
      <c r="N14" s="95">
        <v>0</v>
      </c>
      <c r="O14" s="95">
        <v>0.625</v>
      </c>
      <c r="P14" s="95">
        <v>0</v>
      </c>
      <c r="Q14" s="95">
        <v>0</v>
      </c>
      <c r="R14" s="102">
        <v>0</v>
      </c>
      <c r="S14" s="97">
        <v>5.1173400000000004</v>
      </c>
      <c r="T14" s="95">
        <v>3.3960000000000004E-2</v>
      </c>
      <c r="U14" s="95">
        <v>8.2300000000000012E-3</v>
      </c>
      <c r="V14" s="95">
        <v>2.5729999999999999E-2</v>
      </c>
      <c r="W14" s="95">
        <v>5.08338</v>
      </c>
      <c r="X14" s="95">
        <v>4.9425699999999999</v>
      </c>
      <c r="Y14" s="95">
        <v>0</v>
      </c>
      <c r="Z14" s="95">
        <v>0.14080999999999996</v>
      </c>
      <c r="AA14" s="95">
        <v>3.0769000000000001E-2</v>
      </c>
      <c r="AB14" s="95">
        <v>0.37707599999999974</v>
      </c>
      <c r="AC14" s="95">
        <v>4.7063040000000003</v>
      </c>
      <c r="AD14" s="95">
        <v>4.6586960000000008</v>
      </c>
      <c r="AE14" s="95">
        <v>4.7608000000000004E-2</v>
      </c>
      <c r="AF14" s="95">
        <v>0</v>
      </c>
      <c r="AG14" s="97">
        <v>4.6586960000000008</v>
      </c>
      <c r="AH14" s="95">
        <v>8.1568000000000015E-2</v>
      </c>
      <c r="AI14" s="95">
        <v>4.6586960000000008</v>
      </c>
      <c r="AJ14" s="95">
        <v>0</v>
      </c>
      <c r="AK14" s="95">
        <f t="shared" si="0"/>
        <v>29.648339999999997</v>
      </c>
      <c r="AL14" s="95">
        <f t="shared" si="1"/>
        <v>0.13621999999999998</v>
      </c>
      <c r="AM14" s="95">
        <f>SUM(AM15:AM17)</f>
        <v>0</v>
      </c>
      <c r="AN14" s="95">
        <f>SUM(AN15:AN17)</f>
        <v>0.13621999999999998</v>
      </c>
      <c r="AO14" s="95">
        <f t="shared" si="2"/>
        <v>29.512119999999996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27.988712</v>
      </c>
      <c r="E15" s="106">
        <v>0</v>
      </c>
      <c r="F15" s="105">
        <v>0</v>
      </c>
      <c r="G15" s="105">
        <v>27.988712</v>
      </c>
      <c r="H15" s="106">
        <v>0</v>
      </c>
      <c r="I15" s="106">
        <v>0</v>
      </c>
      <c r="J15" s="106">
        <v>0</v>
      </c>
      <c r="K15" s="106">
        <v>25.155999999999999</v>
      </c>
      <c r="L15" s="106">
        <v>0</v>
      </c>
      <c r="M15" s="106">
        <v>24.530999999999999</v>
      </c>
      <c r="N15" s="106">
        <v>0</v>
      </c>
      <c r="O15" s="106">
        <v>0.625</v>
      </c>
      <c r="P15" s="105">
        <v>0</v>
      </c>
      <c r="Q15" s="105">
        <v>0</v>
      </c>
      <c r="R15" s="107">
        <v>0</v>
      </c>
      <c r="S15" s="108">
        <v>3.4577120000000003</v>
      </c>
      <c r="T15" s="105">
        <v>0</v>
      </c>
      <c r="U15" s="105">
        <v>0</v>
      </c>
      <c r="V15" s="105">
        <v>0</v>
      </c>
      <c r="W15" s="105">
        <v>3.4577120000000003</v>
      </c>
      <c r="X15" s="105">
        <v>3.4495500000000003</v>
      </c>
      <c r="Y15" s="105">
        <v>0</v>
      </c>
      <c r="Z15" s="105">
        <v>8.1620000000000009E-3</v>
      </c>
      <c r="AA15" s="105">
        <v>0</v>
      </c>
      <c r="AB15" s="105">
        <v>0.19560099999999991</v>
      </c>
      <c r="AC15" s="105">
        <v>3.2621110000000004</v>
      </c>
      <c r="AD15" s="105">
        <v>3.2610510000000006</v>
      </c>
      <c r="AE15" s="105">
        <v>1.06E-3</v>
      </c>
      <c r="AF15" s="107">
        <v>0</v>
      </c>
      <c r="AG15" s="108">
        <v>3.2610510000000006</v>
      </c>
      <c r="AH15" s="105">
        <v>1.06E-3</v>
      </c>
      <c r="AI15" s="105">
        <v>3.2610510000000006</v>
      </c>
      <c r="AJ15" s="106">
        <v>0</v>
      </c>
      <c r="AK15" s="106">
        <f t="shared" si="0"/>
        <v>27.988712</v>
      </c>
      <c r="AL15" s="106">
        <f t="shared" si="1"/>
        <v>5.3020000000000003E-3</v>
      </c>
      <c r="AM15" s="106">
        <v>0</v>
      </c>
      <c r="AN15" s="106">
        <v>5.3020000000000003E-3</v>
      </c>
      <c r="AO15" s="106">
        <f t="shared" si="2"/>
        <v>27.983409999999999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1.6596279999999997</v>
      </c>
      <c r="E16" s="110">
        <v>0</v>
      </c>
      <c r="F16" s="110">
        <v>0</v>
      </c>
      <c r="G16" s="110">
        <v>1.6596279999999997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1.6596279999999997</v>
      </c>
      <c r="T16" s="110">
        <v>3.3960000000000004E-2</v>
      </c>
      <c r="U16" s="110">
        <v>8.2300000000000012E-3</v>
      </c>
      <c r="V16" s="110">
        <v>2.5729999999999999E-2</v>
      </c>
      <c r="W16" s="110">
        <v>1.6256679999999997</v>
      </c>
      <c r="X16" s="110">
        <v>1.4930199999999998</v>
      </c>
      <c r="Y16" s="110">
        <v>0</v>
      </c>
      <c r="Z16" s="110">
        <v>0.13264799999999996</v>
      </c>
      <c r="AA16" s="110">
        <v>3.0769000000000001E-2</v>
      </c>
      <c r="AB16" s="110">
        <v>0.18147499999999983</v>
      </c>
      <c r="AC16" s="110">
        <v>1.4441929999999998</v>
      </c>
      <c r="AD16" s="110">
        <v>1.3976449999999998</v>
      </c>
      <c r="AE16" s="110">
        <v>4.6548000000000006E-2</v>
      </c>
      <c r="AF16" s="111">
        <v>0</v>
      </c>
      <c r="AG16" s="112">
        <v>1.3976449999999998</v>
      </c>
      <c r="AH16" s="110">
        <v>8.050800000000001E-2</v>
      </c>
      <c r="AI16" s="110">
        <v>1.3976449999999998</v>
      </c>
      <c r="AJ16" s="110">
        <v>0</v>
      </c>
      <c r="AK16" s="110">
        <f t="shared" si="0"/>
        <v>1.6596279999999997</v>
      </c>
      <c r="AL16" s="110">
        <f t="shared" si="1"/>
        <v>0.13091799999999998</v>
      </c>
      <c r="AM16" s="110">
        <v>0</v>
      </c>
      <c r="AN16" s="110">
        <v>0.13091799999999998</v>
      </c>
      <c r="AO16" s="110">
        <f t="shared" si="2"/>
        <v>1.5287099999999998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0.84003800000000006</v>
      </c>
      <c r="E18" s="95">
        <v>0</v>
      </c>
      <c r="F18" s="95">
        <v>0</v>
      </c>
      <c r="G18" s="95">
        <v>0.84003800000000006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0.84003800000000006</v>
      </c>
      <c r="T18" s="95">
        <v>0</v>
      </c>
      <c r="U18" s="95">
        <v>0</v>
      </c>
      <c r="V18" s="95">
        <v>0</v>
      </c>
      <c r="W18" s="95">
        <v>0.84003800000000006</v>
      </c>
      <c r="X18" s="95">
        <v>0.64086500000000002</v>
      </c>
      <c r="Y18" s="95">
        <v>2.8000000000000003E-4</v>
      </c>
      <c r="Z18" s="95">
        <v>0.19917300000000002</v>
      </c>
      <c r="AA18" s="95">
        <v>1.0824000000000002E-2</v>
      </c>
      <c r="AB18" s="95">
        <v>7.2796000000000305E-2</v>
      </c>
      <c r="AC18" s="95">
        <v>0.76724199999999976</v>
      </c>
      <c r="AD18" s="95">
        <v>0.76724199999999976</v>
      </c>
      <c r="AE18" s="98">
        <v>0</v>
      </c>
      <c r="AF18" s="95">
        <v>0</v>
      </c>
      <c r="AG18" s="97">
        <v>0.76724199999999976</v>
      </c>
      <c r="AH18" s="95">
        <v>0</v>
      </c>
      <c r="AI18" s="95">
        <v>0.76724199999999976</v>
      </c>
      <c r="AJ18" s="95">
        <v>0</v>
      </c>
      <c r="AK18" s="95">
        <f t="shared" si="0"/>
        <v>0.84003800000000006</v>
      </c>
      <c r="AL18" s="95">
        <f t="shared" si="1"/>
        <v>6.1668000000000008E-2</v>
      </c>
      <c r="AM18" s="95">
        <v>0</v>
      </c>
      <c r="AN18" s="95">
        <v>6.1668000000000008E-2</v>
      </c>
      <c r="AO18" s="95">
        <f t="shared" si="2"/>
        <v>0.77837000000000001</v>
      </c>
    </row>
    <row r="19" spans="2:41" s="92" customFormat="1" ht="27" customHeight="1" x14ac:dyDescent="0.15">
      <c r="B19" s="101" t="s">
        <v>84</v>
      </c>
      <c r="C19" s="94"/>
      <c r="D19" s="95">
        <v>3.8966219999999998</v>
      </c>
      <c r="E19" s="95">
        <v>0</v>
      </c>
      <c r="F19" s="95">
        <v>0</v>
      </c>
      <c r="G19" s="95">
        <v>3.8966219999999998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3.8966219999999998</v>
      </c>
      <c r="T19" s="95">
        <v>0</v>
      </c>
      <c r="U19" s="95">
        <v>0</v>
      </c>
      <c r="V19" s="95">
        <v>0</v>
      </c>
      <c r="W19" s="95">
        <v>3.8966219999999998</v>
      </c>
      <c r="X19" s="95">
        <v>2.8175349999999999</v>
      </c>
      <c r="Y19" s="95">
        <v>2.6000000000000003E-4</v>
      </c>
      <c r="Z19" s="95">
        <v>1.0790870000000001</v>
      </c>
      <c r="AA19" s="95">
        <v>0.82174999999999998</v>
      </c>
      <c r="AB19" s="95">
        <v>3.8132319999999997</v>
      </c>
      <c r="AC19" s="95">
        <v>8.3390000000000006E-2</v>
      </c>
      <c r="AD19" s="95">
        <v>8.3390000000000006E-2</v>
      </c>
      <c r="AE19" s="98">
        <v>0</v>
      </c>
      <c r="AF19" s="95">
        <v>0</v>
      </c>
      <c r="AG19" s="97">
        <v>8.3390000000000006E-2</v>
      </c>
      <c r="AH19" s="95">
        <v>0</v>
      </c>
      <c r="AI19" s="95">
        <v>8.3390000000000006E-2</v>
      </c>
      <c r="AJ19" s="95">
        <v>0</v>
      </c>
      <c r="AK19" s="95">
        <f t="shared" si="0"/>
        <v>3.8966219999999998</v>
      </c>
      <c r="AL19" s="95">
        <f t="shared" si="1"/>
        <v>3.8093179999999998</v>
      </c>
      <c r="AM19" s="95">
        <v>0</v>
      </c>
      <c r="AN19" s="95">
        <v>3.8093179999999998</v>
      </c>
      <c r="AO19" s="95">
        <f t="shared" si="2"/>
        <v>8.7304000000000048E-2</v>
      </c>
    </row>
    <row r="20" spans="2:41" s="92" customFormat="1" ht="27" customHeight="1" x14ac:dyDescent="0.15">
      <c r="B20" s="101" t="s">
        <v>85</v>
      </c>
      <c r="C20" s="94"/>
      <c r="D20" s="95">
        <v>1.9976000000000004E-2</v>
      </c>
      <c r="E20" s="95">
        <v>0</v>
      </c>
      <c r="F20" s="95">
        <v>0</v>
      </c>
      <c r="G20" s="95">
        <v>1.9976000000000004E-2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1.9976000000000004E-2</v>
      </c>
      <c r="T20" s="95">
        <v>0</v>
      </c>
      <c r="U20" s="95">
        <v>0</v>
      </c>
      <c r="V20" s="95">
        <v>0</v>
      </c>
      <c r="W20" s="95">
        <v>1.9976000000000004E-2</v>
      </c>
      <c r="X20" s="95">
        <v>6.0130000000000001E-3</v>
      </c>
      <c r="Y20" s="95">
        <v>1.6000000000000001E-4</v>
      </c>
      <c r="Z20" s="95">
        <v>1.3963000000000003E-2</v>
      </c>
      <c r="AA20" s="95">
        <v>3.1999999999999999E-5</v>
      </c>
      <c r="AB20" s="95">
        <v>1.4099000000000006E-2</v>
      </c>
      <c r="AC20" s="95">
        <v>5.8769999999999985E-3</v>
      </c>
      <c r="AD20" s="95">
        <v>5.8769999999999985E-3</v>
      </c>
      <c r="AE20" s="98">
        <v>0</v>
      </c>
      <c r="AF20" s="95">
        <v>0</v>
      </c>
      <c r="AG20" s="97">
        <v>5.8769999999999985E-3</v>
      </c>
      <c r="AH20" s="95">
        <v>0</v>
      </c>
      <c r="AI20" s="95">
        <v>5.8769999999999985E-3</v>
      </c>
      <c r="AJ20" s="95">
        <v>0</v>
      </c>
      <c r="AK20" s="95">
        <f t="shared" si="0"/>
        <v>1.9976000000000004E-2</v>
      </c>
      <c r="AL20" s="95">
        <f t="shared" si="1"/>
        <v>1.3621000000000003E-2</v>
      </c>
      <c r="AM20" s="95">
        <v>0</v>
      </c>
      <c r="AN20" s="95">
        <v>1.3621000000000003E-2</v>
      </c>
      <c r="AO20" s="95">
        <f t="shared" si="2"/>
        <v>6.3550000000000013E-3</v>
      </c>
    </row>
    <row r="21" spans="2:41" s="92" customFormat="1" ht="27" customHeight="1" x14ac:dyDescent="0.15">
      <c r="B21" s="101" t="s">
        <v>86</v>
      </c>
      <c r="C21" s="94"/>
      <c r="D21" s="95">
        <v>1.2602159999999998</v>
      </c>
      <c r="E21" s="95">
        <v>0</v>
      </c>
      <c r="F21" s="95">
        <v>0</v>
      </c>
      <c r="G21" s="95">
        <v>1.2602159999999998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1.2602159999999998</v>
      </c>
      <c r="T21" s="95">
        <v>2.2400000000000002E-3</v>
      </c>
      <c r="U21" s="95">
        <v>0</v>
      </c>
      <c r="V21" s="95">
        <v>2.2400000000000002E-3</v>
      </c>
      <c r="W21" s="95">
        <v>1.2579759999999998</v>
      </c>
      <c r="X21" s="95">
        <v>1.0687559999999996</v>
      </c>
      <c r="Y21" s="95">
        <v>6.5582000000000001E-2</v>
      </c>
      <c r="Z21" s="95">
        <v>0.18922000000000005</v>
      </c>
      <c r="AA21" s="95">
        <v>3.6770000000000001E-3</v>
      </c>
      <c r="AB21" s="95">
        <v>8.752900000000019E-2</v>
      </c>
      <c r="AC21" s="95">
        <v>1.1704469999999996</v>
      </c>
      <c r="AD21" s="95">
        <v>0.92261099999999963</v>
      </c>
      <c r="AE21" s="98">
        <v>0.24783600000000003</v>
      </c>
      <c r="AF21" s="95">
        <v>0</v>
      </c>
      <c r="AG21" s="97">
        <v>0.92261099999999963</v>
      </c>
      <c r="AH21" s="95">
        <v>0.25007600000000002</v>
      </c>
      <c r="AI21" s="95">
        <v>0.92261099999999963</v>
      </c>
      <c r="AJ21" s="95">
        <v>0</v>
      </c>
      <c r="AK21" s="95">
        <f t="shared" si="0"/>
        <v>1.2602159999999998</v>
      </c>
      <c r="AL21" s="95">
        <f t="shared" si="1"/>
        <v>0.33760500000000004</v>
      </c>
      <c r="AM21" s="95">
        <v>0</v>
      </c>
      <c r="AN21" s="95">
        <v>0.33760500000000004</v>
      </c>
      <c r="AO21" s="95">
        <f t="shared" si="2"/>
        <v>0.92261099999999974</v>
      </c>
    </row>
    <row r="22" spans="2:41" s="92" customFormat="1" ht="27" customHeight="1" x14ac:dyDescent="0.15">
      <c r="B22" s="101" t="s">
        <v>87</v>
      </c>
      <c r="C22" s="94"/>
      <c r="D22" s="95">
        <v>0.16204100000000002</v>
      </c>
      <c r="E22" s="95">
        <v>0</v>
      </c>
      <c r="F22" s="95">
        <v>0</v>
      </c>
      <c r="G22" s="95">
        <v>0.16204100000000002</v>
      </c>
      <c r="H22" s="95">
        <v>0</v>
      </c>
      <c r="I22" s="95">
        <v>0</v>
      </c>
      <c r="J22" s="95">
        <v>0</v>
      </c>
      <c r="K22" s="95">
        <v>4.901E-3</v>
      </c>
      <c r="L22" s="95">
        <v>4.901E-3</v>
      </c>
      <c r="M22" s="95">
        <v>4.411E-3</v>
      </c>
      <c r="N22" s="95">
        <v>0</v>
      </c>
      <c r="O22" s="95">
        <v>4.8999999999999998E-4</v>
      </c>
      <c r="P22" s="95">
        <v>0</v>
      </c>
      <c r="Q22" s="95">
        <v>0</v>
      </c>
      <c r="R22" s="95">
        <v>0</v>
      </c>
      <c r="S22" s="97">
        <v>0.15763000000000002</v>
      </c>
      <c r="T22" s="95">
        <v>0</v>
      </c>
      <c r="U22" s="95">
        <v>0</v>
      </c>
      <c r="V22" s="95">
        <v>0</v>
      </c>
      <c r="W22" s="95">
        <v>0.15763000000000002</v>
      </c>
      <c r="X22" s="95">
        <v>0.15532000000000001</v>
      </c>
      <c r="Y22" s="95">
        <v>7.0899999999999999E-3</v>
      </c>
      <c r="Z22" s="95">
        <v>2.31E-3</v>
      </c>
      <c r="AA22" s="95">
        <v>5.1000000000000004E-4</v>
      </c>
      <c r="AB22" s="95">
        <v>7.5490000000000002E-3</v>
      </c>
      <c r="AC22" s="95">
        <v>0.15008100000000002</v>
      </c>
      <c r="AD22" s="95">
        <v>7.4476000000000014E-2</v>
      </c>
      <c r="AE22" s="98">
        <v>7.5605000000000006E-2</v>
      </c>
      <c r="AF22" s="95">
        <v>0</v>
      </c>
      <c r="AG22" s="97">
        <v>7.4476000000000014E-2</v>
      </c>
      <c r="AH22" s="95">
        <v>7.5605000000000006E-2</v>
      </c>
      <c r="AI22" s="95">
        <v>7.4476000000000014E-2</v>
      </c>
      <c r="AJ22" s="95">
        <v>0</v>
      </c>
      <c r="AK22" s="95">
        <f t="shared" si="0"/>
        <v>0.16204100000000002</v>
      </c>
      <c r="AL22" s="95">
        <f t="shared" si="1"/>
        <v>8.2694999999999991E-2</v>
      </c>
      <c r="AM22" s="95">
        <v>0</v>
      </c>
      <c r="AN22" s="95">
        <v>8.2694999999999991E-2</v>
      </c>
      <c r="AO22" s="95">
        <f t="shared" si="2"/>
        <v>7.9346000000000028E-2</v>
      </c>
    </row>
    <row r="23" spans="2:41" s="92" customFormat="1" ht="27" customHeight="1" x14ac:dyDescent="0.15">
      <c r="B23" s="101" t="s">
        <v>88</v>
      </c>
      <c r="C23" s="94"/>
      <c r="D23" s="95">
        <v>12.496543000000001</v>
      </c>
      <c r="E23" s="95">
        <v>0</v>
      </c>
      <c r="F23" s="95">
        <v>0</v>
      </c>
      <c r="G23" s="95">
        <v>12.496543000000001</v>
      </c>
      <c r="H23" s="95">
        <v>0</v>
      </c>
      <c r="I23" s="95">
        <v>0</v>
      </c>
      <c r="J23" s="95">
        <v>0</v>
      </c>
      <c r="K23" s="95">
        <v>1.918223</v>
      </c>
      <c r="L23" s="95">
        <v>0.22456000000000001</v>
      </c>
      <c r="M23" s="95">
        <v>0.20210399999999984</v>
      </c>
      <c r="N23" s="95">
        <v>0</v>
      </c>
      <c r="O23" s="95">
        <v>1.7161190000000002</v>
      </c>
      <c r="P23" s="95">
        <v>1.6936629999999999</v>
      </c>
      <c r="Q23" s="95">
        <v>0</v>
      </c>
      <c r="R23" s="95">
        <v>0</v>
      </c>
      <c r="S23" s="97">
        <v>10.600776000000002</v>
      </c>
      <c r="T23" s="95">
        <v>0</v>
      </c>
      <c r="U23" s="95">
        <v>0</v>
      </c>
      <c r="V23" s="95">
        <v>0</v>
      </c>
      <c r="W23" s="95">
        <v>10.600776000000002</v>
      </c>
      <c r="X23" s="95">
        <v>10.564696000000001</v>
      </c>
      <c r="Y23" s="95">
        <v>0.49274000000000007</v>
      </c>
      <c r="Z23" s="95">
        <v>3.6080000000000001E-2</v>
      </c>
      <c r="AA23" s="95">
        <v>2.2000000000000001E-4</v>
      </c>
      <c r="AB23" s="95">
        <v>0.48589000000000127</v>
      </c>
      <c r="AC23" s="95">
        <v>10.114886</v>
      </c>
      <c r="AD23" s="95">
        <v>10.111996</v>
      </c>
      <c r="AE23" s="98">
        <v>2.8899999999999998E-3</v>
      </c>
      <c r="AF23" s="95">
        <v>0</v>
      </c>
      <c r="AG23" s="97">
        <v>11.805658999999999</v>
      </c>
      <c r="AH23" s="95">
        <v>2.8899999999999998E-3</v>
      </c>
      <c r="AI23" s="95">
        <v>11.805658999999999</v>
      </c>
      <c r="AJ23" s="95">
        <v>0</v>
      </c>
      <c r="AK23" s="95">
        <f t="shared" si="0"/>
        <v>12.496543000000001</v>
      </c>
      <c r="AL23" s="95">
        <f t="shared" si="1"/>
        <v>0.48817000000000005</v>
      </c>
      <c r="AM23" s="95">
        <v>0</v>
      </c>
      <c r="AN23" s="95">
        <v>0.48817000000000005</v>
      </c>
      <c r="AO23" s="95">
        <f t="shared" si="2"/>
        <v>12.008373000000001</v>
      </c>
    </row>
    <row r="24" spans="2:41" s="92" customFormat="1" ht="27" customHeight="1" x14ac:dyDescent="0.15">
      <c r="B24" s="101" t="s">
        <v>89</v>
      </c>
      <c r="C24" s="94"/>
      <c r="D24" s="95">
        <v>0.15112400000000001</v>
      </c>
      <c r="E24" s="95">
        <v>0</v>
      </c>
      <c r="F24" s="95">
        <v>0</v>
      </c>
      <c r="G24" s="95">
        <v>0.15112400000000001</v>
      </c>
      <c r="H24" s="95">
        <v>0</v>
      </c>
      <c r="I24" s="95">
        <v>0</v>
      </c>
      <c r="J24" s="95">
        <v>0</v>
      </c>
      <c r="K24" s="95">
        <v>4.0039999999999999E-2</v>
      </c>
      <c r="L24" s="95">
        <v>4.0039999999999999E-2</v>
      </c>
      <c r="M24" s="95">
        <v>3.8114000000000002E-2</v>
      </c>
      <c r="N24" s="95">
        <v>0</v>
      </c>
      <c r="O24" s="95">
        <v>1.9260000000000002E-3</v>
      </c>
      <c r="P24" s="95">
        <v>0</v>
      </c>
      <c r="Q24" s="95">
        <v>0</v>
      </c>
      <c r="R24" s="95">
        <v>0</v>
      </c>
      <c r="S24" s="97">
        <v>0.11301</v>
      </c>
      <c r="T24" s="95">
        <v>0</v>
      </c>
      <c r="U24" s="95">
        <v>0</v>
      </c>
      <c r="V24" s="95">
        <v>0</v>
      </c>
      <c r="W24" s="95">
        <v>0.11301</v>
      </c>
      <c r="X24" s="95">
        <v>0.11146</v>
      </c>
      <c r="Y24" s="95">
        <v>2.4399999999999999E-3</v>
      </c>
      <c r="Z24" s="95">
        <v>1.5499999999999999E-3</v>
      </c>
      <c r="AA24" s="95">
        <v>1.5499999999999999E-3</v>
      </c>
      <c r="AB24" s="95">
        <v>3.9899999999999936E-3</v>
      </c>
      <c r="AC24" s="95">
        <v>0.10902000000000001</v>
      </c>
      <c r="AD24" s="95">
        <v>5.8563000000000004E-2</v>
      </c>
      <c r="AE24" s="98">
        <v>5.0457000000000002E-2</v>
      </c>
      <c r="AF24" s="95">
        <v>0</v>
      </c>
      <c r="AG24" s="97">
        <v>5.8563000000000004E-2</v>
      </c>
      <c r="AH24" s="95">
        <v>5.0457000000000002E-2</v>
      </c>
      <c r="AI24" s="95">
        <v>5.8563000000000004E-2</v>
      </c>
      <c r="AJ24" s="95">
        <v>0</v>
      </c>
      <c r="AK24" s="95">
        <f t="shared" si="0"/>
        <v>0.15112400000000001</v>
      </c>
      <c r="AL24" s="95">
        <f t="shared" si="1"/>
        <v>5.4446999999999995E-2</v>
      </c>
      <c r="AM24" s="95">
        <v>0</v>
      </c>
      <c r="AN24" s="95">
        <v>5.4446999999999995E-2</v>
      </c>
      <c r="AO24" s="95">
        <f t="shared" si="2"/>
        <v>9.6677000000000013E-2</v>
      </c>
    </row>
    <row r="25" spans="2:41" s="92" customFormat="1" ht="27" customHeight="1" x14ac:dyDescent="0.15">
      <c r="B25" s="101" t="s">
        <v>90</v>
      </c>
      <c r="C25" s="94"/>
      <c r="D25" s="95">
        <v>2.1712930000000004</v>
      </c>
      <c r="E25" s="95">
        <v>0</v>
      </c>
      <c r="F25" s="95">
        <v>0</v>
      </c>
      <c r="G25" s="95">
        <v>2.1712930000000004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2.1712930000000004</v>
      </c>
      <c r="T25" s="95">
        <v>0</v>
      </c>
      <c r="U25" s="95">
        <v>0</v>
      </c>
      <c r="V25" s="95">
        <v>0</v>
      </c>
      <c r="W25" s="95">
        <v>2.1712930000000004</v>
      </c>
      <c r="X25" s="95">
        <v>1.1927430000000001</v>
      </c>
      <c r="Y25" s="95">
        <v>1.4199999999999998E-3</v>
      </c>
      <c r="Z25" s="95">
        <v>0.97855000000000003</v>
      </c>
      <c r="AA25" s="95">
        <v>0</v>
      </c>
      <c r="AB25" s="95">
        <v>1.4200000000004209E-3</v>
      </c>
      <c r="AC25" s="95">
        <v>2.1698729999999999</v>
      </c>
      <c r="AD25" s="95">
        <v>2.1698729999999999</v>
      </c>
      <c r="AE25" s="98">
        <v>0</v>
      </c>
      <c r="AF25" s="95">
        <v>0</v>
      </c>
      <c r="AG25" s="97">
        <v>2.1698729999999999</v>
      </c>
      <c r="AH25" s="95">
        <v>0</v>
      </c>
      <c r="AI25" s="95">
        <v>2.1698729999999999</v>
      </c>
      <c r="AJ25" s="95">
        <v>0</v>
      </c>
      <c r="AK25" s="95">
        <f t="shared" si="0"/>
        <v>2.1712930000000004</v>
      </c>
      <c r="AL25" s="95">
        <f t="shared" si="1"/>
        <v>1.4199999999999998E-3</v>
      </c>
      <c r="AM25" s="95">
        <v>0</v>
      </c>
      <c r="AN25" s="95">
        <v>1.4199999999999998E-3</v>
      </c>
      <c r="AO25" s="95">
        <f t="shared" si="2"/>
        <v>2.1698730000000004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2.3047409999999999</v>
      </c>
      <c r="E28" s="95">
        <v>0</v>
      </c>
      <c r="F28" s="95">
        <v>0</v>
      </c>
      <c r="G28" s="95">
        <v>2.3047409999999999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2.3047409999999999</v>
      </c>
      <c r="T28" s="95">
        <v>0</v>
      </c>
      <c r="U28" s="95">
        <v>0</v>
      </c>
      <c r="V28" s="95">
        <v>0</v>
      </c>
      <c r="W28" s="95">
        <v>2.3047409999999999</v>
      </c>
      <c r="X28" s="95">
        <v>0.50115500000000002</v>
      </c>
      <c r="Y28" s="95">
        <v>0</v>
      </c>
      <c r="Z28" s="95">
        <v>1.8035860000000001</v>
      </c>
      <c r="AA28" s="95">
        <v>0</v>
      </c>
      <c r="AB28" s="95">
        <v>1.5999999999127823E-5</v>
      </c>
      <c r="AC28" s="95">
        <v>2.3047250000000008</v>
      </c>
      <c r="AD28" s="95">
        <v>2.3037400000000008</v>
      </c>
      <c r="AE28" s="98">
        <v>9.8499999999999998E-4</v>
      </c>
      <c r="AF28" s="95">
        <v>0</v>
      </c>
      <c r="AG28" s="97">
        <v>2.3037400000000008</v>
      </c>
      <c r="AH28" s="95">
        <v>9.8499999999999998E-4</v>
      </c>
      <c r="AI28" s="95">
        <v>2.3037400000000008</v>
      </c>
      <c r="AJ28" s="95">
        <v>0</v>
      </c>
      <c r="AK28" s="95">
        <f t="shared" si="0"/>
        <v>2.3047409999999999</v>
      </c>
      <c r="AL28" s="95">
        <f t="shared" si="1"/>
        <v>9.8697492767598838E-4</v>
      </c>
      <c r="AM28" s="95">
        <v>0</v>
      </c>
      <c r="AN28" s="95">
        <v>9.8697492767598838E-4</v>
      </c>
      <c r="AO28" s="95">
        <f t="shared" si="2"/>
        <v>2.3037540250723239</v>
      </c>
    </row>
    <row r="29" spans="2:41" s="92" customFormat="1" ht="27" customHeight="1" x14ac:dyDescent="0.15">
      <c r="B29" s="101" t="s">
        <v>94</v>
      </c>
      <c r="C29" s="94"/>
      <c r="D29" s="95">
        <v>2.9001839999999999</v>
      </c>
      <c r="E29" s="95">
        <v>0</v>
      </c>
      <c r="F29" s="95">
        <v>0</v>
      </c>
      <c r="G29" s="95">
        <v>2.9001839999999999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2.9001839999999999</v>
      </c>
      <c r="T29" s="95">
        <v>7.3255000000000001E-2</v>
      </c>
      <c r="U29" s="95">
        <v>5.3769999999999998E-2</v>
      </c>
      <c r="V29" s="95">
        <v>1.9484999999999999E-2</v>
      </c>
      <c r="W29" s="95">
        <v>2.8269289999999998</v>
      </c>
      <c r="X29" s="95">
        <v>2.7874279999999998</v>
      </c>
      <c r="Y29" s="95">
        <v>3.4229999999999998E-3</v>
      </c>
      <c r="Z29" s="95">
        <v>3.9500999999999994E-2</v>
      </c>
      <c r="AA29" s="95">
        <v>2.2000000000000001E-4</v>
      </c>
      <c r="AB29" s="95">
        <v>3.6380000000004742E-3</v>
      </c>
      <c r="AC29" s="95">
        <v>2.8232909999999993</v>
      </c>
      <c r="AD29" s="95">
        <v>2.6112999999999995</v>
      </c>
      <c r="AE29" s="98">
        <v>0.21199099999999999</v>
      </c>
      <c r="AF29" s="95">
        <v>0</v>
      </c>
      <c r="AG29" s="97">
        <v>2.6112999999999995</v>
      </c>
      <c r="AH29" s="95">
        <v>0.285246</v>
      </c>
      <c r="AI29" s="95">
        <v>2.6112999999999995</v>
      </c>
      <c r="AJ29" s="95">
        <v>0</v>
      </c>
      <c r="AK29" s="95">
        <f t="shared" si="0"/>
        <v>2.9001839999999999</v>
      </c>
      <c r="AL29" s="95">
        <f t="shared" si="1"/>
        <v>0.28888399999999992</v>
      </c>
      <c r="AM29" s="95">
        <v>0</v>
      </c>
      <c r="AN29" s="95">
        <v>0.28888399999999992</v>
      </c>
      <c r="AO29" s="95">
        <f t="shared" si="2"/>
        <v>2.6113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84.572327999999985</v>
      </c>
      <c r="E31" s="95">
        <v>0</v>
      </c>
      <c r="F31" s="95">
        <v>0</v>
      </c>
      <c r="G31" s="95">
        <v>84.572327999999985</v>
      </c>
      <c r="H31" s="95">
        <v>0</v>
      </c>
      <c r="I31" s="95">
        <v>0</v>
      </c>
      <c r="J31" s="95">
        <v>0</v>
      </c>
      <c r="K31" s="95">
        <v>3.789663</v>
      </c>
      <c r="L31" s="95">
        <v>0</v>
      </c>
      <c r="M31" s="95">
        <v>0</v>
      </c>
      <c r="N31" s="95">
        <v>0</v>
      </c>
      <c r="O31" s="95">
        <v>3.789663</v>
      </c>
      <c r="P31" s="95">
        <v>3.789663</v>
      </c>
      <c r="Q31" s="95">
        <v>0</v>
      </c>
      <c r="R31" s="95">
        <v>0</v>
      </c>
      <c r="S31" s="97">
        <v>80.78266499999998</v>
      </c>
      <c r="T31" s="95">
        <v>0.71702999999999995</v>
      </c>
      <c r="U31" s="95">
        <v>0.69165999999999994</v>
      </c>
      <c r="V31" s="95">
        <v>2.537E-2</v>
      </c>
      <c r="W31" s="95">
        <v>80.065634999999986</v>
      </c>
      <c r="X31" s="95">
        <v>79.664414999999991</v>
      </c>
      <c r="Y31" s="95">
        <v>1.2999999999999999E-3</v>
      </c>
      <c r="Z31" s="95">
        <v>0.40121999999999997</v>
      </c>
      <c r="AA31" s="95">
        <v>0</v>
      </c>
      <c r="AB31" s="95">
        <v>1.2999999999578904E-3</v>
      </c>
      <c r="AC31" s="95">
        <v>80.064335000000028</v>
      </c>
      <c r="AD31" s="95">
        <v>80.054735000000022</v>
      </c>
      <c r="AE31" s="98">
        <v>9.5999999999999992E-3</v>
      </c>
      <c r="AF31" s="95">
        <v>0</v>
      </c>
      <c r="AG31" s="97">
        <v>83.844398000000027</v>
      </c>
      <c r="AH31" s="95">
        <v>0.72663</v>
      </c>
      <c r="AI31" s="95">
        <v>83.844398000000027</v>
      </c>
      <c r="AJ31" s="95">
        <v>0</v>
      </c>
      <c r="AK31" s="95">
        <f t="shared" si="0"/>
        <v>84.572327999999985</v>
      </c>
      <c r="AL31" s="95">
        <f t="shared" si="1"/>
        <v>0.72793000000000008</v>
      </c>
      <c r="AM31" s="95">
        <v>0</v>
      </c>
      <c r="AN31" s="95">
        <v>0.72793000000000008</v>
      </c>
      <c r="AO31" s="95">
        <f t="shared" si="2"/>
        <v>83.844397999999984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-1.0000000000000001E-5</v>
      </c>
      <c r="AC33" s="95">
        <v>1.0000000000000001E-5</v>
      </c>
      <c r="AD33" s="95">
        <v>0</v>
      </c>
      <c r="AE33" s="98">
        <v>1.0000000000000001E-5</v>
      </c>
      <c r="AF33" s="95">
        <v>0</v>
      </c>
      <c r="AG33" s="97">
        <v>0</v>
      </c>
      <c r="AH33" s="95">
        <v>1.0000000000000001E-5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21.082999999999998</v>
      </c>
      <c r="E34" s="95">
        <v>0</v>
      </c>
      <c r="F34" s="95">
        <v>0</v>
      </c>
      <c r="G34" s="95">
        <v>21.082999999999998</v>
      </c>
      <c r="H34" s="95">
        <v>21.082999999999998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21.082999999999998</v>
      </c>
      <c r="AH34" s="95">
        <v>0</v>
      </c>
      <c r="AI34" s="95">
        <v>21.082999999999998</v>
      </c>
      <c r="AJ34" s="95">
        <v>0</v>
      </c>
      <c r="AK34" s="95">
        <f t="shared" si="0"/>
        <v>21.082999999999998</v>
      </c>
      <c r="AL34" s="95">
        <f t="shared" si="1"/>
        <v>0</v>
      </c>
      <c r="AM34" s="95">
        <v>0</v>
      </c>
      <c r="AN34" s="95">
        <v>0</v>
      </c>
      <c r="AO34" s="95">
        <f t="shared" si="2"/>
        <v>21.082999999999998</v>
      </c>
    </row>
    <row r="35" spans="2:41" s="92" customFormat="1" ht="27" customHeight="1" x14ac:dyDescent="0.15">
      <c r="B35" s="101" t="s">
        <v>100</v>
      </c>
      <c r="C35" s="94"/>
      <c r="D35" s="95">
        <v>3.8999999999999998E-3</v>
      </c>
      <c r="E35" s="95">
        <v>0</v>
      </c>
      <c r="F35" s="95">
        <v>0</v>
      </c>
      <c r="G35" s="95">
        <v>3.8999999999999998E-3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3.8999999999999998E-3</v>
      </c>
      <c r="T35" s="95">
        <v>0</v>
      </c>
      <c r="U35" s="95">
        <v>0</v>
      </c>
      <c r="V35" s="95">
        <v>0</v>
      </c>
      <c r="W35" s="95">
        <v>3.8999999999999998E-3</v>
      </c>
      <c r="X35" s="95">
        <v>0</v>
      </c>
      <c r="Y35" s="95">
        <v>0</v>
      </c>
      <c r="Z35" s="95">
        <v>3.8999999999999998E-3</v>
      </c>
      <c r="AA35" s="95">
        <v>0</v>
      </c>
      <c r="AB35" s="95">
        <v>0</v>
      </c>
      <c r="AC35" s="95">
        <v>3.8999999999999998E-3</v>
      </c>
      <c r="AD35" s="95">
        <v>3.8999999999999998E-3</v>
      </c>
      <c r="AE35" s="98">
        <v>0</v>
      </c>
      <c r="AF35" s="95">
        <v>0</v>
      </c>
      <c r="AG35" s="97">
        <v>3.8999999999999998E-3</v>
      </c>
      <c r="AH35" s="95">
        <v>0</v>
      </c>
      <c r="AI35" s="95">
        <v>3.8999999999999998E-3</v>
      </c>
      <c r="AJ35" s="95">
        <v>0</v>
      </c>
      <c r="AK35" s="95">
        <f t="shared" si="0"/>
        <v>3.8999999999999998E-3</v>
      </c>
      <c r="AL35" s="95">
        <f t="shared" si="1"/>
        <v>0</v>
      </c>
      <c r="AM35" s="95">
        <v>0</v>
      </c>
      <c r="AN35" s="95">
        <v>0</v>
      </c>
      <c r="AO35" s="95">
        <f t="shared" si="2"/>
        <v>3.8999999999999998E-3</v>
      </c>
    </row>
    <row r="36" spans="2:41" s="92" customFormat="1" ht="27" customHeight="1" x14ac:dyDescent="0.15">
      <c r="B36" s="101" t="s">
        <v>101</v>
      </c>
      <c r="C36" s="94"/>
      <c r="D36" s="95">
        <v>3.7426210000000006</v>
      </c>
      <c r="E36" s="95">
        <v>0</v>
      </c>
      <c r="F36" s="95">
        <v>0</v>
      </c>
      <c r="G36" s="95">
        <v>3.7426210000000006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3.7426210000000006</v>
      </c>
      <c r="T36" s="95">
        <v>0</v>
      </c>
      <c r="U36" s="95">
        <v>0</v>
      </c>
      <c r="V36" s="95">
        <v>0</v>
      </c>
      <c r="W36" s="95">
        <v>3.7426210000000006</v>
      </c>
      <c r="X36" s="95">
        <v>3.4589650000000005</v>
      </c>
      <c r="Y36" s="95">
        <v>0.39618300000000001</v>
      </c>
      <c r="Z36" s="95">
        <v>0.28365599999999996</v>
      </c>
      <c r="AA36" s="95">
        <v>0.10962499999999999</v>
      </c>
      <c r="AB36" s="95">
        <v>0.51174000000000064</v>
      </c>
      <c r="AC36" s="95">
        <v>3.2308809999999997</v>
      </c>
      <c r="AD36" s="95">
        <v>1.1437989999999996</v>
      </c>
      <c r="AE36" s="95">
        <v>2.0870820000000001</v>
      </c>
      <c r="AF36" s="95">
        <v>0</v>
      </c>
      <c r="AG36" s="97">
        <v>1.1437989999999996</v>
      </c>
      <c r="AH36" s="95">
        <v>2.0870820000000001</v>
      </c>
      <c r="AI36" s="95">
        <v>1.1437989999999996</v>
      </c>
      <c r="AJ36" s="95">
        <v>0</v>
      </c>
      <c r="AK36" s="95">
        <f t="shared" si="0"/>
        <v>3.7426210000000006</v>
      </c>
      <c r="AL36" s="95">
        <f t="shared" si="1"/>
        <v>2.5985880000000003</v>
      </c>
      <c r="AM36" s="95">
        <f>SUM(AM37:AM39)</f>
        <v>0</v>
      </c>
      <c r="AN36" s="95">
        <f>SUM(AN37:AN39)</f>
        <v>2.5985880000000003</v>
      </c>
      <c r="AO36" s="95">
        <f t="shared" si="2"/>
        <v>1.1440330000000003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0.50262800000000007</v>
      </c>
      <c r="E37" s="106">
        <v>0</v>
      </c>
      <c r="F37" s="105">
        <v>0</v>
      </c>
      <c r="G37" s="105">
        <v>0.50262800000000007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0.50262800000000007</v>
      </c>
      <c r="T37" s="105">
        <v>0</v>
      </c>
      <c r="U37" s="105">
        <v>0</v>
      </c>
      <c r="V37" s="105">
        <v>0</v>
      </c>
      <c r="W37" s="105">
        <v>0.50262800000000007</v>
      </c>
      <c r="X37" s="105">
        <v>0.39618300000000001</v>
      </c>
      <c r="Y37" s="105">
        <v>0.39618300000000001</v>
      </c>
      <c r="Z37" s="105">
        <v>0.10644500000000001</v>
      </c>
      <c r="AA37" s="105">
        <v>0.106444</v>
      </c>
      <c r="AB37" s="105">
        <v>0.50262800000000007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0.50262800000000007</v>
      </c>
      <c r="AL37" s="106">
        <f t="shared" si="1"/>
        <v>0.50262799999999996</v>
      </c>
      <c r="AM37" s="106">
        <v>0</v>
      </c>
      <c r="AN37" s="106">
        <v>0.50262799999999996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3.2367960000000005</v>
      </c>
      <c r="E38" s="110">
        <v>0</v>
      </c>
      <c r="F38" s="110">
        <v>0</v>
      </c>
      <c r="G38" s="110">
        <v>3.2367960000000005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3.2367960000000005</v>
      </c>
      <c r="T38" s="110">
        <v>0</v>
      </c>
      <c r="U38" s="110">
        <v>0</v>
      </c>
      <c r="V38" s="110">
        <v>0</v>
      </c>
      <c r="W38" s="110">
        <v>3.2367960000000005</v>
      </c>
      <c r="X38" s="110">
        <v>3.0627820000000003</v>
      </c>
      <c r="Y38" s="110">
        <v>0</v>
      </c>
      <c r="Z38" s="110">
        <v>0.17401399999999995</v>
      </c>
      <c r="AA38" s="110">
        <v>2.366E-3</v>
      </c>
      <c r="AB38" s="110">
        <v>8.3980000000005717E-3</v>
      </c>
      <c r="AC38" s="110">
        <v>3.2283979999999999</v>
      </c>
      <c r="AD38" s="110">
        <v>1.1420959999999996</v>
      </c>
      <c r="AE38" s="110">
        <v>2.0863020000000003</v>
      </c>
      <c r="AF38" s="111">
        <v>0</v>
      </c>
      <c r="AG38" s="112">
        <v>1.1420959999999996</v>
      </c>
      <c r="AH38" s="110">
        <v>2.0863020000000003</v>
      </c>
      <c r="AI38" s="110">
        <v>1.1420959999999996</v>
      </c>
      <c r="AJ38" s="110">
        <v>0</v>
      </c>
      <c r="AK38" s="110">
        <f t="shared" si="0"/>
        <v>3.2367960000000005</v>
      </c>
      <c r="AL38" s="110">
        <f t="shared" si="1"/>
        <v>2.0947000000000005</v>
      </c>
      <c r="AM38" s="110">
        <v>0</v>
      </c>
      <c r="AN38" s="110">
        <v>2.0947000000000005</v>
      </c>
      <c r="AO38" s="110">
        <f t="shared" si="2"/>
        <v>1.142096</v>
      </c>
    </row>
    <row r="39" spans="2:41" ht="27" customHeight="1" x14ac:dyDescent="0.15">
      <c r="B39" s="113">
        <v>0</v>
      </c>
      <c r="C39" s="120" t="s">
        <v>101</v>
      </c>
      <c r="D39" s="115">
        <v>3.1970000000000006E-3</v>
      </c>
      <c r="E39" s="96">
        <v>0</v>
      </c>
      <c r="F39" s="115">
        <v>0</v>
      </c>
      <c r="G39" s="115">
        <v>3.1970000000000006E-3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3.1970000000000006E-3</v>
      </c>
      <c r="T39" s="115">
        <v>0</v>
      </c>
      <c r="U39" s="115">
        <v>0</v>
      </c>
      <c r="V39" s="115">
        <v>0</v>
      </c>
      <c r="W39" s="115">
        <v>3.1970000000000006E-3</v>
      </c>
      <c r="X39" s="115">
        <v>0</v>
      </c>
      <c r="Y39" s="115">
        <v>0</v>
      </c>
      <c r="Z39" s="115">
        <v>3.1970000000000006E-3</v>
      </c>
      <c r="AA39" s="115">
        <v>8.1499999999999997E-4</v>
      </c>
      <c r="AB39" s="115">
        <v>7.1400000000000066E-4</v>
      </c>
      <c r="AC39" s="115">
        <v>2.483E-3</v>
      </c>
      <c r="AD39" s="115">
        <v>1.7029999999999999E-3</v>
      </c>
      <c r="AE39" s="115">
        <v>7.8000000000000009E-4</v>
      </c>
      <c r="AF39" s="116">
        <v>0</v>
      </c>
      <c r="AG39" s="117">
        <v>1.7029999999999999E-3</v>
      </c>
      <c r="AH39" s="115">
        <v>7.8000000000000009E-4</v>
      </c>
      <c r="AI39" s="115">
        <v>1.7029999999999999E-3</v>
      </c>
      <c r="AJ39" s="96">
        <v>0</v>
      </c>
      <c r="AK39" s="96">
        <f t="shared" si="0"/>
        <v>3.1970000000000006E-3</v>
      </c>
      <c r="AL39" s="96">
        <f t="shared" si="1"/>
        <v>1.2600000000000001E-3</v>
      </c>
      <c r="AM39" s="96">
        <v>0</v>
      </c>
      <c r="AN39" s="96">
        <v>1.2600000000000001E-3</v>
      </c>
      <c r="AO39" s="96">
        <f t="shared" si="2"/>
        <v>1.9370000000000006E-3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2021-03-16T06:37:08Z</dcterms:created>
  <dcterms:modified xsi:type="dcterms:W3CDTF">2021-03-16T06:37:09Z</dcterms:modified>
</cp:coreProperties>
</file>