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O29" i="1"/>
  <c r="AL29" i="1"/>
  <c r="AK29" i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N14" i="1"/>
  <c r="AL16" i="1"/>
  <c r="AK16" i="1"/>
  <c r="AL15" i="1"/>
  <c r="AK15" i="1"/>
  <c r="AO15" i="1" s="1"/>
  <c r="AK14" i="1"/>
  <c r="AN12" i="1"/>
  <c r="AL13" i="1"/>
  <c r="AK13" i="1"/>
  <c r="AO13" i="1" s="1"/>
  <c r="AK12" i="1"/>
  <c r="Z8" i="1"/>
  <c r="X8" i="1"/>
  <c r="AO20" i="1" l="1"/>
  <c r="AO17" i="1"/>
  <c r="AO37" i="1"/>
  <c r="AO28" i="1"/>
  <c r="AO25" i="1"/>
  <c r="AO31" i="1"/>
  <c r="AO38" i="1"/>
  <c r="AO32" i="1"/>
  <c r="AO35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<sst xmlns="http://schemas.openxmlformats.org/spreadsheetml/2006/main" count="111" uniqueCount="105">
  <si>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</si>
  <si>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</si>
  <si>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</si>
  <si>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</si>
  <si>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</si>
  <si>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</si>
  <si>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</si>
  <si>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</si>
  <si>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</si>
  <si>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</si>
  <si>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</si>
  <si>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</si>
  <si>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</si>
  <si>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</si>
  <si>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</si>
  <si>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</si>
  <si>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</si>
  <si>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</si>
  <si>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</si>
  <si>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</si>
  <si>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</si>
  <si>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</si>
  <si>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</si>
  <si>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</si>
  <si>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</si>
  <si>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</si>
  <si>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</si>
  <si>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</si>
  <si>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</si>
  <si>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</si>
  <si>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</si>
  <si>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</si>
  <si>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</si>
  <si>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</si>
  <si>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</si>
  <si>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</si>
  <si>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</si>
  <si>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</si>
  <si>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</si>
  <si>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</si>
  <si>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</si>
  <si>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</si>
  <si>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</si>
  <si>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</si>
  <si>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</si>
  <si>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</si>
  <si>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</si>
  <si>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</si>
  <si>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</si>
  <si>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</si>
  <si>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</si>
  <si>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</si>
  <si>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</si>
  <si>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</si>
  <si>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</si>
  <si>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</si>
  <si>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</si>
  <si>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</si>
  <si>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</si>
  <si>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</si>
  <si>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</si>
  <si>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</si>
  <si>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</si>
  <si>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</si>
  <si>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</si>
  <si>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</si>
  <si>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</si>
  <si>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</si>
  <si>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</si>
  <si>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</si>
  <si>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</si>
  <si>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</si>
  <si>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表4-02  発生量及び処理・処分量（種類別：変換)　〔全業種〕〔海南・海草地域〕〔令和元年度〕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</si>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</sst>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124.22432900000001</v>
      </c>
      <c r="E12" s="90">
        <v>0</v>
      </c>
      <c r="F12" s="90">
        <v>0</v>
      </c>
      <c r="G12" s="90">
        <v>124.22432900000001</v>
      </c>
      <c r="H12" s="90">
        <v>18.507000000000001</v>
      </c>
      <c r="I12" s="90">
        <v>0</v>
      </c>
      <c r="J12" s="90">
        <v>0</v>
      </c>
      <c r="K12" s="90">
        <v>20.293083000000003</v>
      </c>
      <c r="L12" s="90">
        <v>0</v>
      </c>
      <c r="M12" s="90">
        <v>18.124610000000004</v>
      </c>
      <c r="N12" s="90">
        <v>0</v>
      </c>
      <c r="O12" s="90">
        <v>2.1684730000000001</v>
      </c>
      <c r="P12" s="90">
        <v>1.310773</v>
      </c>
      <c r="Q12" s="90">
        <v>0</v>
      </c>
      <c r="R12" s="90">
        <v>0</v>
      </c>
      <c r="S12" s="91">
        <v>86.281946000000019</v>
      </c>
      <c r="T12" s="90">
        <v>2.373675</v>
      </c>
      <c r="U12" s="90">
        <v>0.62365999999999988</v>
      </c>
      <c r="V12" s="90">
        <v>1.7500150000000001</v>
      </c>
      <c r="W12" s="90">
        <v>83.908271000000013</v>
      </c>
      <c r="X12" s="90">
        <v>80.716889999999992</v>
      </c>
      <c r="Y12" s="90">
        <v>4.6053470000000001</v>
      </c>
      <c r="Z12" s="90">
        <v>3.1913809999999998</v>
      </c>
      <c r="AA12" s="90">
        <v>0.62980200000000008</v>
      </c>
      <c r="AB12" s="90">
        <v>2.5143009999999983</v>
      </c>
      <c r="AC12" s="90">
        <v>81.393969999999996</v>
      </c>
      <c r="AD12" s="90">
        <v>80.02923100000001</v>
      </c>
      <c r="AE12" s="90">
        <v>1.3647389999999999</v>
      </c>
      <c r="AF12" s="90">
        <v>0</v>
      </c>
      <c r="AG12" s="91">
        <v>99.847004000000013</v>
      </c>
      <c r="AH12" s="90">
        <v>3.7384139999999997</v>
      </c>
      <c r="AI12" s="90">
        <v>99.847004000000013</v>
      </c>
      <c r="AJ12" s="90">
        <v>0</v>
      </c>
      <c r="AK12" s="90">
        <f>G12-N12</f>
        <v>124.22432900000001</v>
      </c>
      <c r="AL12" s="90">
        <f>AM12+AN12</f>
        <v>5.5002839999999988</v>
      </c>
      <c r="AM12" s="90">
        <f>SUM(AM13:AM14)+SUM(AM18:AM36)</f>
        <v>0</v>
      </c>
      <c r="AN12" s="90">
        <f>SUM(AN13:AN14)+SUM(AN18:AN36)</f>
        <v>5.5002839999999988</v>
      </c>
      <c r="AO12" s="90">
        <f>AK12-AL12</f>
        <v>118.72404500000002</v>
      </c>
    </row>
    <row r="13" spans="2:41" s="92" customFormat="1" ht="27" customHeight="1" thickTop="1" x14ac:dyDescent="0.15">
      <c r="B13" s="93" t="s">
        <v>78</v>
      </c>
      <c r="C13" s="94"/>
      <c r="D13" s="95">
        <v>5.8939999999999999E-2</v>
      </c>
      <c r="E13" s="95">
        <v>0</v>
      </c>
      <c r="F13" s="95">
        <v>0</v>
      </c>
      <c r="G13" s="96">
        <v>5.8939999999999999E-2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5.8939999999999999E-2</v>
      </c>
      <c r="T13" s="95">
        <v>1E-3</v>
      </c>
      <c r="U13" s="95">
        <v>0</v>
      </c>
      <c r="V13" s="95">
        <v>1E-3</v>
      </c>
      <c r="W13" s="95">
        <v>5.7939999999999998E-2</v>
      </c>
      <c r="X13" s="95">
        <v>0</v>
      </c>
      <c r="Y13" s="95">
        <v>0</v>
      </c>
      <c r="Z13" s="95">
        <v>5.7939999999999998E-2</v>
      </c>
      <c r="AA13" s="95">
        <v>5.7939999999999998E-2</v>
      </c>
      <c r="AB13" s="95">
        <v>-5.8607999999999986E-2</v>
      </c>
      <c r="AC13" s="95">
        <v>0.11654799999999998</v>
      </c>
      <c r="AD13" s="95">
        <v>5.5E-2</v>
      </c>
      <c r="AE13" s="98">
        <v>6.1547999999999992E-2</v>
      </c>
      <c r="AF13" s="95">
        <v>0</v>
      </c>
      <c r="AG13" s="99">
        <v>5.5E-2</v>
      </c>
      <c r="AH13" s="100">
        <v>6.2547999999999992E-2</v>
      </c>
      <c r="AI13" s="100">
        <v>5.5E-2</v>
      </c>
      <c r="AJ13" s="95">
        <v>0</v>
      </c>
      <c r="AK13" s="95">
        <f t="shared" ref="AK13:AK39" si="0">G13-N13</f>
        <v>5.8939999999999999E-2</v>
      </c>
      <c r="AL13" s="95">
        <f t="shared" ref="AL13:AL39" si="1">AM13+AN13</f>
        <v>3.9399999999999999E-3</v>
      </c>
      <c r="AM13" s="95">
        <v>0</v>
      </c>
      <c r="AN13" s="95">
        <v>3.9399999999999999E-3</v>
      </c>
      <c r="AO13" s="95">
        <f t="shared" ref="AO13:AO39" si="2">AK13-AL13</f>
        <v>5.5E-2</v>
      </c>
    </row>
    <row r="14" spans="2:41" s="92" customFormat="1" ht="27" customHeight="1" x14ac:dyDescent="0.15">
      <c r="B14" s="101" t="s">
        <v>79</v>
      </c>
      <c r="C14" s="94"/>
      <c r="D14" s="95">
        <v>12.192673999999998</v>
      </c>
      <c r="E14" s="95">
        <v>0</v>
      </c>
      <c r="F14" s="95">
        <v>0</v>
      </c>
      <c r="G14" s="95">
        <v>12.192673999999998</v>
      </c>
      <c r="H14" s="95">
        <v>0.436</v>
      </c>
      <c r="I14" s="95">
        <v>0</v>
      </c>
      <c r="J14" s="95">
        <v>0</v>
      </c>
      <c r="K14" s="95">
        <v>2.7693529999999997</v>
      </c>
      <c r="L14" s="95">
        <v>0</v>
      </c>
      <c r="M14" s="95">
        <v>2.29352</v>
      </c>
      <c r="N14" s="95">
        <v>0</v>
      </c>
      <c r="O14" s="95">
        <v>0.47583299999999995</v>
      </c>
      <c r="P14" s="95">
        <v>5.2173000000000004E-2</v>
      </c>
      <c r="Q14" s="95">
        <v>0</v>
      </c>
      <c r="R14" s="102">
        <v>0</v>
      </c>
      <c r="S14" s="97">
        <v>9.4109809999999996</v>
      </c>
      <c r="T14" s="95">
        <v>0.92843999999999993</v>
      </c>
      <c r="U14" s="95">
        <v>0</v>
      </c>
      <c r="V14" s="95">
        <v>0.92843999999999993</v>
      </c>
      <c r="W14" s="95">
        <v>8.4825409999999994</v>
      </c>
      <c r="X14" s="95">
        <v>7.5410589999999997</v>
      </c>
      <c r="Y14" s="95">
        <v>3.7023000000000001</v>
      </c>
      <c r="Z14" s="95">
        <v>0.94148200000000004</v>
      </c>
      <c r="AA14" s="95">
        <v>0.18392699999999998</v>
      </c>
      <c r="AB14" s="95">
        <v>0.83124799999999788</v>
      </c>
      <c r="AC14" s="95">
        <v>7.6512930000000008</v>
      </c>
      <c r="AD14" s="95">
        <v>7.6139550000000007</v>
      </c>
      <c r="AE14" s="95">
        <v>3.7337999999999996E-2</v>
      </c>
      <c r="AF14" s="95">
        <v>0</v>
      </c>
      <c r="AG14" s="97">
        <v>8.1021280000000022</v>
      </c>
      <c r="AH14" s="95">
        <v>0.96577800000000003</v>
      </c>
      <c r="AI14" s="95">
        <v>8.1021280000000022</v>
      </c>
      <c r="AJ14" s="95">
        <v>0</v>
      </c>
      <c r="AK14" s="95">
        <f t="shared" si="0"/>
        <v>12.192673999999998</v>
      </c>
      <c r="AL14" s="95">
        <f t="shared" si="1"/>
        <v>1.094935</v>
      </c>
      <c r="AM14" s="95">
        <f>SUM(AM15:AM17)</f>
        <v>0</v>
      </c>
      <c r="AN14" s="95">
        <f>SUM(AN15:AN17)</f>
        <v>1.094935</v>
      </c>
      <c r="AO14" s="95">
        <f t="shared" si="2"/>
        <v>11.097738999999999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0.54047199999999995</v>
      </c>
      <c r="E15" s="106">
        <v>0</v>
      </c>
      <c r="F15" s="105">
        <v>0</v>
      </c>
      <c r="G15" s="105">
        <v>0.54047199999999995</v>
      </c>
      <c r="H15" s="106">
        <v>0</v>
      </c>
      <c r="I15" s="106">
        <v>0</v>
      </c>
      <c r="J15" s="106">
        <v>0</v>
      </c>
      <c r="K15" s="106">
        <v>2.818E-2</v>
      </c>
      <c r="L15" s="106">
        <v>0</v>
      </c>
      <c r="M15" s="106">
        <v>2.818E-2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0.51229199999999997</v>
      </c>
      <c r="T15" s="105">
        <v>0.50544</v>
      </c>
      <c r="U15" s="105">
        <v>0</v>
      </c>
      <c r="V15" s="105">
        <v>0.50544</v>
      </c>
      <c r="W15" s="105">
        <v>6.8520000000000005E-3</v>
      </c>
      <c r="X15" s="105">
        <v>6.8300000000000001E-3</v>
      </c>
      <c r="Y15" s="105">
        <v>0</v>
      </c>
      <c r="Z15" s="105">
        <v>2.1999999999999999E-5</v>
      </c>
      <c r="AA15" s="105">
        <v>0</v>
      </c>
      <c r="AB15" s="105">
        <v>1.8000000000000654E-5</v>
      </c>
      <c r="AC15" s="105">
        <v>6.8339999999999998E-3</v>
      </c>
      <c r="AD15" s="105">
        <v>6.8300000000000001E-3</v>
      </c>
      <c r="AE15" s="105">
        <v>3.9999999999999998E-6</v>
      </c>
      <c r="AF15" s="107">
        <v>0</v>
      </c>
      <c r="AG15" s="108">
        <v>6.8300000000000001E-3</v>
      </c>
      <c r="AH15" s="105">
        <v>0.505444</v>
      </c>
      <c r="AI15" s="105">
        <v>6.8300000000000001E-3</v>
      </c>
      <c r="AJ15" s="106">
        <v>0</v>
      </c>
      <c r="AK15" s="106">
        <f t="shared" si="0"/>
        <v>0.54047199999999995</v>
      </c>
      <c r="AL15" s="106">
        <f t="shared" si="1"/>
        <v>0.50546199999999997</v>
      </c>
      <c r="AM15" s="106">
        <v>0</v>
      </c>
      <c r="AN15" s="106">
        <v>0.50546199999999997</v>
      </c>
      <c r="AO15" s="106">
        <f t="shared" si="2"/>
        <v>3.5009999999999986E-2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11.652201999999999</v>
      </c>
      <c r="E16" s="110">
        <v>0</v>
      </c>
      <c r="F16" s="110">
        <v>0</v>
      </c>
      <c r="G16" s="110">
        <v>11.652201999999999</v>
      </c>
      <c r="H16" s="110">
        <v>0.436</v>
      </c>
      <c r="I16" s="110">
        <v>0</v>
      </c>
      <c r="J16" s="110">
        <v>0</v>
      </c>
      <c r="K16" s="110">
        <v>2.7411729999999999</v>
      </c>
      <c r="L16" s="110">
        <v>0</v>
      </c>
      <c r="M16" s="110">
        <v>2.2653400000000001</v>
      </c>
      <c r="N16" s="110">
        <v>0</v>
      </c>
      <c r="O16" s="110">
        <v>0.47583299999999995</v>
      </c>
      <c r="P16" s="110">
        <v>5.2173000000000004E-2</v>
      </c>
      <c r="Q16" s="110">
        <v>0</v>
      </c>
      <c r="R16" s="111">
        <v>0</v>
      </c>
      <c r="S16" s="112">
        <v>8.8986889999999992</v>
      </c>
      <c r="T16" s="110">
        <v>0.42299999999999999</v>
      </c>
      <c r="U16" s="110">
        <v>0</v>
      </c>
      <c r="V16" s="110">
        <v>0.42299999999999999</v>
      </c>
      <c r="W16" s="110">
        <v>8.4756889999999991</v>
      </c>
      <c r="X16" s="110">
        <v>7.5342289999999998</v>
      </c>
      <c r="Y16" s="110">
        <v>3.7023000000000001</v>
      </c>
      <c r="Z16" s="110">
        <v>0.94146000000000007</v>
      </c>
      <c r="AA16" s="110">
        <v>0.18392699999999998</v>
      </c>
      <c r="AB16" s="110">
        <v>0.83122999999999791</v>
      </c>
      <c r="AC16" s="110">
        <v>7.6444590000000012</v>
      </c>
      <c r="AD16" s="110">
        <v>7.6071250000000008</v>
      </c>
      <c r="AE16" s="110">
        <v>3.7333999999999999E-2</v>
      </c>
      <c r="AF16" s="111">
        <v>0</v>
      </c>
      <c r="AG16" s="112">
        <v>8.0952980000000014</v>
      </c>
      <c r="AH16" s="110">
        <v>0.46033399999999997</v>
      </c>
      <c r="AI16" s="110">
        <v>8.0952980000000014</v>
      </c>
      <c r="AJ16" s="110">
        <v>0</v>
      </c>
      <c r="AK16" s="110">
        <f t="shared" si="0"/>
        <v>11.652201999999999</v>
      </c>
      <c r="AL16" s="110">
        <f t="shared" si="1"/>
        <v>0.58947299999999991</v>
      </c>
      <c r="AM16" s="110">
        <v>0</v>
      </c>
      <c r="AN16" s="110">
        <v>0.58947299999999991</v>
      </c>
      <c r="AO16" s="110">
        <f t="shared" si="2"/>
        <v>11.062728999999999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0.64755800000000008</v>
      </c>
      <c r="E18" s="95">
        <v>0</v>
      </c>
      <c r="F18" s="95">
        <v>0</v>
      </c>
      <c r="G18" s="95">
        <v>0.64755800000000008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0.64755800000000008</v>
      </c>
      <c r="T18" s="95">
        <v>0</v>
      </c>
      <c r="U18" s="95">
        <v>0</v>
      </c>
      <c r="V18" s="95">
        <v>0</v>
      </c>
      <c r="W18" s="95">
        <v>0.64755800000000008</v>
      </c>
      <c r="X18" s="95">
        <v>0.46340600000000004</v>
      </c>
      <c r="Y18" s="95">
        <v>7.7299999999999994E-2</v>
      </c>
      <c r="Z18" s="95">
        <v>0.18415200000000001</v>
      </c>
      <c r="AA18" s="95">
        <v>0.12117600000000002</v>
      </c>
      <c r="AB18" s="95">
        <v>0.14451500000000006</v>
      </c>
      <c r="AC18" s="95">
        <v>0.50304300000000002</v>
      </c>
      <c r="AD18" s="95">
        <v>0.50304300000000002</v>
      </c>
      <c r="AE18" s="98">
        <v>0</v>
      </c>
      <c r="AF18" s="95">
        <v>0</v>
      </c>
      <c r="AG18" s="97">
        <v>0.50304300000000002</v>
      </c>
      <c r="AH18" s="95">
        <v>0</v>
      </c>
      <c r="AI18" s="95">
        <v>0.50304300000000002</v>
      </c>
      <c r="AJ18" s="95">
        <v>0</v>
      </c>
      <c r="AK18" s="95">
        <f t="shared" si="0"/>
        <v>0.64755800000000008</v>
      </c>
      <c r="AL18" s="95">
        <f t="shared" si="1"/>
        <v>9.5071000000000017E-2</v>
      </c>
      <c r="AM18" s="95">
        <v>0</v>
      </c>
      <c r="AN18" s="95">
        <v>9.5071000000000017E-2</v>
      </c>
      <c r="AO18" s="95">
        <f t="shared" si="2"/>
        <v>0.55248700000000006</v>
      </c>
    </row>
    <row r="19" spans="2:41" s="92" customFormat="1" ht="27" customHeight="1" x14ac:dyDescent="0.15">
      <c r="B19" s="101" t="s">
        <v>84</v>
      </c>
      <c r="C19" s="94"/>
      <c r="D19" s="95">
        <v>6.8658000000000011E-2</v>
      </c>
      <c r="E19" s="95">
        <v>0</v>
      </c>
      <c r="F19" s="95">
        <v>0</v>
      </c>
      <c r="G19" s="95">
        <v>6.8658000000000011E-2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6.8658000000000011E-2</v>
      </c>
      <c r="T19" s="95">
        <v>0</v>
      </c>
      <c r="U19" s="95">
        <v>0</v>
      </c>
      <c r="V19" s="95">
        <v>0</v>
      </c>
      <c r="W19" s="95">
        <v>6.8658000000000011E-2</v>
      </c>
      <c r="X19" s="95">
        <v>4.0000000000000003E-5</v>
      </c>
      <c r="Y19" s="95">
        <v>4.0000000000000003E-5</v>
      </c>
      <c r="Z19" s="95">
        <v>6.8618000000000012E-2</v>
      </c>
      <c r="AA19" s="95">
        <v>5.5905999999999997E-2</v>
      </c>
      <c r="AB19" s="95">
        <v>5.6687000000000008E-2</v>
      </c>
      <c r="AC19" s="95">
        <v>1.1971000000000001E-2</v>
      </c>
      <c r="AD19" s="95">
        <v>1.1971000000000001E-2</v>
      </c>
      <c r="AE19" s="98">
        <v>0</v>
      </c>
      <c r="AF19" s="95">
        <v>0</v>
      </c>
      <c r="AG19" s="97">
        <v>1.1971000000000001E-2</v>
      </c>
      <c r="AH19" s="95">
        <v>0</v>
      </c>
      <c r="AI19" s="95">
        <v>1.1971000000000001E-2</v>
      </c>
      <c r="AJ19" s="95">
        <v>0</v>
      </c>
      <c r="AK19" s="95">
        <f t="shared" si="0"/>
        <v>6.8658000000000011E-2</v>
      </c>
      <c r="AL19" s="95">
        <f t="shared" si="1"/>
        <v>5.6624000000000001E-2</v>
      </c>
      <c r="AM19" s="95">
        <v>0</v>
      </c>
      <c r="AN19" s="95">
        <v>5.6624000000000001E-2</v>
      </c>
      <c r="AO19" s="95">
        <f t="shared" si="2"/>
        <v>1.203400000000001E-2</v>
      </c>
    </row>
    <row r="20" spans="2:41" s="92" customFormat="1" ht="27" customHeight="1" x14ac:dyDescent="0.15">
      <c r="B20" s="101" t="s">
        <v>85</v>
      </c>
      <c r="C20" s="94"/>
      <c r="D20" s="95">
        <v>11.585497999999999</v>
      </c>
      <c r="E20" s="95">
        <v>0</v>
      </c>
      <c r="F20" s="95">
        <v>0</v>
      </c>
      <c r="G20" s="95">
        <v>11.585497999999999</v>
      </c>
      <c r="H20" s="95">
        <v>0</v>
      </c>
      <c r="I20" s="95">
        <v>0</v>
      </c>
      <c r="J20" s="95">
        <v>0</v>
      </c>
      <c r="K20" s="95">
        <v>10.403</v>
      </c>
      <c r="L20" s="95">
        <v>0</v>
      </c>
      <c r="M20" s="95">
        <v>10.394</v>
      </c>
      <c r="N20" s="95">
        <v>0</v>
      </c>
      <c r="O20" s="95">
        <v>8.9999999999999993E-3</v>
      </c>
      <c r="P20" s="95">
        <v>8.9999999999999993E-3</v>
      </c>
      <c r="Q20" s="95">
        <v>0</v>
      </c>
      <c r="R20" s="95">
        <v>0</v>
      </c>
      <c r="S20" s="97">
        <v>1.182498</v>
      </c>
      <c r="T20" s="95">
        <v>0</v>
      </c>
      <c r="U20" s="95">
        <v>0</v>
      </c>
      <c r="V20" s="95">
        <v>0</v>
      </c>
      <c r="W20" s="95">
        <v>1.182498</v>
      </c>
      <c r="X20" s="95">
        <v>2.6600000000000001E-4</v>
      </c>
      <c r="Y20" s="95">
        <v>4.0000000000000003E-5</v>
      </c>
      <c r="Z20" s="95">
        <v>1.1822319999999999</v>
      </c>
      <c r="AA20" s="95">
        <v>5.4779999999999995E-2</v>
      </c>
      <c r="AB20" s="95">
        <v>1.182212</v>
      </c>
      <c r="AC20" s="95">
        <v>2.8599999999999996E-4</v>
      </c>
      <c r="AD20" s="95">
        <v>2.8599999999999996E-4</v>
      </c>
      <c r="AE20" s="98">
        <v>0</v>
      </c>
      <c r="AF20" s="95">
        <v>0</v>
      </c>
      <c r="AG20" s="97">
        <v>9.2859999999999991E-3</v>
      </c>
      <c r="AH20" s="95">
        <v>0</v>
      </c>
      <c r="AI20" s="95">
        <v>9.2859999999999991E-3</v>
      </c>
      <c r="AJ20" s="95">
        <v>0</v>
      </c>
      <c r="AK20" s="95">
        <f t="shared" si="0"/>
        <v>11.585497999999999</v>
      </c>
      <c r="AL20" s="95">
        <f t="shared" si="1"/>
        <v>1.182212</v>
      </c>
      <c r="AM20" s="95">
        <v>0</v>
      </c>
      <c r="AN20" s="95">
        <v>1.182212</v>
      </c>
      <c r="AO20" s="95">
        <f t="shared" si="2"/>
        <v>10.403286</v>
      </c>
    </row>
    <row r="21" spans="2:41" s="92" customFormat="1" ht="27" customHeight="1" x14ac:dyDescent="0.15">
      <c r="B21" s="101" t="s">
        <v>86</v>
      </c>
      <c r="C21" s="94"/>
      <c r="D21" s="95">
        <v>2.7834699999999999</v>
      </c>
      <c r="E21" s="95">
        <v>0</v>
      </c>
      <c r="F21" s="95">
        <v>0</v>
      </c>
      <c r="G21" s="95">
        <v>2.7834699999999999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2.7834699999999999</v>
      </c>
      <c r="T21" s="95">
        <v>5.9300000000000005E-2</v>
      </c>
      <c r="U21" s="95">
        <v>0</v>
      </c>
      <c r="V21" s="95">
        <v>5.9300000000000005E-2</v>
      </c>
      <c r="W21" s="95">
        <v>2.72417</v>
      </c>
      <c r="X21" s="95">
        <v>2.399896</v>
      </c>
      <c r="Y21" s="95">
        <v>0.72947400000000007</v>
      </c>
      <c r="Z21" s="95">
        <v>0.32427400000000001</v>
      </c>
      <c r="AA21" s="95">
        <v>2.1408999999999994E-2</v>
      </c>
      <c r="AB21" s="95">
        <v>2.9784000000000699E-2</v>
      </c>
      <c r="AC21" s="95">
        <v>2.6943859999999993</v>
      </c>
      <c r="AD21" s="95">
        <v>2.0776699999999995</v>
      </c>
      <c r="AE21" s="98">
        <v>0.61671599999999993</v>
      </c>
      <c r="AF21" s="95">
        <v>0</v>
      </c>
      <c r="AG21" s="97">
        <v>2.0776699999999995</v>
      </c>
      <c r="AH21" s="95">
        <v>0.67601599999999995</v>
      </c>
      <c r="AI21" s="95">
        <v>2.0776699999999995</v>
      </c>
      <c r="AJ21" s="95">
        <v>0</v>
      </c>
      <c r="AK21" s="95">
        <f t="shared" si="0"/>
        <v>2.7834699999999999</v>
      </c>
      <c r="AL21" s="95">
        <f t="shared" si="1"/>
        <v>0.70571899999999999</v>
      </c>
      <c r="AM21" s="95">
        <v>0</v>
      </c>
      <c r="AN21" s="95">
        <v>0.70571899999999999</v>
      </c>
      <c r="AO21" s="95">
        <f t="shared" si="2"/>
        <v>2.0777510000000001</v>
      </c>
    </row>
    <row r="22" spans="2:41" s="92" customFormat="1" ht="27" customHeight="1" x14ac:dyDescent="0.15">
      <c r="B22" s="101" t="s">
        <v>87</v>
      </c>
      <c r="C22" s="94"/>
      <c r="D22" s="95">
        <v>1.8442E-2</v>
      </c>
      <c r="E22" s="95">
        <v>0</v>
      </c>
      <c r="F22" s="95">
        <v>0</v>
      </c>
      <c r="G22" s="95">
        <v>1.8442E-2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1.8442E-2</v>
      </c>
      <c r="T22" s="95">
        <v>0</v>
      </c>
      <c r="U22" s="95">
        <v>0</v>
      </c>
      <c r="V22" s="95">
        <v>0</v>
      </c>
      <c r="W22" s="95">
        <v>1.8442E-2</v>
      </c>
      <c r="X22" s="95">
        <v>1.8238000000000001E-2</v>
      </c>
      <c r="Y22" s="95">
        <v>0</v>
      </c>
      <c r="Z22" s="95">
        <v>2.0400000000000003E-4</v>
      </c>
      <c r="AA22" s="95">
        <v>0</v>
      </c>
      <c r="AB22" s="95">
        <v>0</v>
      </c>
      <c r="AC22" s="95">
        <v>1.8442E-2</v>
      </c>
      <c r="AD22" s="95">
        <v>1.3013E-2</v>
      </c>
      <c r="AE22" s="98">
        <v>5.4289999999999981E-3</v>
      </c>
      <c r="AF22" s="95">
        <v>0</v>
      </c>
      <c r="AG22" s="97">
        <v>1.3013E-2</v>
      </c>
      <c r="AH22" s="95">
        <v>5.4289999999999981E-3</v>
      </c>
      <c r="AI22" s="95">
        <v>1.3013E-2</v>
      </c>
      <c r="AJ22" s="95">
        <v>0</v>
      </c>
      <c r="AK22" s="95">
        <f t="shared" si="0"/>
        <v>1.8442E-2</v>
      </c>
      <c r="AL22" s="95">
        <f t="shared" si="1"/>
        <v>5.4289999999999981E-3</v>
      </c>
      <c r="AM22" s="95">
        <v>0</v>
      </c>
      <c r="AN22" s="95">
        <v>5.4289999999999981E-3</v>
      </c>
      <c r="AO22" s="95">
        <f t="shared" si="2"/>
        <v>1.3013000000000002E-2</v>
      </c>
    </row>
    <row r="23" spans="2:41" s="92" customFormat="1" ht="27" customHeight="1" x14ac:dyDescent="0.15">
      <c r="B23" s="101" t="s">
        <v>88</v>
      </c>
      <c r="C23" s="94"/>
      <c r="D23" s="95">
        <v>5.2473620000000007</v>
      </c>
      <c r="E23" s="95">
        <v>0</v>
      </c>
      <c r="F23" s="95">
        <v>0</v>
      </c>
      <c r="G23" s="95">
        <v>5.2473620000000007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5.2473620000000007</v>
      </c>
      <c r="T23" s="95">
        <v>0</v>
      </c>
      <c r="U23" s="95">
        <v>0</v>
      </c>
      <c r="V23" s="95">
        <v>0</v>
      </c>
      <c r="W23" s="95">
        <v>5.2473620000000007</v>
      </c>
      <c r="X23" s="95">
        <v>5.2466580000000009</v>
      </c>
      <c r="Y23" s="95">
        <v>0</v>
      </c>
      <c r="Z23" s="95">
        <v>7.0399999999999998E-4</v>
      </c>
      <c r="AA23" s="95">
        <v>0</v>
      </c>
      <c r="AB23" s="95">
        <v>1.4000000000002899E-4</v>
      </c>
      <c r="AC23" s="95">
        <v>5.2472220000000007</v>
      </c>
      <c r="AD23" s="95">
        <v>5.2329390000000009</v>
      </c>
      <c r="AE23" s="98">
        <v>1.4282999999999999E-2</v>
      </c>
      <c r="AF23" s="95">
        <v>0</v>
      </c>
      <c r="AG23" s="97">
        <v>5.2329390000000009</v>
      </c>
      <c r="AH23" s="95">
        <v>1.4282999999999999E-2</v>
      </c>
      <c r="AI23" s="95">
        <v>5.2329390000000009</v>
      </c>
      <c r="AJ23" s="95">
        <v>0</v>
      </c>
      <c r="AK23" s="95">
        <f t="shared" si="0"/>
        <v>5.2473620000000007</v>
      </c>
      <c r="AL23" s="95">
        <f t="shared" si="1"/>
        <v>1.4352999999999999E-2</v>
      </c>
      <c r="AM23" s="95">
        <v>0</v>
      </c>
      <c r="AN23" s="95">
        <v>1.4352999999999999E-2</v>
      </c>
      <c r="AO23" s="95">
        <f t="shared" si="2"/>
        <v>5.2330090000000009</v>
      </c>
    </row>
    <row r="24" spans="2:41" s="92" customFormat="1" ht="27" customHeight="1" x14ac:dyDescent="0.15">
      <c r="B24" s="101" t="s">
        <v>89</v>
      </c>
      <c r="C24" s="94"/>
      <c r="D24" s="95">
        <v>1.9656E-2</v>
      </c>
      <c r="E24" s="95">
        <v>0</v>
      </c>
      <c r="F24" s="95">
        <v>0</v>
      </c>
      <c r="G24" s="95">
        <v>1.9656E-2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1.9656E-2</v>
      </c>
      <c r="T24" s="95">
        <v>0</v>
      </c>
      <c r="U24" s="95">
        <v>0</v>
      </c>
      <c r="V24" s="95">
        <v>0</v>
      </c>
      <c r="W24" s="95">
        <v>1.9656E-2</v>
      </c>
      <c r="X24" s="95">
        <v>1.9656E-2</v>
      </c>
      <c r="Y24" s="95">
        <v>0</v>
      </c>
      <c r="Z24" s="95">
        <v>0</v>
      </c>
      <c r="AA24" s="95">
        <v>0</v>
      </c>
      <c r="AB24" s="95">
        <v>0</v>
      </c>
      <c r="AC24" s="95">
        <v>1.9656E-2</v>
      </c>
      <c r="AD24" s="95">
        <v>1.9656E-2</v>
      </c>
      <c r="AE24" s="98">
        <v>0</v>
      </c>
      <c r="AF24" s="95">
        <v>0</v>
      </c>
      <c r="AG24" s="97">
        <v>1.9656E-2</v>
      </c>
      <c r="AH24" s="95">
        <v>0</v>
      </c>
      <c r="AI24" s="95">
        <v>1.9656E-2</v>
      </c>
      <c r="AJ24" s="95">
        <v>0</v>
      </c>
      <c r="AK24" s="95">
        <f t="shared" si="0"/>
        <v>1.9656E-2</v>
      </c>
      <c r="AL24" s="95">
        <f t="shared" si="1"/>
        <v>0</v>
      </c>
      <c r="AM24" s="95">
        <v>0</v>
      </c>
      <c r="AN24" s="95">
        <v>0</v>
      </c>
      <c r="AO24" s="95">
        <f t="shared" si="2"/>
        <v>1.9656E-2</v>
      </c>
    </row>
    <row r="25" spans="2:41" s="92" customFormat="1" ht="27" customHeight="1" x14ac:dyDescent="0.15">
      <c r="B25" s="101" t="s">
        <v>90</v>
      </c>
      <c r="C25" s="94"/>
      <c r="D25" s="95">
        <v>6.2280900000000008</v>
      </c>
      <c r="E25" s="95">
        <v>0</v>
      </c>
      <c r="F25" s="95">
        <v>0</v>
      </c>
      <c r="G25" s="95">
        <v>6.2280900000000008</v>
      </c>
      <c r="H25" s="95">
        <v>0</v>
      </c>
      <c r="I25" s="95">
        <v>0</v>
      </c>
      <c r="J25" s="95">
        <v>0</v>
      </c>
      <c r="K25" s="95">
        <v>5.4370900000000004</v>
      </c>
      <c r="L25" s="95">
        <v>0</v>
      </c>
      <c r="M25" s="95">
        <v>5.4370900000000004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0.79100000000000004</v>
      </c>
      <c r="T25" s="95">
        <v>0</v>
      </c>
      <c r="U25" s="95">
        <v>0</v>
      </c>
      <c r="V25" s="95">
        <v>0</v>
      </c>
      <c r="W25" s="95">
        <v>0.79100000000000004</v>
      </c>
      <c r="X25" s="95">
        <v>0.79100000000000004</v>
      </c>
      <c r="Y25" s="95">
        <v>0</v>
      </c>
      <c r="Z25" s="95">
        <v>0</v>
      </c>
      <c r="AA25" s="95">
        <v>0</v>
      </c>
      <c r="AB25" s="95">
        <v>0</v>
      </c>
      <c r="AC25" s="95">
        <v>0.79100000000000004</v>
      </c>
      <c r="AD25" s="95">
        <v>0.79100000000000004</v>
      </c>
      <c r="AE25" s="98">
        <v>0</v>
      </c>
      <c r="AF25" s="95">
        <v>0</v>
      </c>
      <c r="AG25" s="97">
        <v>0.79100000000000004</v>
      </c>
      <c r="AH25" s="95">
        <v>0</v>
      </c>
      <c r="AI25" s="95">
        <v>0.79100000000000004</v>
      </c>
      <c r="AJ25" s="95">
        <v>0</v>
      </c>
      <c r="AK25" s="95">
        <f t="shared" si="0"/>
        <v>6.2280900000000008</v>
      </c>
      <c r="AL25" s="95">
        <f t="shared" si="1"/>
        <v>0</v>
      </c>
      <c r="AM25" s="95">
        <v>0</v>
      </c>
      <c r="AN25" s="95">
        <v>0</v>
      </c>
      <c r="AO25" s="95">
        <f t="shared" si="2"/>
        <v>6.2280900000000008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6.2000000000000011E-4</v>
      </c>
      <c r="E27" s="95">
        <v>0</v>
      </c>
      <c r="F27" s="95">
        <v>0</v>
      </c>
      <c r="G27" s="95">
        <v>6.2000000000000011E-4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6.2000000000000011E-4</v>
      </c>
      <c r="T27" s="95">
        <v>0</v>
      </c>
      <c r="U27" s="95">
        <v>0</v>
      </c>
      <c r="V27" s="95">
        <v>0</v>
      </c>
      <c r="W27" s="95">
        <v>6.2000000000000011E-4</v>
      </c>
      <c r="X27" s="95">
        <v>5.2000000000000006E-4</v>
      </c>
      <c r="Y27" s="95">
        <v>0</v>
      </c>
      <c r="Z27" s="95">
        <v>1E-4</v>
      </c>
      <c r="AA27" s="95">
        <v>1E-4</v>
      </c>
      <c r="AB27" s="95">
        <v>9.0000000000000128E-5</v>
      </c>
      <c r="AC27" s="95">
        <v>5.2999999999999998E-4</v>
      </c>
      <c r="AD27" s="95">
        <v>5.2999999999999998E-4</v>
      </c>
      <c r="AE27" s="98">
        <v>0</v>
      </c>
      <c r="AF27" s="95">
        <v>0</v>
      </c>
      <c r="AG27" s="97">
        <v>5.2999999999999998E-4</v>
      </c>
      <c r="AH27" s="95">
        <v>0</v>
      </c>
      <c r="AI27" s="95">
        <v>5.2999999999999998E-4</v>
      </c>
      <c r="AJ27" s="95">
        <v>0</v>
      </c>
      <c r="AK27" s="95">
        <f t="shared" si="0"/>
        <v>6.2000000000000011E-4</v>
      </c>
      <c r="AL27" s="95">
        <f t="shared" si="1"/>
        <v>0</v>
      </c>
      <c r="AM27" s="95">
        <v>0</v>
      </c>
      <c r="AN27" s="95">
        <v>0</v>
      </c>
      <c r="AO27" s="95">
        <f t="shared" si="2"/>
        <v>6.2000000000000011E-4</v>
      </c>
    </row>
    <row r="28" spans="2:41" s="92" customFormat="1" ht="27" customHeight="1" x14ac:dyDescent="0.15">
      <c r="B28" s="101" t="s">
        <v>93</v>
      </c>
      <c r="C28" s="94"/>
      <c r="D28" s="95">
        <v>4.8014999999999995E-2</v>
      </c>
      <c r="E28" s="95">
        <v>0</v>
      </c>
      <c r="F28" s="95">
        <v>0</v>
      </c>
      <c r="G28" s="95">
        <v>4.8014999999999995E-2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4.8014999999999995E-2</v>
      </c>
      <c r="T28" s="95">
        <v>1.1000000000000001E-3</v>
      </c>
      <c r="U28" s="95">
        <v>1.1000000000000001E-3</v>
      </c>
      <c r="V28" s="95">
        <v>0</v>
      </c>
      <c r="W28" s="95">
        <v>4.6914999999999998E-2</v>
      </c>
      <c r="X28" s="95">
        <v>3.3174999999999996E-2</v>
      </c>
      <c r="Y28" s="95">
        <v>0</v>
      </c>
      <c r="Z28" s="95">
        <v>1.374E-2</v>
      </c>
      <c r="AA28" s="95">
        <v>0</v>
      </c>
      <c r="AB28" s="95">
        <v>0</v>
      </c>
      <c r="AC28" s="95">
        <v>4.6914999999999998E-2</v>
      </c>
      <c r="AD28" s="95">
        <v>4.0424999999999996E-2</v>
      </c>
      <c r="AE28" s="98">
        <v>6.4900000000000001E-3</v>
      </c>
      <c r="AF28" s="95">
        <v>0</v>
      </c>
      <c r="AG28" s="97">
        <v>4.0424999999999996E-2</v>
      </c>
      <c r="AH28" s="95">
        <v>7.5900000000000004E-3</v>
      </c>
      <c r="AI28" s="95">
        <v>4.0424999999999996E-2</v>
      </c>
      <c r="AJ28" s="95">
        <v>0</v>
      </c>
      <c r="AK28" s="95">
        <f t="shared" si="0"/>
        <v>4.8014999999999995E-2</v>
      </c>
      <c r="AL28" s="95">
        <f t="shared" si="1"/>
        <v>7.5900000000000004E-3</v>
      </c>
      <c r="AM28" s="95">
        <v>0</v>
      </c>
      <c r="AN28" s="95">
        <v>7.5900000000000004E-3</v>
      </c>
      <c r="AO28" s="95">
        <f t="shared" si="2"/>
        <v>4.0424999999999996E-2</v>
      </c>
    </row>
    <row r="29" spans="2:41" s="92" customFormat="1" ht="27" customHeight="1" x14ac:dyDescent="0.15">
      <c r="B29" s="101" t="s">
        <v>94</v>
      </c>
      <c r="C29" s="94"/>
      <c r="D29" s="95">
        <v>3.92388</v>
      </c>
      <c r="E29" s="95">
        <v>0</v>
      </c>
      <c r="F29" s="95">
        <v>0</v>
      </c>
      <c r="G29" s="95">
        <v>3.92388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3.92388</v>
      </c>
      <c r="T29" s="95">
        <v>0.38353500000000001</v>
      </c>
      <c r="U29" s="95">
        <v>6.726E-2</v>
      </c>
      <c r="V29" s="95">
        <v>0.31627500000000003</v>
      </c>
      <c r="W29" s="95">
        <v>3.5403449999999999</v>
      </c>
      <c r="X29" s="95">
        <v>3.510033</v>
      </c>
      <c r="Y29" s="95">
        <v>0</v>
      </c>
      <c r="Z29" s="95">
        <v>3.0312000000000002E-2</v>
      </c>
      <c r="AA29" s="95">
        <v>2.6647999999999998E-2</v>
      </c>
      <c r="AB29" s="95">
        <v>2.6619999999999422E-2</v>
      </c>
      <c r="AC29" s="95">
        <v>3.5137250000000004</v>
      </c>
      <c r="AD29" s="95">
        <v>3.2975420000000004</v>
      </c>
      <c r="AE29" s="98">
        <v>0.21618300000000004</v>
      </c>
      <c r="AF29" s="95">
        <v>0</v>
      </c>
      <c r="AG29" s="97">
        <v>3.2975420000000004</v>
      </c>
      <c r="AH29" s="95">
        <v>0.59971800000000008</v>
      </c>
      <c r="AI29" s="95">
        <v>3.2975420000000004</v>
      </c>
      <c r="AJ29" s="95">
        <v>0</v>
      </c>
      <c r="AK29" s="95">
        <f t="shared" si="0"/>
        <v>3.92388</v>
      </c>
      <c r="AL29" s="95">
        <f t="shared" si="1"/>
        <v>0.62633799999999995</v>
      </c>
      <c r="AM29" s="95">
        <v>0</v>
      </c>
      <c r="AN29" s="95">
        <v>0.62633799999999995</v>
      </c>
      <c r="AO29" s="95">
        <f t="shared" si="2"/>
        <v>3.297542</v>
      </c>
    </row>
    <row r="30" spans="2:41" s="92" customFormat="1" ht="27" customHeight="1" x14ac:dyDescent="0.15">
      <c r="B30" s="101" t="s">
        <v>95</v>
      </c>
      <c r="C30" s="94"/>
      <c r="D30" s="95">
        <v>0.69708999999999999</v>
      </c>
      <c r="E30" s="95">
        <v>0</v>
      </c>
      <c r="F30" s="95">
        <v>0</v>
      </c>
      <c r="G30" s="95">
        <v>0.69708999999999999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0.69708999999999999</v>
      </c>
      <c r="T30" s="95">
        <v>0.44500000000000001</v>
      </c>
      <c r="U30" s="95">
        <v>0</v>
      </c>
      <c r="V30" s="95">
        <v>0.44500000000000001</v>
      </c>
      <c r="W30" s="95">
        <v>0.25208999999999998</v>
      </c>
      <c r="X30" s="95">
        <v>0</v>
      </c>
      <c r="Y30" s="95">
        <v>0</v>
      </c>
      <c r="Z30" s="95">
        <v>0.25208999999999998</v>
      </c>
      <c r="AA30" s="95">
        <v>0</v>
      </c>
      <c r="AB30" s="95">
        <v>0</v>
      </c>
      <c r="AC30" s="95">
        <v>0.25208999999999998</v>
      </c>
      <c r="AD30" s="95">
        <v>0.25208999999999998</v>
      </c>
      <c r="AE30" s="98">
        <v>0</v>
      </c>
      <c r="AF30" s="95">
        <v>0</v>
      </c>
      <c r="AG30" s="97">
        <v>0.25208999999999998</v>
      </c>
      <c r="AH30" s="95">
        <v>0.44500000000000001</v>
      </c>
      <c r="AI30" s="95">
        <v>0.25208999999999998</v>
      </c>
      <c r="AJ30" s="95">
        <v>0</v>
      </c>
      <c r="AK30" s="95">
        <f t="shared" si="0"/>
        <v>0.69708999999999999</v>
      </c>
      <c r="AL30" s="95">
        <f t="shared" si="1"/>
        <v>0.44500000000000001</v>
      </c>
      <c r="AM30" s="95">
        <v>0</v>
      </c>
      <c r="AN30" s="95">
        <v>0.44500000000000001</v>
      </c>
      <c r="AO30" s="95">
        <f t="shared" si="2"/>
        <v>0.25208999999999998</v>
      </c>
    </row>
    <row r="31" spans="2:41" s="92" customFormat="1" ht="27" customHeight="1" x14ac:dyDescent="0.15">
      <c r="B31" s="101" t="s">
        <v>96</v>
      </c>
      <c r="C31" s="94"/>
      <c r="D31" s="95">
        <v>61.839328000000009</v>
      </c>
      <c r="E31" s="95">
        <v>0</v>
      </c>
      <c r="F31" s="95">
        <v>0</v>
      </c>
      <c r="G31" s="95">
        <v>61.839328000000009</v>
      </c>
      <c r="H31" s="95">
        <v>0</v>
      </c>
      <c r="I31" s="95">
        <v>0</v>
      </c>
      <c r="J31" s="95">
        <v>0</v>
      </c>
      <c r="K31" s="95">
        <v>1.2496</v>
      </c>
      <c r="L31" s="95">
        <v>0</v>
      </c>
      <c r="M31" s="95">
        <v>0</v>
      </c>
      <c r="N31" s="95">
        <v>0</v>
      </c>
      <c r="O31" s="95">
        <v>1.2496</v>
      </c>
      <c r="P31" s="95">
        <v>1.2496</v>
      </c>
      <c r="Q31" s="95">
        <v>0</v>
      </c>
      <c r="R31" s="95">
        <v>0</v>
      </c>
      <c r="S31" s="97">
        <v>60.589728000000008</v>
      </c>
      <c r="T31" s="95">
        <v>0.5552999999999999</v>
      </c>
      <c r="U31" s="95">
        <v>0.5552999999999999</v>
      </c>
      <c r="V31" s="95">
        <v>0</v>
      </c>
      <c r="W31" s="95">
        <v>60.034428000000005</v>
      </c>
      <c r="X31" s="95">
        <v>60.024528000000004</v>
      </c>
      <c r="Y31" s="95">
        <v>0</v>
      </c>
      <c r="Z31" s="95">
        <v>9.8999999999999991E-3</v>
      </c>
      <c r="AA31" s="95">
        <v>0</v>
      </c>
      <c r="AB31" s="95">
        <v>0</v>
      </c>
      <c r="AC31" s="95">
        <v>60.034428000000005</v>
      </c>
      <c r="AD31" s="95">
        <v>60.010224000000008</v>
      </c>
      <c r="AE31" s="98">
        <v>2.4204000000000066E-2</v>
      </c>
      <c r="AF31" s="95">
        <v>0</v>
      </c>
      <c r="AG31" s="97">
        <v>61.259824000000009</v>
      </c>
      <c r="AH31" s="95">
        <v>0.57950400000000002</v>
      </c>
      <c r="AI31" s="95">
        <v>61.259824000000009</v>
      </c>
      <c r="AJ31" s="95">
        <v>0</v>
      </c>
      <c r="AK31" s="95">
        <f t="shared" si="0"/>
        <v>61.839328000000009</v>
      </c>
      <c r="AL31" s="95">
        <f t="shared" si="1"/>
        <v>0.57950400000000002</v>
      </c>
      <c r="AM31" s="95">
        <v>0</v>
      </c>
      <c r="AN31" s="95">
        <v>0.57950400000000002</v>
      </c>
      <c r="AO31" s="95">
        <f t="shared" si="2"/>
        <v>61.259824000000009</v>
      </c>
    </row>
    <row r="32" spans="2:41" s="92" customFormat="1" ht="27" customHeight="1" x14ac:dyDescent="0.15">
      <c r="B32" s="101" t="s">
        <v>97</v>
      </c>
      <c r="C32" s="94"/>
      <c r="D32" s="95">
        <v>6.8049999999999999E-2</v>
      </c>
      <c r="E32" s="95">
        <v>0</v>
      </c>
      <c r="F32" s="95">
        <v>0</v>
      </c>
      <c r="G32" s="95">
        <v>6.8049999999999999E-2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6.8049999999999999E-2</v>
      </c>
      <c r="T32" s="95">
        <v>0</v>
      </c>
      <c r="U32" s="95">
        <v>0</v>
      </c>
      <c r="V32" s="95">
        <v>0</v>
      </c>
      <c r="W32" s="95">
        <v>6.8049999999999999E-2</v>
      </c>
      <c r="X32" s="95">
        <v>0</v>
      </c>
      <c r="Y32" s="95">
        <v>0</v>
      </c>
      <c r="Z32" s="95">
        <v>6.8049999999999999E-2</v>
      </c>
      <c r="AA32" s="95">
        <v>6.8049999999999999E-2</v>
      </c>
      <c r="AB32" s="95">
        <v>0</v>
      </c>
      <c r="AC32" s="95">
        <v>6.8049999999999999E-2</v>
      </c>
      <c r="AD32" s="95">
        <v>6.8049999999999999E-2</v>
      </c>
      <c r="AE32" s="98">
        <v>0</v>
      </c>
      <c r="AF32" s="95">
        <v>0</v>
      </c>
      <c r="AG32" s="97">
        <v>6.8049999999999999E-2</v>
      </c>
      <c r="AH32" s="95">
        <v>0</v>
      </c>
      <c r="AI32" s="95">
        <v>6.8049999999999999E-2</v>
      </c>
      <c r="AJ32" s="95">
        <v>0</v>
      </c>
      <c r="AK32" s="95">
        <f t="shared" si="0"/>
        <v>6.8049999999999999E-2</v>
      </c>
      <c r="AL32" s="95">
        <f t="shared" si="1"/>
        <v>0</v>
      </c>
      <c r="AM32" s="95">
        <v>0</v>
      </c>
      <c r="AN32" s="95">
        <v>0</v>
      </c>
      <c r="AO32" s="95">
        <f t="shared" si="2"/>
        <v>6.8049999999999999E-2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-8.4999999999999995E-4</v>
      </c>
      <c r="AC33" s="95">
        <v>8.4999999999999995E-4</v>
      </c>
      <c r="AD33" s="95">
        <v>0</v>
      </c>
      <c r="AE33" s="98">
        <v>8.4999999999999995E-4</v>
      </c>
      <c r="AF33" s="95">
        <v>0</v>
      </c>
      <c r="AG33" s="97">
        <v>0</v>
      </c>
      <c r="AH33" s="95">
        <v>8.4999999999999995E-4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18.071000000000002</v>
      </c>
      <c r="E34" s="95">
        <v>0</v>
      </c>
      <c r="F34" s="95">
        <v>0</v>
      </c>
      <c r="G34" s="95">
        <v>18.071000000000002</v>
      </c>
      <c r="H34" s="95">
        <v>18.071000000000002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18.071000000000002</v>
      </c>
      <c r="AH34" s="95">
        <v>0</v>
      </c>
      <c r="AI34" s="95">
        <v>18.071000000000002</v>
      </c>
      <c r="AJ34" s="95">
        <v>0</v>
      </c>
      <c r="AK34" s="95">
        <f t="shared" si="0"/>
        <v>18.071000000000002</v>
      </c>
      <c r="AL34" s="95">
        <f t="shared" si="1"/>
        <v>0</v>
      </c>
      <c r="AM34" s="95">
        <v>0</v>
      </c>
      <c r="AN34" s="95">
        <v>0</v>
      </c>
      <c r="AO34" s="95">
        <f t="shared" si="2"/>
        <v>18.071000000000002</v>
      </c>
    </row>
    <row r="35" spans="2:41" s="92" customFormat="1" ht="27" customHeight="1" x14ac:dyDescent="0.15">
      <c r="B35" s="101" t="s">
        <v>100</v>
      </c>
      <c r="C35" s="94"/>
      <c r="D35" s="95">
        <v>2.9999999999999997E-4</v>
      </c>
      <c r="E35" s="95">
        <v>0</v>
      </c>
      <c r="F35" s="95">
        <v>0</v>
      </c>
      <c r="G35" s="95">
        <v>2.9999999999999997E-4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2.9999999999999997E-4</v>
      </c>
      <c r="T35" s="95">
        <v>0</v>
      </c>
      <c r="U35" s="95">
        <v>0</v>
      </c>
      <c r="V35" s="95">
        <v>0</v>
      </c>
      <c r="W35" s="95">
        <v>2.9999999999999997E-4</v>
      </c>
      <c r="X35" s="95">
        <v>0</v>
      </c>
      <c r="Y35" s="95">
        <v>0</v>
      </c>
      <c r="Z35" s="95">
        <v>2.9999999999999997E-4</v>
      </c>
      <c r="AA35" s="95">
        <v>0</v>
      </c>
      <c r="AB35" s="95">
        <v>0</v>
      </c>
      <c r="AC35" s="95">
        <v>2.9999999999999997E-4</v>
      </c>
      <c r="AD35" s="95">
        <v>2.9999999999999997E-4</v>
      </c>
      <c r="AE35" s="98">
        <v>0</v>
      </c>
      <c r="AF35" s="95">
        <v>0</v>
      </c>
      <c r="AG35" s="97">
        <v>2.9999999999999997E-4</v>
      </c>
      <c r="AH35" s="95">
        <v>0</v>
      </c>
      <c r="AI35" s="95">
        <v>2.9999999999999997E-4</v>
      </c>
      <c r="AJ35" s="95">
        <v>0</v>
      </c>
      <c r="AK35" s="95">
        <f t="shared" si="0"/>
        <v>2.9999999999999997E-4</v>
      </c>
      <c r="AL35" s="95">
        <f t="shared" si="1"/>
        <v>0</v>
      </c>
      <c r="AM35" s="95">
        <v>0</v>
      </c>
      <c r="AN35" s="95">
        <v>0</v>
      </c>
      <c r="AO35" s="95">
        <f t="shared" si="2"/>
        <v>2.9999999999999997E-4</v>
      </c>
    </row>
    <row r="36" spans="2:41" s="92" customFormat="1" ht="27" customHeight="1" x14ac:dyDescent="0.15">
      <c r="B36" s="101" t="s">
        <v>101</v>
      </c>
      <c r="C36" s="94"/>
      <c r="D36" s="95">
        <v>0.72569799999999962</v>
      </c>
      <c r="E36" s="95">
        <v>0</v>
      </c>
      <c r="F36" s="95">
        <v>0</v>
      </c>
      <c r="G36" s="95">
        <v>0.72569799999999962</v>
      </c>
      <c r="H36" s="95">
        <v>0</v>
      </c>
      <c r="I36" s="95">
        <v>0</v>
      </c>
      <c r="J36" s="95">
        <v>0</v>
      </c>
      <c r="K36" s="95">
        <v>0.43404000000000004</v>
      </c>
      <c r="L36" s="95">
        <v>0</v>
      </c>
      <c r="M36" s="95">
        <v>0</v>
      </c>
      <c r="N36" s="95">
        <v>0</v>
      </c>
      <c r="O36" s="95">
        <v>0.43404000000000004</v>
      </c>
      <c r="P36" s="95">
        <v>0</v>
      </c>
      <c r="Q36" s="95">
        <v>0</v>
      </c>
      <c r="R36" s="102">
        <v>0</v>
      </c>
      <c r="S36" s="97">
        <v>0.72569799999999962</v>
      </c>
      <c r="T36" s="95">
        <v>0</v>
      </c>
      <c r="U36" s="95">
        <v>0</v>
      </c>
      <c r="V36" s="95">
        <v>0</v>
      </c>
      <c r="W36" s="95">
        <v>0.72569799999999962</v>
      </c>
      <c r="X36" s="95">
        <v>0.66841499999999965</v>
      </c>
      <c r="Y36" s="95">
        <v>9.6192999999999987E-2</v>
      </c>
      <c r="Z36" s="95">
        <v>5.7283000000000001E-2</v>
      </c>
      <c r="AA36" s="95">
        <v>3.9866000000000006E-2</v>
      </c>
      <c r="AB36" s="95">
        <v>0.30246299999999976</v>
      </c>
      <c r="AC36" s="95">
        <v>0.42323499999999986</v>
      </c>
      <c r="AD36" s="95">
        <v>4.1537000000000004E-2</v>
      </c>
      <c r="AE36" s="95">
        <v>0.38169799999999987</v>
      </c>
      <c r="AF36" s="95">
        <v>0</v>
      </c>
      <c r="AG36" s="97">
        <v>4.1537000000000004E-2</v>
      </c>
      <c r="AH36" s="95">
        <v>0.38169799999999987</v>
      </c>
      <c r="AI36" s="95">
        <v>4.1537000000000004E-2</v>
      </c>
      <c r="AJ36" s="95">
        <v>0</v>
      </c>
      <c r="AK36" s="95">
        <f t="shared" si="0"/>
        <v>0.72569799999999962</v>
      </c>
      <c r="AL36" s="95">
        <f t="shared" si="1"/>
        <v>0.68356899999999976</v>
      </c>
      <c r="AM36" s="95">
        <f>SUM(AM37:AM39)</f>
        <v>0</v>
      </c>
      <c r="AN36" s="95">
        <f>SUM(AN37:AN39)</f>
        <v>0.68356899999999976</v>
      </c>
      <c r="AO36" s="95">
        <f t="shared" si="2"/>
        <v>4.2128999999999861E-2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0.12348999999999999</v>
      </c>
      <c r="E37" s="106">
        <v>0</v>
      </c>
      <c r="F37" s="105">
        <v>0</v>
      </c>
      <c r="G37" s="105">
        <v>0.12348999999999999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0.12348999999999999</v>
      </c>
      <c r="T37" s="105">
        <v>0</v>
      </c>
      <c r="U37" s="105">
        <v>0</v>
      </c>
      <c r="V37" s="105">
        <v>0</v>
      </c>
      <c r="W37" s="105">
        <v>0.12348999999999999</v>
      </c>
      <c r="X37" s="105">
        <v>9.6192999999999987E-2</v>
      </c>
      <c r="Y37" s="105">
        <v>9.6192999999999987E-2</v>
      </c>
      <c r="Z37" s="105">
        <v>2.7297000000000005E-2</v>
      </c>
      <c r="AA37" s="105">
        <v>2.7297000000000005E-2</v>
      </c>
      <c r="AB37" s="105">
        <v>0.12348999999999999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0.12348999999999999</v>
      </c>
      <c r="AL37" s="106">
        <f t="shared" si="1"/>
        <v>0.12348999999999997</v>
      </c>
      <c r="AM37" s="106">
        <v>0</v>
      </c>
      <c r="AN37" s="106">
        <v>0.12348999999999997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0.58429399999999965</v>
      </c>
      <c r="E38" s="110">
        <v>0</v>
      </c>
      <c r="F38" s="110">
        <v>0</v>
      </c>
      <c r="G38" s="110">
        <v>0.58429399999999965</v>
      </c>
      <c r="H38" s="110">
        <v>0</v>
      </c>
      <c r="I38" s="110">
        <v>0</v>
      </c>
      <c r="J38" s="110">
        <v>0</v>
      </c>
      <c r="K38" s="110">
        <v>0.43404000000000004</v>
      </c>
      <c r="L38" s="110">
        <v>0</v>
      </c>
      <c r="M38" s="110">
        <v>0</v>
      </c>
      <c r="N38" s="110">
        <v>0</v>
      </c>
      <c r="O38" s="110">
        <v>0.43404000000000004</v>
      </c>
      <c r="P38" s="110">
        <v>0</v>
      </c>
      <c r="Q38" s="110">
        <v>0</v>
      </c>
      <c r="R38" s="111">
        <v>0</v>
      </c>
      <c r="S38" s="112">
        <v>0.58429399999999965</v>
      </c>
      <c r="T38" s="110">
        <v>0</v>
      </c>
      <c r="U38" s="110">
        <v>0</v>
      </c>
      <c r="V38" s="110">
        <v>0</v>
      </c>
      <c r="W38" s="110">
        <v>0.58429399999999965</v>
      </c>
      <c r="X38" s="110">
        <v>0.56909399999999966</v>
      </c>
      <c r="Y38" s="110">
        <v>0</v>
      </c>
      <c r="Z38" s="110">
        <v>1.5200000000000002E-2</v>
      </c>
      <c r="AA38" s="110">
        <v>1.456E-3</v>
      </c>
      <c r="AB38" s="110">
        <v>0.16829399999999978</v>
      </c>
      <c r="AC38" s="110">
        <v>0.41599999999999987</v>
      </c>
      <c r="AD38" s="110">
        <v>3.6035000000000005E-2</v>
      </c>
      <c r="AE38" s="110">
        <v>0.37996499999999989</v>
      </c>
      <c r="AF38" s="111">
        <v>0</v>
      </c>
      <c r="AG38" s="112">
        <v>3.6035000000000005E-2</v>
      </c>
      <c r="AH38" s="110">
        <v>0.37996499999999989</v>
      </c>
      <c r="AI38" s="110">
        <v>3.6035000000000005E-2</v>
      </c>
      <c r="AJ38" s="110">
        <v>0</v>
      </c>
      <c r="AK38" s="110">
        <f t="shared" si="0"/>
        <v>0.58429399999999965</v>
      </c>
      <c r="AL38" s="110">
        <f t="shared" si="1"/>
        <v>0.54825899999999972</v>
      </c>
      <c r="AM38" s="110">
        <v>0</v>
      </c>
      <c r="AN38" s="110">
        <v>0.54825899999999972</v>
      </c>
      <c r="AO38" s="110">
        <f t="shared" si="2"/>
        <v>3.6034999999999928E-2</v>
      </c>
    </row>
    <row r="39" spans="2:41" ht="27" customHeight="1" x14ac:dyDescent="0.15">
      <c r="B39" s="113">
        <v>0</v>
      </c>
      <c r="C39" s="120" t="s">
        <v>101</v>
      </c>
      <c r="D39" s="115">
        <v>1.7913999999999996E-2</v>
      </c>
      <c r="E39" s="96">
        <v>0</v>
      </c>
      <c r="F39" s="115">
        <v>0</v>
      </c>
      <c r="G39" s="115">
        <v>1.7913999999999996E-2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1.7913999999999996E-2</v>
      </c>
      <c r="T39" s="115">
        <v>0</v>
      </c>
      <c r="U39" s="115">
        <v>0</v>
      </c>
      <c r="V39" s="115">
        <v>0</v>
      </c>
      <c r="W39" s="115">
        <v>1.7913999999999996E-2</v>
      </c>
      <c r="X39" s="115">
        <v>3.1280000000000001E-3</v>
      </c>
      <c r="Y39" s="115">
        <v>0</v>
      </c>
      <c r="Z39" s="115">
        <v>1.4785999999999997E-2</v>
      </c>
      <c r="AA39" s="115">
        <v>1.1113E-2</v>
      </c>
      <c r="AB39" s="115">
        <v>1.0678999999999996E-2</v>
      </c>
      <c r="AC39" s="115">
        <v>7.2350000000000001E-3</v>
      </c>
      <c r="AD39" s="115">
        <v>5.5019999999999999E-3</v>
      </c>
      <c r="AE39" s="115">
        <v>1.7329999999999999E-3</v>
      </c>
      <c r="AF39" s="116">
        <v>0</v>
      </c>
      <c r="AG39" s="117">
        <v>5.5019999999999999E-3</v>
      </c>
      <c r="AH39" s="115">
        <v>1.7329999999999999E-3</v>
      </c>
      <c r="AI39" s="115">
        <v>5.5019999999999999E-3</v>
      </c>
      <c r="AJ39" s="96">
        <v>0</v>
      </c>
      <c r="AK39" s="96">
        <f t="shared" si="0"/>
        <v>1.7913999999999996E-2</v>
      </c>
      <c r="AL39" s="96">
        <f t="shared" si="1"/>
        <v>1.1820000000000001E-2</v>
      </c>
      <c r="AM39" s="96">
        <v>0</v>
      </c>
      <c r="AN39" s="96">
        <v>1.1820000000000001E-2</v>
      </c>
      <c r="AO39" s="96">
        <f t="shared" si="2"/>
        <v>6.0939999999999953E-3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2021-03-16T06:36:54Z</dcterms:created>
  <dcterms:modified xsi:type="dcterms:W3CDTF">2021-03-16T06:36:54Z</dcterms:modified>
</cp:coreProperties>
</file>