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K12"/>
  <c r="Z8"/>
  <c r="X8"/>
  <c r="AO32" l="1"/>
  <c r="AO12"/>
  <c r="AO13"/>
  <c r="AO38"/>
  <c r="AO18"/>
  <c r="AO20"/>
  <c r="AO24"/>
  <c r="AO27"/>
  <c r="AO29"/>
  <c r="AO34"/>
  <c r="AO36"/>
  <c r="AO39"/>
  <c r="AM12"/>
  <c r="AL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<sst xmlns="http://schemas.openxmlformats.org/spreadsheetml/2006/main" count="111" uniqueCount="105">
  <si>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</si>
  <si>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</si>
  <si>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</si>
  <si>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</si>
  <si>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</si>
  <si>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</si>
  <si>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</si>
  <si>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</si>
  <si>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</si>
  <si>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</si>
  <si>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</si>
  <si>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</si>
  <si>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</si>
  <si>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</si>
  <si>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</si>
  <si>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</si>
  <si>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</si>
  <si>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</si>
  <si>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</si>
  <si>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</si>
  <si>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</si>
  <si>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</si>
  <si>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</si>
  <si>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</si>
  <si>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</si>
  <si>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</si>
  <si>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</si>
  <si>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</si>
  <si>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</si>
  <si>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</si>
  <si>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</si>
  <si>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</si>
  <si>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</si>
  <si>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</si>
  <si>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</si>
  <si>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</si>
  <si>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</si>
  <si>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</si>
  <si>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</si>
  <si>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</si>
  <si>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</si>
  <si>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</si>
  <si>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</si>
  <si>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</si>
  <si>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</si>
  <si>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</si>
  <si>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</si>
  <si>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</si>
  <si>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</si>
  <si>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</si>
  <si>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</si>
  <si>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</si>
  <si>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</si>
  <si>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</si>
  <si>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</si>
  <si>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</si>
  <si>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</si>
  <si>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</si>
  <si>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</si>
  <si>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</si>
  <si>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</si>
  <si>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</si>
  <si>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</si>
  <si>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</si>
  <si>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</si>
  <si>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</si>
  <si>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</si>
  <si>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</si>
  <si>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</si>
  <si>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</si>
  <si>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</si>
  <si>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</si>
  <si>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表2-44  発生量及び処理・処分量（種類別：変換）　〔その他の製造業〕〔全地域〕〔平成30年度〕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</si>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</sst>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7.8665169999999991</v>
      </c>
      <c r="E12" s="89">
        <v>0</v>
      </c>
      <c r="F12" s="89">
        <v>0</v>
      </c>
      <c r="G12" s="89">
        <v>7.8665169999999991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7.8665170000000009</v>
      </c>
      <c r="T12" s="89">
        <v>1.8693220000000002</v>
      </c>
      <c r="U12" s="89">
        <v>5.4530000000000002E-2</v>
      </c>
      <c r="V12" s="89">
        <v>1.8147920000000002</v>
      </c>
      <c r="W12" s="89">
        <v>5.9971950000000005</v>
      </c>
      <c r="X12" s="89">
        <v>4.6201879999999997</v>
      </c>
      <c r="Y12" s="89">
        <v>1.5000000000000001E-4</v>
      </c>
      <c r="Z12" s="89">
        <v>1.3770070000000001</v>
      </c>
      <c r="AA12" s="89">
        <v>0.14828999999999998</v>
      </c>
      <c r="AB12" s="89">
        <v>0.99040600000000001</v>
      </c>
      <c r="AC12" s="89">
        <v>5.0067890000000004</v>
      </c>
      <c r="AD12" s="89">
        <v>4.3200560000000001</v>
      </c>
      <c r="AE12" s="89">
        <v>0.68673299999999993</v>
      </c>
      <c r="AF12" s="89">
        <v>0</v>
      </c>
      <c r="AG12" s="90">
        <v>4.3200560000000001</v>
      </c>
      <c r="AH12" s="89">
        <v>2.5560550000000002</v>
      </c>
      <c r="AI12" s="89">
        <v>4.3200560000000001</v>
      </c>
      <c r="AJ12" s="89">
        <v>0</v>
      </c>
      <c r="AK12" s="89">
        <f>G12-N12</f>
        <v>7.8665169999999991</v>
      </c>
      <c r="AL12" s="89">
        <f>AM12+AN12</f>
        <v>3.219646</v>
      </c>
      <c r="AM12" s="89">
        <f>SUM(AM13:AM14)+SUM(AM18:AM36)</f>
        <v>0</v>
      </c>
      <c r="AN12" s="89">
        <f>SUM(AN13:AN14)+SUM(AN18:AN36)</f>
        <v>3.219646</v>
      </c>
      <c r="AO12" s="89">
        <f>AK12-AL12</f>
        <v>4.6468709999999991</v>
      </c>
    </row>
    <row r="13" spans="2:41" s="91" customFormat="1" ht="27" customHeight="1" thickTop="1">
      <c r="B13" s="92" t="s">
        <v>78</v>
      </c>
      <c r="C13" s="93"/>
      <c r="D13" s="94">
        <v>2.97E-3</v>
      </c>
      <c r="E13" s="94">
        <v>0</v>
      </c>
      <c r="F13" s="94">
        <v>0</v>
      </c>
      <c r="G13" s="95">
        <v>2.97E-3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2.97E-3</v>
      </c>
      <c r="T13" s="94">
        <v>0</v>
      </c>
      <c r="U13" s="94">
        <v>0</v>
      </c>
      <c r="V13" s="94">
        <v>0</v>
      </c>
      <c r="W13" s="94">
        <v>2.97E-3</v>
      </c>
      <c r="X13" s="94">
        <v>0</v>
      </c>
      <c r="Y13" s="94">
        <v>0</v>
      </c>
      <c r="Z13" s="94">
        <v>2.97E-3</v>
      </c>
      <c r="AA13" s="94">
        <v>0</v>
      </c>
      <c r="AB13" s="94">
        <v>-1.0254000000000003E-2</v>
      </c>
      <c r="AC13" s="94">
        <v>1.3224000000000003E-2</v>
      </c>
      <c r="AD13" s="94">
        <v>2.97E-3</v>
      </c>
      <c r="AE13" s="97">
        <v>1.0254000000000003E-2</v>
      </c>
      <c r="AF13" s="94">
        <v>0</v>
      </c>
      <c r="AG13" s="98">
        <v>2.97E-3</v>
      </c>
      <c r="AH13" s="99">
        <v>1.0254000000000003E-2</v>
      </c>
      <c r="AI13" s="99">
        <v>2.97E-3</v>
      </c>
      <c r="AJ13" s="94">
        <v>0</v>
      </c>
      <c r="AK13" s="94">
        <f t="shared" ref="AK13:AK39" si="0">G13-N13</f>
        <v>2.97E-3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2.97E-3</v>
      </c>
    </row>
    <row r="14" spans="2:41" s="91" customFormat="1" ht="27" customHeight="1">
      <c r="B14" s="100" t="s">
        <v>79</v>
      </c>
      <c r="C14" s="93"/>
      <c r="D14" s="94">
        <v>1.9597230000000003</v>
      </c>
      <c r="E14" s="94">
        <v>0</v>
      </c>
      <c r="F14" s="94">
        <v>0</v>
      </c>
      <c r="G14" s="94">
        <v>1.9597230000000003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1.9597230000000003</v>
      </c>
      <c r="T14" s="94">
        <v>0.39349000000000001</v>
      </c>
      <c r="U14" s="94">
        <v>0</v>
      </c>
      <c r="V14" s="94">
        <v>0.39349000000000001</v>
      </c>
      <c r="W14" s="94">
        <v>1.5662330000000004</v>
      </c>
      <c r="X14" s="94">
        <v>0.96165000000000012</v>
      </c>
      <c r="Y14" s="94">
        <v>0</v>
      </c>
      <c r="Z14" s="94">
        <v>0.6045830000000002</v>
      </c>
      <c r="AA14" s="94">
        <v>1.5522999999999999E-2</v>
      </c>
      <c r="AB14" s="94">
        <v>0.46112700000000023</v>
      </c>
      <c r="AC14" s="94">
        <v>1.1051060000000001</v>
      </c>
      <c r="AD14" s="94">
        <v>1.0440300000000002</v>
      </c>
      <c r="AE14" s="94">
        <v>6.1075999999999984E-2</v>
      </c>
      <c r="AF14" s="94">
        <v>0</v>
      </c>
      <c r="AG14" s="96">
        <v>1.0440300000000002</v>
      </c>
      <c r="AH14" s="94">
        <v>0.45456599999999997</v>
      </c>
      <c r="AI14" s="94">
        <v>1.0440300000000002</v>
      </c>
      <c r="AJ14" s="94">
        <v>0</v>
      </c>
      <c r="AK14" s="94">
        <f t="shared" si="0"/>
        <v>1.9597230000000003</v>
      </c>
      <c r="AL14" s="94">
        <f t="shared" si="1"/>
        <v>0.61308499999999988</v>
      </c>
      <c r="AM14" s="94">
        <f>SUM(AM15:AM17)</f>
        <v>0</v>
      </c>
      <c r="AN14" s="94">
        <f>SUM(AN15:AN17)</f>
        <v>0.61308499999999988</v>
      </c>
      <c r="AO14" s="94">
        <f t="shared" si="2"/>
        <v>1.3466380000000004</v>
      </c>
    </row>
    <row r="15" spans="2:41" s="91" customFormat="1" ht="27" hidden="1" customHeight="1">
      <c r="B15" s="102">
        <v>0</v>
      </c>
      <c r="C15" s="103" t="s">
        <v>80</v>
      </c>
      <c r="D15" s="104">
        <v>0.64224000000000003</v>
      </c>
      <c r="E15" s="105">
        <v>0</v>
      </c>
      <c r="F15" s="104">
        <v>0</v>
      </c>
      <c r="G15" s="104">
        <v>0.64224000000000003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0.64224000000000003</v>
      </c>
      <c r="T15" s="104">
        <v>0</v>
      </c>
      <c r="U15" s="104">
        <v>0</v>
      </c>
      <c r="V15" s="104">
        <v>0</v>
      </c>
      <c r="W15" s="104">
        <v>0.64224000000000003</v>
      </c>
      <c r="X15" s="104">
        <v>0.64224000000000003</v>
      </c>
      <c r="Y15" s="104">
        <v>0</v>
      </c>
      <c r="Z15" s="104">
        <v>0</v>
      </c>
      <c r="AA15" s="104">
        <v>0</v>
      </c>
      <c r="AB15" s="104">
        <v>0</v>
      </c>
      <c r="AC15" s="104">
        <v>0.64224000000000003</v>
      </c>
      <c r="AD15" s="104">
        <v>0.64224000000000003</v>
      </c>
      <c r="AE15" s="104">
        <v>0</v>
      </c>
      <c r="AF15" s="106">
        <v>0</v>
      </c>
      <c r="AG15" s="107">
        <v>0.64224000000000003</v>
      </c>
      <c r="AH15" s="104">
        <v>0</v>
      </c>
      <c r="AI15" s="104">
        <v>0.64224000000000003</v>
      </c>
      <c r="AJ15" s="105">
        <v>0</v>
      </c>
      <c r="AK15" s="105">
        <f t="shared" si="0"/>
        <v>0.64224000000000003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0.64224000000000003</v>
      </c>
    </row>
    <row r="16" spans="2:41" s="91" customFormat="1" ht="27" hidden="1" customHeight="1">
      <c r="B16" s="102">
        <v>0</v>
      </c>
      <c r="C16" s="108" t="s">
        <v>81</v>
      </c>
      <c r="D16" s="109">
        <v>1.3174830000000002</v>
      </c>
      <c r="E16" s="109">
        <v>0</v>
      </c>
      <c r="F16" s="109">
        <v>0</v>
      </c>
      <c r="G16" s="109">
        <v>1.3174830000000002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1.3174830000000002</v>
      </c>
      <c r="T16" s="109">
        <v>0.39349000000000001</v>
      </c>
      <c r="U16" s="109">
        <v>0</v>
      </c>
      <c r="V16" s="109">
        <v>0.39349000000000001</v>
      </c>
      <c r="W16" s="109">
        <v>0.92399300000000029</v>
      </c>
      <c r="X16" s="109">
        <v>0.31941000000000003</v>
      </c>
      <c r="Y16" s="109">
        <v>0</v>
      </c>
      <c r="Z16" s="109">
        <v>0.6045830000000002</v>
      </c>
      <c r="AA16" s="109">
        <v>1.5522999999999999E-2</v>
      </c>
      <c r="AB16" s="109">
        <v>0.46112700000000023</v>
      </c>
      <c r="AC16" s="109">
        <v>0.46286600000000006</v>
      </c>
      <c r="AD16" s="109">
        <v>0.40179000000000009</v>
      </c>
      <c r="AE16" s="109">
        <v>6.1075999999999984E-2</v>
      </c>
      <c r="AF16" s="110">
        <v>0</v>
      </c>
      <c r="AG16" s="111">
        <v>0.40179000000000009</v>
      </c>
      <c r="AH16" s="109">
        <v>0.45456599999999997</v>
      </c>
      <c r="AI16" s="109">
        <v>0.40179000000000009</v>
      </c>
      <c r="AJ16" s="109">
        <v>0</v>
      </c>
      <c r="AK16" s="109">
        <f t="shared" si="0"/>
        <v>1.3174830000000002</v>
      </c>
      <c r="AL16" s="109">
        <f t="shared" si="1"/>
        <v>0.61308499999999988</v>
      </c>
      <c r="AM16" s="109">
        <v>0</v>
      </c>
      <c r="AN16" s="109">
        <v>0.61308499999999988</v>
      </c>
      <c r="AO16" s="109">
        <f t="shared" si="2"/>
        <v>0.7043980000000003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0.66982700000000006</v>
      </c>
      <c r="E18" s="94">
        <v>0</v>
      </c>
      <c r="F18" s="94">
        <v>0</v>
      </c>
      <c r="G18" s="94">
        <v>0.66982700000000006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0.66982700000000006</v>
      </c>
      <c r="T18" s="94">
        <v>4.5999999999999999E-3</v>
      </c>
      <c r="U18" s="94">
        <v>0</v>
      </c>
      <c r="V18" s="94">
        <v>4.5999999999999999E-3</v>
      </c>
      <c r="W18" s="94">
        <v>0.66522700000000001</v>
      </c>
      <c r="X18" s="94">
        <v>0.26371000000000006</v>
      </c>
      <c r="Y18" s="94">
        <v>1E-4</v>
      </c>
      <c r="Z18" s="94">
        <v>0.40151699999999996</v>
      </c>
      <c r="AA18" s="94">
        <v>0.11242400000000001</v>
      </c>
      <c r="AB18" s="94">
        <v>0.24203699999999995</v>
      </c>
      <c r="AC18" s="94">
        <v>0.42319000000000007</v>
      </c>
      <c r="AD18" s="94">
        <v>0.42319000000000007</v>
      </c>
      <c r="AE18" s="97">
        <v>0</v>
      </c>
      <c r="AF18" s="94">
        <v>0</v>
      </c>
      <c r="AG18" s="96">
        <v>0.42319000000000007</v>
      </c>
      <c r="AH18" s="94">
        <v>4.5999999999999999E-3</v>
      </c>
      <c r="AI18" s="94">
        <v>0.42319000000000007</v>
      </c>
      <c r="AJ18" s="94">
        <v>0</v>
      </c>
      <c r="AK18" s="94">
        <f t="shared" si="0"/>
        <v>0.66982700000000006</v>
      </c>
      <c r="AL18" s="94">
        <f t="shared" si="1"/>
        <v>0.22243000000000002</v>
      </c>
      <c r="AM18" s="94">
        <v>0</v>
      </c>
      <c r="AN18" s="94">
        <v>0.22243000000000002</v>
      </c>
      <c r="AO18" s="94">
        <f t="shared" si="2"/>
        <v>0.44739700000000004</v>
      </c>
    </row>
    <row r="19" spans="2:41" s="91" customFormat="1" ht="27" customHeight="1">
      <c r="B19" s="100" t="s">
        <v>84</v>
      </c>
      <c r="C19" s="93"/>
      <c r="D19" s="94">
        <v>0.16301800000000002</v>
      </c>
      <c r="E19" s="94">
        <v>0</v>
      </c>
      <c r="F19" s="94">
        <v>0</v>
      </c>
      <c r="G19" s="94">
        <v>0.16301800000000002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0.16301800000000002</v>
      </c>
      <c r="T19" s="94">
        <v>0</v>
      </c>
      <c r="U19" s="94">
        <v>0</v>
      </c>
      <c r="V19" s="94">
        <v>0</v>
      </c>
      <c r="W19" s="94">
        <v>0.16301800000000002</v>
      </c>
      <c r="X19" s="94">
        <v>9.6000000000000009E-3</v>
      </c>
      <c r="Y19" s="94">
        <v>0</v>
      </c>
      <c r="Z19" s="94">
        <v>0.15341800000000003</v>
      </c>
      <c r="AA19" s="94">
        <v>1.7999999999999997E-5</v>
      </c>
      <c r="AB19" s="94">
        <v>0.14430800000000002</v>
      </c>
      <c r="AC19" s="94">
        <v>1.8710000000000001E-2</v>
      </c>
      <c r="AD19" s="94">
        <v>1.8710000000000001E-2</v>
      </c>
      <c r="AE19" s="97">
        <v>0</v>
      </c>
      <c r="AF19" s="94">
        <v>0</v>
      </c>
      <c r="AG19" s="96">
        <v>1.8710000000000001E-2</v>
      </c>
      <c r="AH19" s="94">
        <v>0</v>
      </c>
      <c r="AI19" s="94">
        <v>1.8710000000000001E-2</v>
      </c>
      <c r="AJ19" s="94">
        <v>0</v>
      </c>
      <c r="AK19" s="94">
        <f t="shared" si="0"/>
        <v>0.16301800000000002</v>
      </c>
      <c r="AL19" s="94">
        <f t="shared" si="1"/>
        <v>0.14430800000000002</v>
      </c>
      <c r="AM19" s="94">
        <v>0</v>
      </c>
      <c r="AN19" s="94">
        <v>0.14430800000000002</v>
      </c>
      <c r="AO19" s="94">
        <f t="shared" si="2"/>
        <v>1.8710000000000004E-2</v>
      </c>
    </row>
    <row r="20" spans="2:41" s="91" customFormat="1" ht="27" customHeight="1">
      <c r="B20" s="100" t="s">
        <v>85</v>
      </c>
      <c r="C20" s="93"/>
      <c r="D20" s="94">
        <v>7.4789000000000008E-2</v>
      </c>
      <c r="E20" s="94">
        <v>0</v>
      </c>
      <c r="F20" s="94">
        <v>0</v>
      </c>
      <c r="G20" s="94">
        <v>7.4789000000000008E-2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7.4789000000000008E-2</v>
      </c>
      <c r="T20" s="94">
        <v>0</v>
      </c>
      <c r="U20" s="94">
        <v>0</v>
      </c>
      <c r="V20" s="94">
        <v>0</v>
      </c>
      <c r="W20" s="94">
        <v>7.4789000000000008E-2</v>
      </c>
      <c r="X20" s="94">
        <v>9.0400000000000007E-4</v>
      </c>
      <c r="Y20" s="94">
        <v>0</v>
      </c>
      <c r="Z20" s="94">
        <v>7.3885000000000006E-2</v>
      </c>
      <c r="AA20" s="94">
        <v>2.5899999999999999E-3</v>
      </c>
      <c r="AB20" s="94">
        <v>6.8085000000000007E-2</v>
      </c>
      <c r="AC20" s="94">
        <v>6.7040000000000008E-3</v>
      </c>
      <c r="AD20" s="94">
        <v>6.7040000000000008E-3</v>
      </c>
      <c r="AE20" s="97">
        <v>0</v>
      </c>
      <c r="AF20" s="94">
        <v>0</v>
      </c>
      <c r="AG20" s="96">
        <v>6.7040000000000008E-3</v>
      </c>
      <c r="AH20" s="94">
        <v>0</v>
      </c>
      <c r="AI20" s="94">
        <v>6.7040000000000008E-3</v>
      </c>
      <c r="AJ20" s="94">
        <v>0</v>
      </c>
      <c r="AK20" s="94">
        <f t="shared" si="0"/>
        <v>7.4789000000000008E-2</v>
      </c>
      <c r="AL20" s="94">
        <f t="shared" si="1"/>
        <v>6.8085000000000007E-2</v>
      </c>
      <c r="AM20" s="94">
        <v>0</v>
      </c>
      <c r="AN20" s="94">
        <v>6.8085000000000007E-2</v>
      </c>
      <c r="AO20" s="94">
        <f t="shared" si="2"/>
        <v>6.7040000000000016E-3</v>
      </c>
    </row>
    <row r="21" spans="2:41" s="91" customFormat="1" ht="27" customHeight="1">
      <c r="B21" s="100" t="s">
        <v>86</v>
      </c>
      <c r="C21" s="93"/>
      <c r="D21" s="94">
        <v>0.60844199999999993</v>
      </c>
      <c r="E21" s="94">
        <v>0</v>
      </c>
      <c r="F21" s="94">
        <v>0</v>
      </c>
      <c r="G21" s="94">
        <v>0.60844199999999993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0.60844199999999993</v>
      </c>
      <c r="T21" s="94">
        <v>0</v>
      </c>
      <c r="U21" s="94">
        <v>0</v>
      </c>
      <c r="V21" s="94">
        <v>0</v>
      </c>
      <c r="W21" s="94">
        <v>0.60844199999999993</v>
      </c>
      <c r="X21" s="94">
        <v>0.53595099999999996</v>
      </c>
      <c r="Y21" s="94">
        <v>0</v>
      </c>
      <c r="Z21" s="94">
        <v>7.2491E-2</v>
      </c>
      <c r="AA21" s="94">
        <v>1.4199999999999999E-2</v>
      </c>
      <c r="AB21" s="94">
        <v>1.419999999999999E-2</v>
      </c>
      <c r="AC21" s="94">
        <v>0.59424199999999994</v>
      </c>
      <c r="AD21" s="94">
        <v>0.36876900000000007</v>
      </c>
      <c r="AE21" s="97">
        <v>0.22547299999999992</v>
      </c>
      <c r="AF21" s="94">
        <v>0</v>
      </c>
      <c r="AG21" s="96">
        <v>0.36876900000000007</v>
      </c>
      <c r="AH21" s="94">
        <v>0.22547299999999992</v>
      </c>
      <c r="AI21" s="94">
        <v>0.36876900000000007</v>
      </c>
      <c r="AJ21" s="94">
        <v>0</v>
      </c>
      <c r="AK21" s="94">
        <f t="shared" si="0"/>
        <v>0.60844199999999993</v>
      </c>
      <c r="AL21" s="94">
        <f t="shared" si="1"/>
        <v>0.23967299999999991</v>
      </c>
      <c r="AM21" s="94">
        <v>0</v>
      </c>
      <c r="AN21" s="94">
        <v>0.23967299999999991</v>
      </c>
      <c r="AO21" s="94">
        <f t="shared" si="2"/>
        <v>0.36876900000000001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9.1090000000000004E-2</v>
      </c>
      <c r="E28" s="94">
        <v>0</v>
      </c>
      <c r="F28" s="94">
        <v>0</v>
      </c>
      <c r="G28" s="94">
        <v>9.1090000000000004E-2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9.1090000000000004E-2</v>
      </c>
      <c r="T28" s="94">
        <v>0</v>
      </c>
      <c r="U28" s="94">
        <v>0</v>
      </c>
      <c r="V28" s="94">
        <v>0</v>
      </c>
      <c r="W28" s="94">
        <v>9.1090000000000004E-2</v>
      </c>
      <c r="X28" s="94">
        <v>6.7583000000000004E-2</v>
      </c>
      <c r="Y28" s="94">
        <v>0</v>
      </c>
      <c r="Z28" s="94">
        <v>2.3506999999999997E-2</v>
      </c>
      <c r="AA28" s="94">
        <v>1.24E-3</v>
      </c>
      <c r="AB28" s="94">
        <v>1.240000000000005E-3</v>
      </c>
      <c r="AC28" s="94">
        <v>8.9849999999999999E-2</v>
      </c>
      <c r="AD28" s="94">
        <v>8.9176999999999992E-2</v>
      </c>
      <c r="AE28" s="97">
        <v>6.730000000000001E-4</v>
      </c>
      <c r="AF28" s="94">
        <v>0</v>
      </c>
      <c r="AG28" s="96">
        <v>8.9176999999999992E-2</v>
      </c>
      <c r="AH28" s="94">
        <v>6.730000000000001E-4</v>
      </c>
      <c r="AI28" s="94">
        <v>8.9176999999999992E-2</v>
      </c>
      <c r="AJ28" s="94">
        <v>0</v>
      </c>
      <c r="AK28" s="94">
        <f t="shared" si="0"/>
        <v>9.1090000000000004E-2</v>
      </c>
      <c r="AL28" s="94">
        <f t="shared" si="1"/>
        <v>1.9129999999999998E-3</v>
      </c>
      <c r="AM28" s="94">
        <v>0</v>
      </c>
      <c r="AN28" s="94">
        <v>1.9129999999999998E-3</v>
      </c>
      <c r="AO28" s="94">
        <f t="shared" si="2"/>
        <v>8.9177000000000006E-2</v>
      </c>
    </row>
    <row r="29" spans="2:41" s="91" customFormat="1" ht="27" customHeight="1">
      <c r="B29" s="100" t="s">
        <v>94</v>
      </c>
      <c r="C29" s="93"/>
      <c r="D29" s="94">
        <v>1.1050069999999996</v>
      </c>
      <c r="E29" s="94">
        <v>0</v>
      </c>
      <c r="F29" s="94">
        <v>0</v>
      </c>
      <c r="G29" s="94">
        <v>1.1050069999999996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1.1050069999999996</v>
      </c>
      <c r="T29" s="94">
        <v>7.9091999999999996E-2</v>
      </c>
      <c r="U29" s="94">
        <v>5.4530000000000002E-2</v>
      </c>
      <c r="V29" s="94">
        <v>2.4562E-2</v>
      </c>
      <c r="W29" s="94">
        <v>1.0259149999999997</v>
      </c>
      <c r="X29" s="94">
        <v>1.0245949999999997</v>
      </c>
      <c r="Y29" s="94">
        <v>0</v>
      </c>
      <c r="Z29" s="94">
        <v>1.3199999999999998E-3</v>
      </c>
      <c r="AA29" s="94">
        <v>5.9999999999999995E-4</v>
      </c>
      <c r="AB29" s="94">
        <v>2.9999999999974492E-4</v>
      </c>
      <c r="AC29" s="94">
        <v>1.0256149999999999</v>
      </c>
      <c r="AD29" s="94">
        <v>0.90155099999999988</v>
      </c>
      <c r="AE29" s="97">
        <v>0.12406400000000001</v>
      </c>
      <c r="AF29" s="94">
        <v>0</v>
      </c>
      <c r="AG29" s="96">
        <v>0.90155099999999988</v>
      </c>
      <c r="AH29" s="94">
        <v>0.203156</v>
      </c>
      <c r="AI29" s="94">
        <v>0.90155099999999988</v>
      </c>
      <c r="AJ29" s="94">
        <v>0</v>
      </c>
      <c r="AK29" s="94">
        <f t="shared" si="0"/>
        <v>1.1050069999999996</v>
      </c>
      <c r="AL29" s="94">
        <f t="shared" si="1"/>
        <v>0.203456</v>
      </c>
      <c r="AM29" s="94">
        <v>0</v>
      </c>
      <c r="AN29" s="94">
        <v>0.203456</v>
      </c>
      <c r="AO29" s="94">
        <f t="shared" si="2"/>
        <v>0.90155099999999966</v>
      </c>
    </row>
    <row r="30" spans="2:41" s="91" customFormat="1" ht="27" customHeight="1">
      <c r="B30" s="100" t="s">
        <v>95</v>
      </c>
      <c r="C30" s="93"/>
      <c r="D30" s="94">
        <v>1.4614999999999998</v>
      </c>
      <c r="E30" s="94">
        <v>0</v>
      </c>
      <c r="F30" s="94">
        <v>0</v>
      </c>
      <c r="G30" s="94">
        <v>1.4614999999999998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1.4614999999999998</v>
      </c>
      <c r="T30" s="94">
        <v>3.1E-2</v>
      </c>
      <c r="U30" s="94">
        <v>0</v>
      </c>
      <c r="V30" s="94">
        <v>3.1E-2</v>
      </c>
      <c r="W30" s="94">
        <v>1.4304999999999999</v>
      </c>
      <c r="X30" s="94">
        <v>1.3977999999999999</v>
      </c>
      <c r="Y30" s="94">
        <v>0</v>
      </c>
      <c r="Z30" s="94">
        <v>3.27E-2</v>
      </c>
      <c r="AA30" s="94">
        <v>0</v>
      </c>
      <c r="AB30" s="94">
        <v>0</v>
      </c>
      <c r="AC30" s="94">
        <v>1.4305000000000001</v>
      </c>
      <c r="AD30" s="94">
        <v>1.4305000000000001</v>
      </c>
      <c r="AE30" s="97">
        <v>0</v>
      </c>
      <c r="AF30" s="94">
        <v>0</v>
      </c>
      <c r="AG30" s="96">
        <v>1.4305000000000001</v>
      </c>
      <c r="AH30" s="94">
        <v>3.1E-2</v>
      </c>
      <c r="AI30" s="94">
        <v>1.4305000000000001</v>
      </c>
      <c r="AJ30" s="94">
        <v>0</v>
      </c>
      <c r="AK30" s="94">
        <f t="shared" si="0"/>
        <v>1.4614999999999998</v>
      </c>
      <c r="AL30" s="94">
        <f t="shared" si="1"/>
        <v>3.1E-2</v>
      </c>
      <c r="AM30" s="94">
        <v>0</v>
      </c>
      <c r="AN30" s="94">
        <v>3.1E-2</v>
      </c>
      <c r="AO30" s="94">
        <f t="shared" si="2"/>
        <v>1.4304999999999999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3.4889999999999997E-2</v>
      </c>
      <c r="E32" s="94">
        <v>0</v>
      </c>
      <c r="F32" s="94">
        <v>0</v>
      </c>
      <c r="G32" s="94">
        <v>3.4889999999999997E-2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3.4889999999999997E-2</v>
      </c>
      <c r="T32" s="94">
        <v>3.4889999999999997E-2</v>
      </c>
      <c r="U32" s="94">
        <v>0</v>
      </c>
      <c r="V32" s="94">
        <v>3.4889999999999997E-2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3.4889999999999997E-2</v>
      </c>
      <c r="AI32" s="94">
        <v>0</v>
      </c>
      <c r="AJ32" s="94">
        <v>0</v>
      </c>
      <c r="AK32" s="94">
        <f t="shared" si="0"/>
        <v>3.4889999999999997E-2</v>
      </c>
      <c r="AL32" s="94">
        <f t="shared" si="1"/>
        <v>3.4889999999999997E-2</v>
      </c>
      <c r="AM32" s="94">
        <v>0</v>
      </c>
      <c r="AN32" s="94">
        <v>3.4889999999999997E-2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3.3399999999999997E-3</v>
      </c>
      <c r="E35" s="94">
        <v>0</v>
      </c>
      <c r="F35" s="94">
        <v>0</v>
      </c>
      <c r="G35" s="94">
        <v>3.3399999999999997E-3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3.3399999999999997E-3</v>
      </c>
      <c r="T35" s="94">
        <v>0</v>
      </c>
      <c r="U35" s="94">
        <v>0</v>
      </c>
      <c r="V35" s="94">
        <v>0</v>
      </c>
      <c r="W35" s="94">
        <v>3.3399999999999997E-3</v>
      </c>
      <c r="X35" s="94">
        <v>0</v>
      </c>
      <c r="Y35" s="94">
        <v>0</v>
      </c>
      <c r="Z35" s="94">
        <v>3.3399999999999997E-3</v>
      </c>
      <c r="AA35" s="94">
        <v>0</v>
      </c>
      <c r="AB35" s="94">
        <v>0</v>
      </c>
      <c r="AC35" s="94">
        <v>3.3399999999999997E-3</v>
      </c>
      <c r="AD35" s="94">
        <v>3.3399999999999997E-3</v>
      </c>
      <c r="AE35" s="97">
        <v>0</v>
      </c>
      <c r="AF35" s="94">
        <v>0</v>
      </c>
      <c r="AG35" s="96">
        <v>3.3399999999999997E-3</v>
      </c>
      <c r="AH35" s="94">
        <v>0</v>
      </c>
      <c r="AI35" s="94">
        <v>3.3399999999999997E-3</v>
      </c>
      <c r="AJ35" s="94">
        <v>0</v>
      </c>
      <c r="AK35" s="94">
        <f t="shared" si="0"/>
        <v>3.3399999999999997E-3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3.3399999999999997E-3</v>
      </c>
    </row>
    <row r="36" spans="2:41" s="91" customFormat="1" ht="27" customHeight="1">
      <c r="B36" s="100" t="s">
        <v>101</v>
      </c>
      <c r="C36" s="93"/>
      <c r="D36" s="94">
        <v>1.6919210000000002</v>
      </c>
      <c r="E36" s="94">
        <v>0</v>
      </c>
      <c r="F36" s="94">
        <v>0</v>
      </c>
      <c r="G36" s="94">
        <v>1.6919210000000002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1.6919210000000002</v>
      </c>
      <c r="T36" s="94">
        <v>1.3262500000000002</v>
      </c>
      <c r="U36" s="94">
        <v>0</v>
      </c>
      <c r="V36" s="94">
        <v>1.3262500000000002</v>
      </c>
      <c r="W36" s="94">
        <v>0.36567099999999997</v>
      </c>
      <c r="X36" s="94">
        <v>0.35839499999999991</v>
      </c>
      <c r="Y36" s="94">
        <v>5.0000000000000002E-5</v>
      </c>
      <c r="Z36" s="94">
        <v>7.2760000000000012E-3</v>
      </c>
      <c r="AA36" s="94">
        <v>1.6950000000000001E-3</v>
      </c>
      <c r="AB36" s="94">
        <v>6.9363000000000008E-2</v>
      </c>
      <c r="AC36" s="94">
        <v>0.29630799999999996</v>
      </c>
      <c r="AD36" s="94">
        <v>3.1115000000000004E-2</v>
      </c>
      <c r="AE36" s="94">
        <v>0.26519299999999996</v>
      </c>
      <c r="AF36" s="94">
        <v>0</v>
      </c>
      <c r="AG36" s="96">
        <v>3.1115000000000004E-2</v>
      </c>
      <c r="AH36" s="94">
        <v>1.5914430000000002</v>
      </c>
      <c r="AI36" s="94">
        <v>3.1115000000000004E-2</v>
      </c>
      <c r="AJ36" s="94">
        <v>0</v>
      </c>
      <c r="AK36" s="94">
        <f t="shared" si="0"/>
        <v>1.6919210000000002</v>
      </c>
      <c r="AL36" s="94">
        <f t="shared" si="1"/>
        <v>1.6608060000000002</v>
      </c>
      <c r="AM36" s="94">
        <f>SUM(AM37:AM39)</f>
        <v>0</v>
      </c>
      <c r="AN36" s="94">
        <f>SUM(AN37:AN39)</f>
        <v>1.6608060000000002</v>
      </c>
      <c r="AO36" s="94">
        <f t="shared" si="2"/>
        <v>3.1115000000000004E-2</v>
      </c>
    </row>
    <row r="37" spans="2:41" s="91" customFormat="1" ht="27" customHeight="1">
      <c r="B37" s="102">
        <v>0</v>
      </c>
      <c r="C37" s="103" t="s">
        <v>102</v>
      </c>
      <c r="D37" s="104">
        <v>5.0000000000000002E-5</v>
      </c>
      <c r="E37" s="105">
        <v>0</v>
      </c>
      <c r="F37" s="104">
        <v>0</v>
      </c>
      <c r="G37" s="104">
        <v>5.0000000000000002E-5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5.0000000000000002E-5</v>
      </c>
      <c r="T37" s="104">
        <v>0</v>
      </c>
      <c r="U37" s="104">
        <v>0</v>
      </c>
      <c r="V37" s="104">
        <v>0</v>
      </c>
      <c r="W37" s="104">
        <v>5.0000000000000002E-5</v>
      </c>
      <c r="X37" s="104">
        <v>5.0000000000000002E-5</v>
      </c>
      <c r="Y37" s="104">
        <v>5.0000000000000002E-5</v>
      </c>
      <c r="Z37" s="104">
        <v>0</v>
      </c>
      <c r="AA37" s="104">
        <v>0</v>
      </c>
      <c r="AB37" s="104">
        <v>5.0000000000000002E-5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5.0000000000000002E-5</v>
      </c>
      <c r="AL37" s="105">
        <f t="shared" si="1"/>
        <v>5.0000000000000002E-5</v>
      </c>
      <c r="AM37" s="105">
        <v>0</v>
      </c>
      <c r="AN37" s="105">
        <v>5.0000000000000002E-5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1.6828930000000002</v>
      </c>
      <c r="E38" s="109">
        <v>0</v>
      </c>
      <c r="F38" s="109">
        <v>0</v>
      </c>
      <c r="G38" s="109">
        <v>1.6828930000000002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1.6828930000000002</v>
      </c>
      <c r="T38" s="109">
        <v>1.3189000000000002</v>
      </c>
      <c r="U38" s="109">
        <v>0</v>
      </c>
      <c r="V38" s="109">
        <v>1.3189000000000002</v>
      </c>
      <c r="W38" s="109">
        <v>0.36399299999999996</v>
      </c>
      <c r="X38" s="109">
        <v>0.35825699999999994</v>
      </c>
      <c r="Y38" s="109">
        <v>0</v>
      </c>
      <c r="Z38" s="109">
        <v>5.7360000000000006E-3</v>
      </c>
      <c r="AA38" s="109">
        <v>5.2500000000000008E-4</v>
      </c>
      <c r="AB38" s="109">
        <v>6.8143000000000009E-2</v>
      </c>
      <c r="AC38" s="109">
        <v>0.29584999999999995</v>
      </c>
      <c r="AD38" s="109">
        <v>3.0993000000000003E-2</v>
      </c>
      <c r="AE38" s="109">
        <v>0.26485699999999995</v>
      </c>
      <c r="AF38" s="110">
        <v>0</v>
      </c>
      <c r="AG38" s="111">
        <v>3.0993000000000003E-2</v>
      </c>
      <c r="AH38" s="109">
        <v>1.5837570000000001</v>
      </c>
      <c r="AI38" s="109">
        <v>3.0993000000000003E-2</v>
      </c>
      <c r="AJ38" s="109">
        <v>0</v>
      </c>
      <c r="AK38" s="109">
        <f t="shared" si="0"/>
        <v>1.6828930000000002</v>
      </c>
      <c r="AL38" s="109">
        <f t="shared" si="1"/>
        <v>1.6519000000000001</v>
      </c>
      <c r="AM38" s="109">
        <v>0</v>
      </c>
      <c r="AN38" s="109">
        <v>1.6519000000000001</v>
      </c>
      <c r="AO38" s="109">
        <f t="shared" si="2"/>
        <v>3.0993000000000048E-2</v>
      </c>
    </row>
    <row r="39" spans="2:41" ht="27" customHeight="1">
      <c r="B39" s="112">
        <v>0</v>
      </c>
      <c r="C39" s="119" t="s">
        <v>101</v>
      </c>
      <c r="D39" s="114">
        <v>8.9779999999999999E-3</v>
      </c>
      <c r="E39" s="95">
        <v>0</v>
      </c>
      <c r="F39" s="114">
        <v>0</v>
      </c>
      <c r="G39" s="114">
        <v>8.9779999999999999E-3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8.9779999999999999E-3</v>
      </c>
      <c r="T39" s="114">
        <v>7.3499999999999998E-3</v>
      </c>
      <c r="U39" s="114">
        <v>0</v>
      </c>
      <c r="V39" s="114">
        <v>7.3499999999999998E-3</v>
      </c>
      <c r="W39" s="114">
        <v>1.6280000000000001E-3</v>
      </c>
      <c r="X39" s="114">
        <v>8.7999999999999998E-5</v>
      </c>
      <c r="Y39" s="114">
        <v>0</v>
      </c>
      <c r="Z39" s="114">
        <v>1.5400000000000001E-3</v>
      </c>
      <c r="AA39" s="114">
        <v>1.17E-3</v>
      </c>
      <c r="AB39" s="114">
        <v>1.17E-3</v>
      </c>
      <c r="AC39" s="114">
        <v>4.5800000000000002E-4</v>
      </c>
      <c r="AD39" s="114">
        <v>1.22E-4</v>
      </c>
      <c r="AE39" s="114">
        <v>3.3600000000000004E-4</v>
      </c>
      <c r="AF39" s="115">
        <v>0</v>
      </c>
      <c r="AG39" s="116">
        <v>1.22E-4</v>
      </c>
      <c r="AH39" s="114">
        <v>7.6860000000000001E-3</v>
      </c>
      <c r="AI39" s="114">
        <v>1.22E-4</v>
      </c>
      <c r="AJ39" s="95">
        <v>0</v>
      </c>
      <c r="AK39" s="95">
        <f t="shared" si="0"/>
        <v>8.9779999999999999E-3</v>
      </c>
      <c r="AL39" s="95">
        <f t="shared" si="1"/>
        <v>8.8559999999999993E-3</v>
      </c>
      <c r="AM39" s="95">
        <v>0</v>
      </c>
      <c r="AN39" s="95">
        <v>8.8559999999999993E-3</v>
      </c>
      <c r="AO39" s="95">
        <f t="shared" si="2"/>
        <v>1.2200000000000058E-4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2020-02-24T07:01:47Z</dcterms:created>
  <dcterms:modified xsi:type="dcterms:W3CDTF">2020-02-24T07:01:47Z</dcterms:modified>
</cp:coreProperties>
</file>