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N12" s="1"/>
  <c r="AM14"/>
  <c r="AL14"/>
  <c r="AK14"/>
  <c r="AO14" s="1"/>
  <c r="AM12"/>
  <c r="AL12" s="1"/>
  <c r="AL13"/>
  <c r="AK13"/>
  <c r="AO13" s="1"/>
  <c r="AK12"/>
  <c r="AO12" s="1"/>
  <c r="Z8"/>
  <c r="X8"/>
  <c r="AO38" l="1"/>
  <c r="AO32"/>
  <c r="AO18"/>
  <c r="AO20"/>
  <c r="AO27"/>
  <c r="AO29"/>
  <c r="AO34"/>
  <c r="AO36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<sst xmlns="http://schemas.openxmlformats.org/spreadsheetml/2006/main" count="111" uniqueCount="105">
  <si>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</si>
  <si>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</si>
  <si>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</si>
  <si>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</si>
  <si>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</si>
  <si>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</si>
  <si>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</si>
  <si>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</si>
  <si>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</si>
  <si>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</si>
  <si>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</si>
  <si>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</si>
  <si>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</si>
  <si>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</si>
  <si>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</si>
  <si>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</si>
  <si>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</si>
  <si>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</si>
  <si>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</si>
  <si>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</si>
  <si>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</si>
  <si>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</si>
  <si>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</si>
  <si>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</si>
  <si>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</si>
  <si>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</si>
  <si>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</si>
  <si>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</si>
  <si>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</si>
  <si>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</si>
  <si>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</si>
  <si>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</si>
  <si>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</si>
  <si>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</si>
  <si>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</si>
  <si>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</si>
  <si>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</si>
  <si>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</si>
  <si>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</si>
  <si>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</si>
  <si>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</si>
  <si>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</si>
  <si>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</si>
  <si>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</si>
  <si>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</si>
  <si>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</si>
  <si>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</si>
  <si>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</si>
  <si>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</si>
  <si>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</si>
  <si>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</si>
  <si>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</si>
  <si>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</si>
  <si>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</si>
  <si>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</si>
  <si>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</si>
  <si>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</si>
  <si>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</si>
  <si>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</si>
  <si>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</si>
  <si>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</si>
  <si>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</si>
  <si>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</si>
  <si>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</si>
  <si>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</si>
  <si>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</si>
  <si>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</si>
  <si>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</si>
  <si>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</si>
  <si>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</si>
  <si>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</si>
  <si>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</si>
  <si>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表4-03  発生量及び処理・処分量（種類別：変換)　〔全業種〕〔紀の川・岩出地域〕〔平成30年度〕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</si>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</sst>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183.48703099999997</v>
      </c>
      <c r="E12" s="89">
        <v>0</v>
      </c>
      <c r="F12" s="89">
        <v>0</v>
      </c>
      <c r="G12" s="89">
        <v>183.48703099999997</v>
      </c>
      <c r="H12" s="89">
        <v>4.5179999999999998</v>
      </c>
      <c r="I12" s="89">
        <v>0</v>
      </c>
      <c r="J12" s="89">
        <v>0</v>
      </c>
      <c r="K12" s="89">
        <v>16.145820000000001</v>
      </c>
      <c r="L12" s="89">
        <v>0</v>
      </c>
      <c r="M12" s="89">
        <v>12.299000000000001</v>
      </c>
      <c r="N12" s="89">
        <v>0</v>
      </c>
      <c r="O12" s="89">
        <v>3.8468199999999997</v>
      </c>
      <c r="P12" s="89">
        <v>2.2790299999999997</v>
      </c>
      <c r="Q12" s="89">
        <v>0</v>
      </c>
      <c r="R12" s="89">
        <v>0</v>
      </c>
      <c r="S12" s="90">
        <v>164.39100099999999</v>
      </c>
      <c r="T12" s="89">
        <v>10.457700000000001</v>
      </c>
      <c r="U12" s="89">
        <v>10.197230000000001</v>
      </c>
      <c r="V12" s="89">
        <v>0.26047000000000003</v>
      </c>
      <c r="W12" s="89">
        <v>153.933301</v>
      </c>
      <c r="X12" s="89">
        <v>136.22366199999999</v>
      </c>
      <c r="Y12" s="89">
        <v>0.40986600000000001</v>
      </c>
      <c r="Z12" s="89">
        <v>17.709638999999999</v>
      </c>
      <c r="AA12" s="89">
        <v>1.2027549999999998</v>
      </c>
      <c r="AB12" s="89">
        <v>3.1390830000000007</v>
      </c>
      <c r="AC12" s="89">
        <v>150.79421799999997</v>
      </c>
      <c r="AD12" s="89">
        <v>147.80624099999997</v>
      </c>
      <c r="AE12" s="89">
        <v>2.9879770000000003</v>
      </c>
      <c r="AF12" s="89">
        <v>0</v>
      </c>
      <c r="AG12" s="90">
        <v>154.60327099999998</v>
      </c>
      <c r="AH12" s="89">
        <v>13.445677</v>
      </c>
      <c r="AI12" s="89">
        <v>154.60327099999998</v>
      </c>
      <c r="AJ12" s="89">
        <v>0</v>
      </c>
      <c r="AK12" s="89">
        <f>G12-N12</f>
        <v>183.48703099999997</v>
      </c>
      <c r="AL12" s="89">
        <f>AM12+AN12</f>
        <v>16.32158892932911</v>
      </c>
      <c r="AM12" s="89">
        <f>SUM(AM13:AM14)+SUM(AM18:AM36)</f>
        <v>0</v>
      </c>
      <c r="AN12" s="89">
        <f>SUM(AN13:AN14)+SUM(AN18:AN36)</f>
        <v>16.32158892932911</v>
      </c>
      <c r="AO12" s="89">
        <f>AK12-AL12</f>
        <v>167.16544207067085</v>
      </c>
    </row>
    <row r="13" spans="2:41" s="91" customFormat="1" ht="27" customHeight="1" thickTop="1">
      <c r="B13" s="92" t="s">
        <v>78</v>
      </c>
      <c r="C13" s="93"/>
      <c r="D13" s="94">
        <v>6.2030000000000002E-2</v>
      </c>
      <c r="E13" s="94">
        <v>0</v>
      </c>
      <c r="F13" s="94">
        <v>0</v>
      </c>
      <c r="G13" s="95">
        <v>6.2030000000000002E-2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6.2030000000000002E-2</v>
      </c>
      <c r="T13" s="94">
        <v>3.3579999999999999E-2</v>
      </c>
      <c r="U13" s="94">
        <v>0</v>
      </c>
      <c r="V13" s="94">
        <v>3.3579999999999999E-2</v>
      </c>
      <c r="W13" s="94">
        <v>2.845E-2</v>
      </c>
      <c r="X13" s="94">
        <v>0</v>
      </c>
      <c r="Y13" s="94">
        <v>0</v>
      </c>
      <c r="Z13" s="94">
        <v>2.845E-2</v>
      </c>
      <c r="AA13" s="94">
        <v>0</v>
      </c>
      <c r="AB13" s="94">
        <v>-0.11083799999999999</v>
      </c>
      <c r="AC13" s="94">
        <v>0.139288</v>
      </c>
      <c r="AD13" s="94">
        <v>2.97E-3</v>
      </c>
      <c r="AE13" s="97">
        <v>0.13631799999999999</v>
      </c>
      <c r="AF13" s="94">
        <v>0</v>
      </c>
      <c r="AG13" s="98">
        <v>2.97E-3</v>
      </c>
      <c r="AH13" s="99">
        <v>0.16989799999999999</v>
      </c>
      <c r="AI13" s="99">
        <v>2.97E-3</v>
      </c>
      <c r="AJ13" s="94">
        <v>0</v>
      </c>
      <c r="AK13" s="94">
        <f t="shared" ref="AK13:AK39" si="0">G13-N13</f>
        <v>6.2030000000000002E-2</v>
      </c>
      <c r="AL13" s="94">
        <f t="shared" ref="AL13:AL39" si="1">AM13+AN13</f>
        <v>5.9060000000000001E-2</v>
      </c>
      <c r="AM13" s="94">
        <v>0</v>
      </c>
      <c r="AN13" s="94">
        <v>5.9060000000000001E-2</v>
      </c>
      <c r="AO13" s="94">
        <f t="shared" ref="AO13:AO39" si="2">AK13-AL13</f>
        <v>2.9700000000000004E-3</v>
      </c>
    </row>
    <row r="14" spans="2:41" s="91" customFormat="1" ht="27" customHeight="1">
      <c r="B14" s="100" t="s">
        <v>79</v>
      </c>
      <c r="C14" s="93"/>
      <c r="D14" s="94">
        <v>17.972293000000001</v>
      </c>
      <c r="E14" s="94">
        <v>0</v>
      </c>
      <c r="F14" s="94">
        <v>0</v>
      </c>
      <c r="G14" s="94">
        <v>17.972293000000001</v>
      </c>
      <c r="H14" s="94">
        <v>0</v>
      </c>
      <c r="I14" s="94">
        <v>0</v>
      </c>
      <c r="J14" s="94">
        <v>0</v>
      </c>
      <c r="K14" s="94">
        <v>12.864000000000001</v>
      </c>
      <c r="L14" s="94">
        <v>0</v>
      </c>
      <c r="M14" s="94">
        <v>11.299000000000001</v>
      </c>
      <c r="N14" s="94">
        <v>0</v>
      </c>
      <c r="O14" s="94">
        <v>1.5649999999999999</v>
      </c>
      <c r="P14" s="94">
        <v>0</v>
      </c>
      <c r="Q14" s="94">
        <v>0</v>
      </c>
      <c r="R14" s="101">
        <v>0</v>
      </c>
      <c r="S14" s="96">
        <v>6.6732929999999993</v>
      </c>
      <c r="T14" s="94">
        <v>0.18786000000000003</v>
      </c>
      <c r="U14" s="94">
        <v>0</v>
      </c>
      <c r="V14" s="94">
        <v>0.18786000000000003</v>
      </c>
      <c r="W14" s="94">
        <v>6.4854330000000004</v>
      </c>
      <c r="X14" s="94">
        <v>4.3404100000000003</v>
      </c>
      <c r="Y14" s="94">
        <v>0</v>
      </c>
      <c r="Z14" s="94">
        <v>2.1450230000000001</v>
      </c>
      <c r="AA14" s="94">
        <v>0.50208799999999998</v>
      </c>
      <c r="AB14" s="94">
        <v>0.3110470000000003</v>
      </c>
      <c r="AC14" s="94">
        <v>6.1743860000000002</v>
      </c>
      <c r="AD14" s="94">
        <v>6.0146739999999994</v>
      </c>
      <c r="AE14" s="94">
        <v>0.15971200000000005</v>
      </c>
      <c r="AF14" s="94">
        <v>0</v>
      </c>
      <c r="AG14" s="96">
        <v>6.0146739999999994</v>
      </c>
      <c r="AH14" s="94">
        <v>0.3475720000000001</v>
      </c>
      <c r="AI14" s="94">
        <v>6.0146739999999994</v>
      </c>
      <c r="AJ14" s="94">
        <v>0</v>
      </c>
      <c r="AK14" s="94">
        <f t="shared" si="0"/>
        <v>17.972293000000001</v>
      </c>
      <c r="AL14" s="94">
        <f t="shared" si="1"/>
        <v>0.51854599999999995</v>
      </c>
      <c r="AM14" s="94">
        <f>SUM(AM15:AM17)</f>
        <v>0</v>
      </c>
      <c r="AN14" s="94">
        <f>SUM(AN15:AN17)</f>
        <v>0.51854599999999995</v>
      </c>
      <c r="AO14" s="94">
        <f t="shared" si="2"/>
        <v>17.453747</v>
      </c>
    </row>
    <row r="15" spans="2:41" s="91" customFormat="1" ht="27" hidden="1" customHeight="1">
      <c r="B15" s="102">
        <v>0</v>
      </c>
      <c r="C15" s="103" t="s">
        <v>80</v>
      </c>
      <c r="D15" s="104">
        <v>13.524745000000001</v>
      </c>
      <c r="E15" s="105">
        <v>0</v>
      </c>
      <c r="F15" s="104">
        <v>0</v>
      </c>
      <c r="G15" s="104">
        <v>13.524745000000001</v>
      </c>
      <c r="H15" s="105">
        <v>0</v>
      </c>
      <c r="I15" s="105">
        <v>0</v>
      </c>
      <c r="J15" s="105">
        <v>0</v>
      </c>
      <c r="K15" s="105">
        <v>12.624000000000001</v>
      </c>
      <c r="L15" s="105">
        <v>0</v>
      </c>
      <c r="M15" s="105">
        <v>11.251000000000001</v>
      </c>
      <c r="N15" s="105">
        <v>0</v>
      </c>
      <c r="O15" s="105">
        <v>1.373</v>
      </c>
      <c r="P15" s="104">
        <v>0</v>
      </c>
      <c r="Q15" s="104">
        <v>0</v>
      </c>
      <c r="R15" s="106">
        <v>0</v>
      </c>
      <c r="S15" s="107">
        <v>2.2737450000000003</v>
      </c>
      <c r="T15" s="104">
        <v>0</v>
      </c>
      <c r="U15" s="104">
        <v>0</v>
      </c>
      <c r="V15" s="104">
        <v>0</v>
      </c>
      <c r="W15" s="104">
        <v>2.2737450000000003</v>
      </c>
      <c r="X15" s="104">
        <v>0.52154999999999996</v>
      </c>
      <c r="Y15" s="104">
        <v>0</v>
      </c>
      <c r="Z15" s="104">
        <v>1.7521950000000004</v>
      </c>
      <c r="AA15" s="104">
        <v>0.48057</v>
      </c>
      <c r="AB15" s="104">
        <v>2.2246000000000876E-2</v>
      </c>
      <c r="AC15" s="104">
        <v>2.2514989999999995</v>
      </c>
      <c r="AD15" s="104">
        <v>2.2492979999999996</v>
      </c>
      <c r="AE15" s="104">
        <v>2.2010000000000007E-3</v>
      </c>
      <c r="AF15" s="106">
        <v>0</v>
      </c>
      <c r="AG15" s="107">
        <v>2.2492979999999996</v>
      </c>
      <c r="AH15" s="104">
        <v>2.2010000000000007E-3</v>
      </c>
      <c r="AI15" s="104">
        <v>2.2492979999999996</v>
      </c>
      <c r="AJ15" s="105">
        <v>0</v>
      </c>
      <c r="AK15" s="105">
        <f t="shared" si="0"/>
        <v>13.524745000000001</v>
      </c>
      <c r="AL15" s="105">
        <f t="shared" si="1"/>
        <v>2.3487000000000001E-2</v>
      </c>
      <c r="AM15" s="105">
        <v>0</v>
      </c>
      <c r="AN15" s="105">
        <v>2.3487000000000001E-2</v>
      </c>
      <c r="AO15" s="105">
        <f t="shared" si="2"/>
        <v>13.501258000000002</v>
      </c>
    </row>
    <row r="16" spans="2:41" s="91" customFormat="1" ht="27" hidden="1" customHeight="1">
      <c r="B16" s="102">
        <v>0</v>
      </c>
      <c r="C16" s="108" t="s">
        <v>81</v>
      </c>
      <c r="D16" s="109">
        <v>4.4475479999999994</v>
      </c>
      <c r="E16" s="109">
        <v>0</v>
      </c>
      <c r="F16" s="109">
        <v>0</v>
      </c>
      <c r="G16" s="109">
        <v>4.4475479999999994</v>
      </c>
      <c r="H16" s="109">
        <v>0</v>
      </c>
      <c r="I16" s="109">
        <v>0</v>
      </c>
      <c r="J16" s="109">
        <v>0</v>
      </c>
      <c r="K16" s="109">
        <v>0.24</v>
      </c>
      <c r="L16" s="109">
        <v>0</v>
      </c>
      <c r="M16" s="109">
        <v>4.7999999999999987E-2</v>
      </c>
      <c r="N16" s="109">
        <v>0</v>
      </c>
      <c r="O16" s="109">
        <v>0.192</v>
      </c>
      <c r="P16" s="109">
        <v>0</v>
      </c>
      <c r="Q16" s="109">
        <v>0</v>
      </c>
      <c r="R16" s="110">
        <v>0</v>
      </c>
      <c r="S16" s="111">
        <v>4.3995479999999993</v>
      </c>
      <c r="T16" s="109">
        <v>0.18786000000000003</v>
      </c>
      <c r="U16" s="109">
        <v>0</v>
      </c>
      <c r="V16" s="109">
        <v>0.18786000000000003</v>
      </c>
      <c r="W16" s="109">
        <v>4.2116879999999997</v>
      </c>
      <c r="X16" s="109">
        <v>3.8188599999999999</v>
      </c>
      <c r="Y16" s="109">
        <v>0</v>
      </c>
      <c r="Z16" s="109">
        <v>0.3928279999999999</v>
      </c>
      <c r="AA16" s="109">
        <v>2.1517999999999995E-2</v>
      </c>
      <c r="AB16" s="109">
        <v>0.28880099999999942</v>
      </c>
      <c r="AC16" s="109">
        <v>3.9228870000000002</v>
      </c>
      <c r="AD16" s="109">
        <v>3.7653760000000003</v>
      </c>
      <c r="AE16" s="109">
        <v>0.15751100000000004</v>
      </c>
      <c r="AF16" s="110">
        <v>0</v>
      </c>
      <c r="AG16" s="111">
        <v>3.7653760000000003</v>
      </c>
      <c r="AH16" s="109">
        <v>0.34537100000000009</v>
      </c>
      <c r="AI16" s="109">
        <v>3.7653760000000003</v>
      </c>
      <c r="AJ16" s="109">
        <v>0</v>
      </c>
      <c r="AK16" s="109">
        <f t="shared" si="0"/>
        <v>4.4475479999999994</v>
      </c>
      <c r="AL16" s="109">
        <f t="shared" si="1"/>
        <v>0.49505899999999997</v>
      </c>
      <c r="AM16" s="109">
        <v>0</v>
      </c>
      <c r="AN16" s="109">
        <v>0.49505899999999997</v>
      </c>
      <c r="AO16" s="109">
        <f t="shared" si="2"/>
        <v>3.9524889999999995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1.1020430000000001</v>
      </c>
      <c r="E18" s="94">
        <v>0</v>
      </c>
      <c r="F18" s="94">
        <v>0</v>
      </c>
      <c r="G18" s="94">
        <v>1.1020430000000001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1.1020430000000001</v>
      </c>
      <c r="T18" s="94">
        <v>1.1999999999999999E-3</v>
      </c>
      <c r="U18" s="94">
        <v>0</v>
      </c>
      <c r="V18" s="94">
        <v>1.1999999999999999E-3</v>
      </c>
      <c r="W18" s="94">
        <v>1.100843</v>
      </c>
      <c r="X18" s="94">
        <v>0.52867800000000009</v>
      </c>
      <c r="Y18" s="94">
        <v>0</v>
      </c>
      <c r="Z18" s="94">
        <v>0.57216499999999992</v>
      </c>
      <c r="AA18" s="94">
        <v>0.17318800000000001</v>
      </c>
      <c r="AB18" s="94">
        <v>0.25906899999999977</v>
      </c>
      <c r="AC18" s="94">
        <v>0.84177400000000024</v>
      </c>
      <c r="AD18" s="94">
        <v>0.84177400000000024</v>
      </c>
      <c r="AE18" s="97">
        <v>0</v>
      </c>
      <c r="AF18" s="94">
        <v>0</v>
      </c>
      <c r="AG18" s="96">
        <v>0.84177400000000024</v>
      </c>
      <c r="AH18" s="94">
        <v>1.1999999999999999E-3</v>
      </c>
      <c r="AI18" s="94">
        <v>0.84177400000000024</v>
      </c>
      <c r="AJ18" s="94">
        <v>0</v>
      </c>
      <c r="AK18" s="94">
        <f t="shared" si="0"/>
        <v>1.1020430000000001</v>
      </c>
      <c r="AL18" s="94">
        <f t="shared" si="1"/>
        <v>8.8506000000000001E-2</v>
      </c>
      <c r="AM18" s="94">
        <v>0</v>
      </c>
      <c r="AN18" s="94">
        <v>8.8506000000000001E-2</v>
      </c>
      <c r="AO18" s="94">
        <f t="shared" si="2"/>
        <v>1.0135370000000001</v>
      </c>
    </row>
    <row r="19" spans="2:41" s="91" customFormat="1" ht="27" customHeight="1">
      <c r="B19" s="100" t="s">
        <v>84</v>
      </c>
      <c r="C19" s="93"/>
      <c r="D19" s="94">
        <v>0.145867</v>
      </c>
      <c r="E19" s="94">
        <v>0</v>
      </c>
      <c r="F19" s="94">
        <v>0</v>
      </c>
      <c r="G19" s="94">
        <v>0.145867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0.145867</v>
      </c>
      <c r="T19" s="94">
        <v>0</v>
      </c>
      <c r="U19" s="94">
        <v>0</v>
      </c>
      <c r="V19" s="94">
        <v>0</v>
      </c>
      <c r="W19" s="94">
        <v>0.145867</v>
      </c>
      <c r="X19" s="94">
        <v>8.0600000000000012E-3</v>
      </c>
      <c r="Y19" s="94">
        <v>4.4000000000000002E-4</v>
      </c>
      <c r="Z19" s="94">
        <v>0.13780699999999999</v>
      </c>
      <c r="AA19" s="94">
        <v>0.13072199999999998</v>
      </c>
      <c r="AB19" s="94">
        <v>0.138213</v>
      </c>
      <c r="AC19" s="94">
        <v>7.6540000000000002E-3</v>
      </c>
      <c r="AD19" s="94">
        <v>7.6540000000000002E-3</v>
      </c>
      <c r="AE19" s="97">
        <v>0</v>
      </c>
      <c r="AF19" s="94">
        <v>0</v>
      </c>
      <c r="AG19" s="96">
        <v>7.6540000000000002E-3</v>
      </c>
      <c r="AH19" s="94">
        <v>0</v>
      </c>
      <c r="AI19" s="94">
        <v>7.6540000000000002E-3</v>
      </c>
      <c r="AJ19" s="94">
        <v>0</v>
      </c>
      <c r="AK19" s="94">
        <f t="shared" si="0"/>
        <v>0.145867</v>
      </c>
      <c r="AL19" s="94">
        <f t="shared" si="1"/>
        <v>0.13680899999999999</v>
      </c>
      <c r="AM19" s="94">
        <v>0</v>
      </c>
      <c r="AN19" s="94">
        <v>0.13680899999999999</v>
      </c>
      <c r="AO19" s="94">
        <f t="shared" si="2"/>
        <v>9.0580000000000105E-3</v>
      </c>
    </row>
    <row r="20" spans="2:41" s="91" customFormat="1" ht="27" customHeight="1">
      <c r="B20" s="100" t="s">
        <v>85</v>
      </c>
      <c r="C20" s="93"/>
      <c r="D20" s="94">
        <v>1.1187379999999998</v>
      </c>
      <c r="E20" s="94">
        <v>0</v>
      </c>
      <c r="F20" s="94">
        <v>0</v>
      </c>
      <c r="G20" s="94">
        <v>1.1187379999999998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1.1187379999999998</v>
      </c>
      <c r="T20" s="94">
        <v>0</v>
      </c>
      <c r="U20" s="94">
        <v>0</v>
      </c>
      <c r="V20" s="94">
        <v>0</v>
      </c>
      <c r="W20" s="94">
        <v>1.1187379999999998</v>
      </c>
      <c r="X20" s="94">
        <v>6.2677999999999998E-2</v>
      </c>
      <c r="Y20" s="94">
        <v>4.1999999999999996E-4</v>
      </c>
      <c r="Z20" s="94">
        <v>1.0560599999999998</v>
      </c>
      <c r="AA20" s="94">
        <v>8.4000000000000009E-5</v>
      </c>
      <c r="AB20" s="94">
        <v>1.0718899999999998</v>
      </c>
      <c r="AC20" s="94">
        <v>4.6848000000000008E-2</v>
      </c>
      <c r="AD20" s="94">
        <v>4.6848000000000008E-2</v>
      </c>
      <c r="AE20" s="97">
        <v>0</v>
      </c>
      <c r="AF20" s="94">
        <v>0</v>
      </c>
      <c r="AG20" s="96">
        <v>4.6848000000000008E-2</v>
      </c>
      <c r="AH20" s="94">
        <v>0</v>
      </c>
      <c r="AI20" s="94">
        <v>4.6848000000000008E-2</v>
      </c>
      <c r="AJ20" s="94">
        <v>0</v>
      </c>
      <c r="AK20" s="94">
        <f t="shared" si="0"/>
        <v>1.1187379999999998</v>
      </c>
      <c r="AL20" s="94">
        <f t="shared" si="1"/>
        <v>1.0718899999999998</v>
      </c>
      <c r="AM20" s="94">
        <v>0</v>
      </c>
      <c r="AN20" s="94">
        <v>1.0718899999999998</v>
      </c>
      <c r="AO20" s="94">
        <f t="shared" si="2"/>
        <v>4.6848000000000001E-2</v>
      </c>
    </row>
    <row r="21" spans="2:41" s="91" customFormat="1" ht="27" customHeight="1">
      <c r="B21" s="100" t="s">
        <v>86</v>
      </c>
      <c r="C21" s="93"/>
      <c r="D21" s="94">
        <v>3.5540859999999994</v>
      </c>
      <c r="E21" s="94">
        <v>0</v>
      </c>
      <c r="F21" s="94">
        <v>0</v>
      </c>
      <c r="G21" s="94">
        <v>3.5540859999999994</v>
      </c>
      <c r="H21" s="94">
        <v>0</v>
      </c>
      <c r="I21" s="94">
        <v>0</v>
      </c>
      <c r="J21" s="94">
        <v>0</v>
      </c>
      <c r="K21" s="94">
        <v>2.001E-2</v>
      </c>
      <c r="L21" s="94">
        <v>0</v>
      </c>
      <c r="M21" s="94">
        <v>0</v>
      </c>
      <c r="N21" s="94">
        <v>0</v>
      </c>
      <c r="O21" s="94">
        <v>2.001E-2</v>
      </c>
      <c r="P21" s="94">
        <v>1.7219999999999999E-2</v>
      </c>
      <c r="Q21" s="94">
        <v>0</v>
      </c>
      <c r="R21" s="94">
        <v>0</v>
      </c>
      <c r="S21" s="96">
        <v>3.5368659999999994</v>
      </c>
      <c r="T21" s="94">
        <v>7.7800000000000005E-3</v>
      </c>
      <c r="U21" s="94">
        <v>0</v>
      </c>
      <c r="V21" s="94">
        <v>7.7800000000000005E-3</v>
      </c>
      <c r="W21" s="94">
        <v>3.5290859999999995</v>
      </c>
      <c r="X21" s="94">
        <v>2.5995819999999998</v>
      </c>
      <c r="Y21" s="94">
        <v>0.171573</v>
      </c>
      <c r="Z21" s="94">
        <v>0.92950399999999955</v>
      </c>
      <c r="AA21" s="94">
        <v>0.13586700000000002</v>
      </c>
      <c r="AB21" s="94">
        <v>0.38264499999999835</v>
      </c>
      <c r="AC21" s="94">
        <v>3.1464410000000012</v>
      </c>
      <c r="AD21" s="94">
        <v>2.439823000000001</v>
      </c>
      <c r="AE21" s="97">
        <v>0.70661800000000008</v>
      </c>
      <c r="AF21" s="94">
        <v>0</v>
      </c>
      <c r="AG21" s="96">
        <v>2.457043000000001</v>
      </c>
      <c r="AH21" s="94">
        <v>0.71439800000000009</v>
      </c>
      <c r="AI21" s="94">
        <v>2.457043000000001</v>
      </c>
      <c r="AJ21" s="94">
        <v>0</v>
      </c>
      <c r="AK21" s="94">
        <f t="shared" si="0"/>
        <v>3.5540859999999994</v>
      </c>
      <c r="AL21" s="94">
        <f t="shared" si="1"/>
        <v>1.0970430000000004</v>
      </c>
      <c r="AM21" s="94">
        <v>0</v>
      </c>
      <c r="AN21" s="94">
        <v>1.0970430000000004</v>
      </c>
      <c r="AO21" s="94">
        <f t="shared" si="2"/>
        <v>2.4570429999999988</v>
      </c>
    </row>
    <row r="22" spans="2:41" s="91" customFormat="1" ht="27" customHeight="1">
      <c r="B22" s="100" t="s">
        <v>87</v>
      </c>
      <c r="C22" s="93"/>
      <c r="D22" s="94">
        <v>1.7821E-2</v>
      </c>
      <c r="E22" s="94">
        <v>0</v>
      </c>
      <c r="F22" s="94">
        <v>0</v>
      </c>
      <c r="G22" s="94">
        <v>1.7821E-2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1.7821E-2</v>
      </c>
      <c r="T22" s="94">
        <v>0</v>
      </c>
      <c r="U22" s="94">
        <v>0</v>
      </c>
      <c r="V22" s="94">
        <v>0</v>
      </c>
      <c r="W22" s="94">
        <v>1.7821E-2</v>
      </c>
      <c r="X22" s="94">
        <v>5.215E-3</v>
      </c>
      <c r="Y22" s="94">
        <v>0</v>
      </c>
      <c r="Z22" s="94">
        <v>1.2605999999999999E-2</v>
      </c>
      <c r="AA22" s="94">
        <v>0</v>
      </c>
      <c r="AB22" s="94">
        <v>1.2600000000000007E-3</v>
      </c>
      <c r="AC22" s="94">
        <v>1.6560999999999999E-2</v>
      </c>
      <c r="AD22" s="94">
        <v>9.077E-3</v>
      </c>
      <c r="AE22" s="97">
        <v>7.4840000000000002E-3</v>
      </c>
      <c r="AF22" s="94">
        <v>0</v>
      </c>
      <c r="AG22" s="96">
        <v>9.077E-3</v>
      </c>
      <c r="AH22" s="94">
        <v>7.4840000000000002E-3</v>
      </c>
      <c r="AI22" s="94">
        <v>9.077E-3</v>
      </c>
      <c r="AJ22" s="94">
        <v>0</v>
      </c>
      <c r="AK22" s="94">
        <f t="shared" si="0"/>
        <v>1.7821E-2</v>
      </c>
      <c r="AL22" s="94">
        <f t="shared" si="1"/>
        <v>7.7359999999999998E-3</v>
      </c>
      <c r="AM22" s="94">
        <v>0</v>
      </c>
      <c r="AN22" s="94">
        <v>7.7359999999999998E-3</v>
      </c>
      <c r="AO22" s="94">
        <f t="shared" si="2"/>
        <v>1.0085E-2</v>
      </c>
    </row>
    <row r="23" spans="2:41" s="91" customFormat="1" ht="27" customHeight="1">
      <c r="B23" s="100" t="s">
        <v>88</v>
      </c>
      <c r="C23" s="93"/>
      <c r="D23" s="94">
        <v>3.9453040000000001</v>
      </c>
      <c r="E23" s="94">
        <v>0</v>
      </c>
      <c r="F23" s="94">
        <v>0</v>
      </c>
      <c r="G23" s="94">
        <v>3.9453040000000001</v>
      </c>
      <c r="H23" s="94">
        <v>0</v>
      </c>
      <c r="I23" s="94">
        <v>0</v>
      </c>
      <c r="J23" s="94">
        <v>0</v>
      </c>
      <c r="K23" s="94">
        <v>0.10310999999999999</v>
      </c>
      <c r="L23" s="94">
        <v>0</v>
      </c>
      <c r="M23" s="94">
        <v>0</v>
      </c>
      <c r="N23" s="94">
        <v>0</v>
      </c>
      <c r="O23" s="94">
        <v>0.10310999999999999</v>
      </c>
      <c r="P23" s="94">
        <v>0.10310999999999999</v>
      </c>
      <c r="Q23" s="94">
        <v>0</v>
      </c>
      <c r="R23" s="94">
        <v>0</v>
      </c>
      <c r="S23" s="96">
        <v>3.8421940000000001</v>
      </c>
      <c r="T23" s="94">
        <v>0</v>
      </c>
      <c r="U23" s="94">
        <v>0</v>
      </c>
      <c r="V23" s="94">
        <v>0</v>
      </c>
      <c r="W23" s="94">
        <v>3.8421940000000001</v>
      </c>
      <c r="X23" s="94">
        <v>3.745161</v>
      </c>
      <c r="Y23" s="94">
        <v>0</v>
      </c>
      <c r="Z23" s="94">
        <v>9.7033000000000008E-2</v>
      </c>
      <c r="AA23" s="94">
        <v>0</v>
      </c>
      <c r="AB23" s="94">
        <v>1.424000000000003E-2</v>
      </c>
      <c r="AC23" s="94">
        <v>3.8279540000000001</v>
      </c>
      <c r="AD23" s="94">
        <v>3.7492580000000002</v>
      </c>
      <c r="AE23" s="97">
        <v>7.8696000000000002E-2</v>
      </c>
      <c r="AF23" s="94">
        <v>0</v>
      </c>
      <c r="AG23" s="96">
        <v>3.8523680000000002</v>
      </c>
      <c r="AH23" s="94">
        <v>7.8696000000000002E-2</v>
      </c>
      <c r="AI23" s="94">
        <v>3.8523680000000002</v>
      </c>
      <c r="AJ23" s="94">
        <v>0</v>
      </c>
      <c r="AK23" s="94">
        <f t="shared" si="0"/>
        <v>3.9453040000000001</v>
      </c>
      <c r="AL23" s="94">
        <f t="shared" si="1"/>
        <v>8.4282929329108677E-2</v>
      </c>
      <c r="AM23" s="94">
        <v>0</v>
      </c>
      <c r="AN23" s="94">
        <v>8.4282929329108677E-2</v>
      </c>
      <c r="AO23" s="94">
        <f t="shared" si="2"/>
        <v>3.8610210706708914</v>
      </c>
    </row>
    <row r="24" spans="2:41" s="91" customFormat="1" ht="27" customHeight="1">
      <c r="B24" s="100" t="s">
        <v>89</v>
      </c>
      <c r="C24" s="93"/>
      <c r="D24" s="94">
        <v>7.8154000000000001E-2</v>
      </c>
      <c r="E24" s="94">
        <v>0</v>
      </c>
      <c r="F24" s="94">
        <v>0</v>
      </c>
      <c r="G24" s="94">
        <v>7.8154000000000001E-2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7.8154000000000001E-2</v>
      </c>
      <c r="T24" s="94">
        <v>0</v>
      </c>
      <c r="U24" s="94">
        <v>0</v>
      </c>
      <c r="V24" s="94">
        <v>0</v>
      </c>
      <c r="W24" s="94">
        <v>7.8154000000000001E-2</v>
      </c>
      <c r="X24" s="94">
        <v>7.8154000000000001E-2</v>
      </c>
      <c r="Y24" s="94">
        <v>0</v>
      </c>
      <c r="Z24" s="94">
        <v>0</v>
      </c>
      <c r="AA24" s="94">
        <v>0</v>
      </c>
      <c r="AB24" s="94">
        <v>0</v>
      </c>
      <c r="AC24" s="94">
        <v>7.8154000000000001E-2</v>
      </c>
      <c r="AD24" s="94">
        <v>7.7394000000000004E-2</v>
      </c>
      <c r="AE24" s="97">
        <v>7.6000000000000004E-4</v>
      </c>
      <c r="AF24" s="94">
        <v>0</v>
      </c>
      <c r="AG24" s="96">
        <v>7.7394000000000004E-2</v>
      </c>
      <c r="AH24" s="94">
        <v>7.6000000000000004E-4</v>
      </c>
      <c r="AI24" s="94">
        <v>7.7394000000000004E-2</v>
      </c>
      <c r="AJ24" s="94">
        <v>0</v>
      </c>
      <c r="AK24" s="94">
        <f t="shared" si="0"/>
        <v>7.8154000000000001E-2</v>
      </c>
      <c r="AL24" s="94">
        <f t="shared" si="1"/>
        <v>7.6000000000000004E-4</v>
      </c>
      <c r="AM24" s="94">
        <v>0</v>
      </c>
      <c r="AN24" s="94">
        <v>7.6000000000000004E-4</v>
      </c>
      <c r="AO24" s="94">
        <f t="shared" si="2"/>
        <v>7.7394000000000004E-2</v>
      </c>
    </row>
    <row r="25" spans="2:41" s="91" customFormat="1" ht="27" customHeight="1">
      <c r="B25" s="100" t="s">
        <v>90</v>
      </c>
      <c r="C25" s="93"/>
      <c r="D25" s="94">
        <v>14.287708</v>
      </c>
      <c r="E25" s="94">
        <v>0</v>
      </c>
      <c r="F25" s="94">
        <v>0</v>
      </c>
      <c r="G25" s="94">
        <v>14.287708</v>
      </c>
      <c r="H25" s="94">
        <v>0</v>
      </c>
      <c r="I25" s="94">
        <v>0</v>
      </c>
      <c r="J25" s="94">
        <v>0</v>
      </c>
      <c r="K25" s="94">
        <v>1</v>
      </c>
      <c r="L25" s="94">
        <v>0</v>
      </c>
      <c r="M25" s="94">
        <v>1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13.287708</v>
      </c>
      <c r="T25" s="94">
        <v>0</v>
      </c>
      <c r="U25" s="94">
        <v>0</v>
      </c>
      <c r="V25" s="94">
        <v>0</v>
      </c>
      <c r="W25" s="94">
        <v>13.287708</v>
      </c>
      <c r="X25" s="94">
        <v>1.6329299999999998</v>
      </c>
      <c r="Y25" s="94">
        <v>0</v>
      </c>
      <c r="Z25" s="94">
        <v>11.654778</v>
      </c>
      <c r="AA25" s="94">
        <v>1.4299999999999998E-3</v>
      </c>
      <c r="AB25" s="94">
        <v>1.4300000000009305E-3</v>
      </c>
      <c r="AC25" s="94">
        <v>13.286277999999999</v>
      </c>
      <c r="AD25" s="94">
        <v>13.286277999999999</v>
      </c>
      <c r="AE25" s="97">
        <v>0</v>
      </c>
      <c r="AF25" s="94">
        <v>0</v>
      </c>
      <c r="AG25" s="96">
        <v>13.286277999999999</v>
      </c>
      <c r="AH25" s="94">
        <v>0</v>
      </c>
      <c r="AI25" s="94">
        <v>13.286277999999999</v>
      </c>
      <c r="AJ25" s="94">
        <v>0</v>
      </c>
      <c r="AK25" s="94">
        <f t="shared" si="0"/>
        <v>14.287708</v>
      </c>
      <c r="AL25" s="94">
        <f t="shared" si="1"/>
        <v>1.4299999999999998E-3</v>
      </c>
      <c r="AM25" s="94">
        <v>0</v>
      </c>
      <c r="AN25" s="94">
        <v>1.4299999999999998E-3</v>
      </c>
      <c r="AO25" s="94">
        <f t="shared" si="2"/>
        <v>14.286278000000001</v>
      </c>
    </row>
    <row r="26" spans="2:41" s="91" customFormat="1" ht="27" customHeight="1">
      <c r="B26" s="100" t="s">
        <v>91</v>
      </c>
      <c r="C26" s="93"/>
      <c r="D26" s="94">
        <v>2.4979999999999999E-2</v>
      </c>
      <c r="E26" s="94">
        <v>0</v>
      </c>
      <c r="F26" s="94">
        <v>0</v>
      </c>
      <c r="G26" s="94">
        <v>2.4979999999999999E-2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2.4979999999999999E-2</v>
      </c>
      <c r="T26" s="94">
        <v>0</v>
      </c>
      <c r="U26" s="94">
        <v>0</v>
      </c>
      <c r="V26" s="94">
        <v>0</v>
      </c>
      <c r="W26" s="94">
        <v>2.4979999999999999E-2</v>
      </c>
      <c r="X26" s="94">
        <v>0</v>
      </c>
      <c r="Y26" s="94">
        <v>0</v>
      </c>
      <c r="Z26" s="94">
        <v>2.4979999999999999E-2</v>
      </c>
      <c r="AA26" s="94">
        <v>0</v>
      </c>
      <c r="AB26" s="94">
        <v>0</v>
      </c>
      <c r="AC26" s="94">
        <v>2.4979999999999999E-2</v>
      </c>
      <c r="AD26" s="94">
        <v>2.4979999999999999E-2</v>
      </c>
      <c r="AE26" s="97">
        <v>0</v>
      </c>
      <c r="AF26" s="94">
        <v>0</v>
      </c>
      <c r="AG26" s="96">
        <v>2.4979999999999999E-2</v>
      </c>
      <c r="AH26" s="94">
        <v>0</v>
      </c>
      <c r="AI26" s="94">
        <v>2.4979999999999999E-2</v>
      </c>
      <c r="AJ26" s="94">
        <v>0</v>
      </c>
      <c r="AK26" s="94">
        <f t="shared" si="0"/>
        <v>2.4979999999999999E-2</v>
      </c>
      <c r="AL26" s="94">
        <f t="shared" si="1"/>
        <v>0</v>
      </c>
      <c r="AM26" s="94">
        <v>0</v>
      </c>
      <c r="AN26" s="94">
        <v>0</v>
      </c>
      <c r="AO26" s="94">
        <f t="shared" si="2"/>
        <v>2.4979999999999999E-2</v>
      </c>
    </row>
    <row r="27" spans="2:41" s="91" customFormat="1" ht="27" customHeight="1">
      <c r="B27" s="100" t="s">
        <v>92</v>
      </c>
      <c r="C27" s="93"/>
      <c r="D27" s="94">
        <v>4.6799999999999999E-4</v>
      </c>
      <c r="E27" s="94">
        <v>0</v>
      </c>
      <c r="F27" s="94">
        <v>0</v>
      </c>
      <c r="G27" s="94">
        <v>4.6799999999999999E-4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4.6799999999999999E-4</v>
      </c>
      <c r="T27" s="94">
        <v>0</v>
      </c>
      <c r="U27" s="94">
        <v>0</v>
      </c>
      <c r="V27" s="94">
        <v>0</v>
      </c>
      <c r="W27" s="94">
        <v>4.6799999999999999E-4</v>
      </c>
      <c r="X27" s="94">
        <v>4.6799999999999999E-4</v>
      </c>
      <c r="Y27" s="94">
        <v>0</v>
      </c>
      <c r="Z27" s="94">
        <v>0</v>
      </c>
      <c r="AA27" s="94">
        <v>0</v>
      </c>
      <c r="AB27" s="94">
        <v>0</v>
      </c>
      <c r="AC27" s="94">
        <v>4.6799999999999999E-4</v>
      </c>
      <c r="AD27" s="94">
        <v>4.6799999999999999E-4</v>
      </c>
      <c r="AE27" s="97">
        <v>0</v>
      </c>
      <c r="AF27" s="94">
        <v>0</v>
      </c>
      <c r="AG27" s="96">
        <v>4.6799999999999999E-4</v>
      </c>
      <c r="AH27" s="94">
        <v>0</v>
      </c>
      <c r="AI27" s="94">
        <v>4.6799999999999999E-4</v>
      </c>
      <c r="AJ27" s="94">
        <v>0</v>
      </c>
      <c r="AK27" s="94">
        <f t="shared" si="0"/>
        <v>4.6799999999999999E-4</v>
      </c>
      <c r="AL27" s="94">
        <f t="shared" si="1"/>
        <v>0</v>
      </c>
      <c r="AM27" s="94">
        <v>0</v>
      </c>
      <c r="AN27" s="94">
        <v>0</v>
      </c>
      <c r="AO27" s="94">
        <f t="shared" si="2"/>
        <v>4.6799999999999999E-4</v>
      </c>
    </row>
    <row r="28" spans="2:41" s="91" customFormat="1" ht="27" customHeight="1">
      <c r="B28" s="100" t="s">
        <v>93</v>
      </c>
      <c r="C28" s="93"/>
      <c r="D28" s="94">
        <v>0.63481399999999999</v>
      </c>
      <c r="E28" s="94">
        <v>0</v>
      </c>
      <c r="F28" s="94">
        <v>0</v>
      </c>
      <c r="G28" s="94">
        <v>0.63481399999999999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0.63481399999999999</v>
      </c>
      <c r="T28" s="94">
        <v>0</v>
      </c>
      <c r="U28" s="94">
        <v>0</v>
      </c>
      <c r="V28" s="94">
        <v>0</v>
      </c>
      <c r="W28" s="94">
        <v>0.63481399999999999</v>
      </c>
      <c r="X28" s="94">
        <v>0.39000200000000002</v>
      </c>
      <c r="Y28" s="94">
        <v>0</v>
      </c>
      <c r="Z28" s="94">
        <v>0.244812</v>
      </c>
      <c r="AA28" s="94">
        <v>0</v>
      </c>
      <c r="AB28" s="94">
        <v>1.3564999999999938E-2</v>
      </c>
      <c r="AC28" s="94">
        <v>0.62124900000000005</v>
      </c>
      <c r="AD28" s="94">
        <v>0.60526500000000005</v>
      </c>
      <c r="AE28" s="97">
        <v>1.5984000000000002E-2</v>
      </c>
      <c r="AF28" s="94">
        <v>0</v>
      </c>
      <c r="AG28" s="96">
        <v>0.60526500000000005</v>
      </c>
      <c r="AH28" s="94">
        <v>1.5984000000000002E-2</v>
      </c>
      <c r="AI28" s="94">
        <v>0.60526500000000005</v>
      </c>
      <c r="AJ28" s="94">
        <v>0</v>
      </c>
      <c r="AK28" s="94">
        <f t="shared" si="0"/>
        <v>0.63481399999999999</v>
      </c>
      <c r="AL28" s="94">
        <f t="shared" si="1"/>
        <v>6.3279000000000002E-2</v>
      </c>
      <c r="AM28" s="94">
        <v>0</v>
      </c>
      <c r="AN28" s="94">
        <v>6.3279000000000002E-2</v>
      </c>
      <c r="AO28" s="94">
        <f t="shared" si="2"/>
        <v>0.57153500000000002</v>
      </c>
    </row>
    <row r="29" spans="2:41" s="91" customFormat="1" ht="27" customHeight="1">
      <c r="B29" s="100" t="s">
        <v>94</v>
      </c>
      <c r="C29" s="93"/>
      <c r="D29" s="94">
        <v>9.3483239999999999</v>
      </c>
      <c r="E29" s="94">
        <v>0</v>
      </c>
      <c r="F29" s="94">
        <v>0</v>
      </c>
      <c r="G29" s="94">
        <v>9.3483239999999999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9.3483239999999999</v>
      </c>
      <c r="T29" s="94">
        <v>0.92708000000000002</v>
      </c>
      <c r="U29" s="94">
        <v>0.92708000000000002</v>
      </c>
      <c r="V29" s="94">
        <v>0</v>
      </c>
      <c r="W29" s="94">
        <v>8.4212439999999997</v>
      </c>
      <c r="X29" s="94">
        <v>8.2930270000000004</v>
      </c>
      <c r="Y29" s="94">
        <v>7.7999999999999999E-5</v>
      </c>
      <c r="Z29" s="94">
        <v>0.12821700000000003</v>
      </c>
      <c r="AA29" s="94">
        <v>0</v>
      </c>
      <c r="AB29" s="94">
        <v>2.4947000000000941E-2</v>
      </c>
      <c r="AC29" s="94">
        <v>8.3962969999999988</v>
      </c>
      <c r="AD29" s="94">
        <v>8.2899019999999997</v>
      </c>
      <c r="AE29" s="97">
        <v>0.10639499999999999</v>
      </c>
      <c r="AF29" s="94">
        <v>0</v>
      </c>
      <c r="AG29" s="96">
        <v>8.2899019999999997</v>
      </c>
      <c r="AH29" s="94">
        <v>1.0334749999999999</v>
      </c>
      <c r="AI29" s="94">
        <v>8.2899019999999997</v>
      </c>
      <c r="AJ29" s="94">
        <v>0</v>
      </c>
      <c r="AK29" s="94">
        <f t="shared" si="0"/>
        <v>9.3483239999999999</v>
      </c>
      <c r="AL29" s="94">
        <f t="shared" si="1"/>
        <v>1.0584220000000002</v>
      </c>
      <c r="AM29" s="94">
        <v>0</v>
      </c>
      <c r="AN29" s="94">
        <v>1.0584220000000002</v>
      </c>
      <c r="AO29" s="94">
        <f t="shared" si="2"/>
        <v>8.2899019999999997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120.90693499999999</v>
      </c>
      <c r="E31" s="94">
        <v>0</v>
      </c>
      <c r="F31" s="94">
        <v>0</v>
      </c>
      <c r="G31" s="94">
        <v>120.90693499999999</v>
      </c>
      <c r="H31" s="94">
        <v>0</v>
      </c>
      <c r="I31" s="94">
        <v>0</v>
      </c>
      <c r="J31" s="94">
        <v>0</v>
      </c>
      <c r="K31" s="94">
        <v>2.1586999999999996</v>
      </c>
      <c r="L31" s="94">
        <v>0</v>
      </c>
      <c r="M31" s="94">
        <v>0</v>
      </c>
      <c r="N31" s="94">
        <v>0</v>
      </c>
      <c r="O31" s="94">
        <v>2.1586999999999996</v>
      </c>
      <c r="P31" s="94">
        <v>2.1586999999999996</v>
      </c>
      <c r="Q31" s="94">
        <v>0</v>
      </c>
      <c r="R31" s="94">
        <v>0</v>
      </c>
      <c r="S31" s="96">
        <v>118.74823499999999</v>
      </c>
      <c r="T31" s="94">
        <v>6.2866200000000001</v>
      </c>
      <c r="U31" s="94">
        <v>6.2866200000000001</v>
      </c>
      <c r="V31" s="94">
        <v>0</v>
      </c>
      <c r="W31" s="94">
        <v>112.46161499999999</v>
      </c>
      <c r="X31" s="94">
        <v>112.14633599999999</v>
      </c>
      <c r="Y31" s="94">
        <v>0</v>
      </c>
      <c r="Z31" s="94">
        <v>0.31527899999999998</v>
      </c>
      <c r="AA31" s="94">
        <v>0</v>
      </c>
      <c r="AB31" s="94">
        <v>0</v>
      </c>
      <c r="AC31" s="94">
        <v>112.46161499999999</v>
      </c>
      <c r="AD31" s="94">
        <v>112.249545</v>
      </c>
      <c r="AE31" s="97">
        <v>0.21207000000000004</v>
      </c>
      <c r="AF31" s="94">
        <v>0</v>
      </c>
      <c r="AG31" s="96">
        <v>114.40824499999999</v>
      </c>
      <c r="AH31" s="94">
        <v>6.4986899999999999</v>
      </c>
      <c r="AI31" s="94">
        <v>114.40824499999999</v>
      </c>
      <c r="AJ31" s="94">
        <v>0</v>
      </c>
      <c r="AK31" s="94">
        <f t="shared" si="0"/>
        <v>120.90693499999999</v>
      </c>
      <c r="AL31" s="94">
        <f t="shared" si="1"/>
        <v>6.5246899999999997</v>
      </c>
      <c r="AM31" s="94">
        <v>0</v>
      </c>
      <c r="AN31" s="94">
        <v>6.5246899999999997</v>
      </c>
      <c r="AO31" s="94">
        <f t="shared" si="2"/>
        <v>114.38224499999998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-2.5479999999999999E-2</v>
      </c>
      <c r="AC33" s="94">
        <v>2.5479999999999999E-2</v>
      </c>
      <c r="AD33" s="94">
        <v>0</v>
      </c>
      <c r="AE33" s="97">
        <v>2.5479999999999999E-2</v>
      </c>
      <c r="AF33" s="94">
        <v>0</v>
      </c>
      <c r="AG33" s="96">
        <v>0</v>
      </c>
      <c r="AH33" s="94">
        <v>2.5479999999999999E-2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4.5179999999999998</v>
      </c>
      <c r="E34" s="94">
        <v>0</v>
      </c>
      <c r="F34" s="94">
        <v>0</v>
      </c>
      <c r="G34" s="94">
        <v>4.5179999999999998</v>
      </c>
      <c r="H34" s="94">
        <v>4.5179999999999998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4.5179999999999998</v>
      </c>
      <c r="AH34" s="94">
        <v>0</v>
      </c>
      <c r="AI34" s="94">
        <v>4.5179999999999998</v>
      </c>
      <c r="AJ34" s="94">
        <v>0</v>
      </c>
      <c r="AK34" s="94">
        <f t="shared" si="0"/>
        <v>4.5179999999999998</v>
      </c>
      <c r="AL34" s="94">
        <f t="shared" si="1"/>
        <v>0</v>
      </c>
      <c r="AM34" s="94">
        <v>0</v>
      </c>
      <c r="AN34" s="94">
        <v>0</v>
      </c>
      <c r="AO34" s="94">
        <f t="shared" si="2"/>
        <v>4.5179999999999998</v>
      </c>
    </row>
    <row r="35" spans="2:41" s="91" customFormat="1" ht="27" customHeight="1">
      <c r="B35" s="100" t="s">
        <v>100</v>
      </c>
      <c r="C35" s="93"/>
      <c r="D35" s="94">
        <v>2.3999999999999998E-3</v>
      </c>
      <c r="E35" s="94">
        <v>0</v>
      </c>
      <c r="F35" s="94">
        <v>0</v>
      </c>
      <c r="G35" s="94">
        <v>2.3999999999999998E-3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2.3999999999999998E-3</v>
      </c>
      <c r="T35" s="94">
        <v>0</v>
      </c>
      <c r="U35" s="94">
        <v>0</v>
      </c>
      <c r="V35" s="94">
        <v>0</v>
      </c>
      <c r="W35" s="94">
        <v>2.3999999999999998E-3</v>
      </c>
      <c r="X35" s="94">
        <v>0</v>
      </c>
      <c r="Y35" s="94">
        <v>0</v>
      </c>
      <c r="Z35" s="94">
        <v>2.3999999999999998E-3</v>
      </c>
      <c r="AA35" s="94">
        <v>0</v>
      </c>
      <c r="AB35" s="94">
        <v>0</v>
      </c>
      <c r="AC35" s="94">
        <v>2.3999999999999998E-3</v>
      </c>
      <c r="AD35" s="94">
        <v>2.3999999999999998E-3</v>
      </c>
      <c r="AE35" s="97">
        <v>0</v>
      </c>
      <c r="AF35" s="94">
        <v>0</v>
      </c>
      <c r="AG35" s="96">
        <v>2.3999999999999998E-3</v>
      </c>
      <c r="AH35" s="94">
        <v>0</v>
      </c>
      <c r="AI35" s="94">
        <v>2.3999999999999998E-3</v>
      </c>
      <c r="AJ35" s="94">
        <v>0</v>
      </c>
      <c r="AK35" s="94">
        <f t="shared" si="0"/>
        <v>2.3999999999999998E-3</v>
      </c>
      <c r="AL35" s="94">
        <f t="shared" si="1"/>
        <v>0</v>
      </c>
      <c r="AM35" s="94">
        <v>0</v>
      </c>
      <c r="AN35" s="94">
        <v>0</v>
      </c>
      <c r="AO35" s="94">
        <f t="shared" si="2"/>
        <v>2.3999999999999998E-3</v>
      </c>
    </row>
    <row r="36" spans="2:41" s="91" customFormat="1" ht="27" customHeight="1">
      <c r="B36" s="100" t="s">
        <v>101</v>
      </c>
      <c r="C36" s="93"/>
      <c r="D36" s="94">
        <v>5.7670660000000007</v>
      </c>
      <c r="E36" s="94">
        <v>0</v>
      </c>
      <c r="F36" s="94">
        <v>0</v>
      </c>
      <c r="G36" s="94">
        <v>5.7670660000000007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5.7670660000000007</v>
      </c>
      <c r="T36" s="94">
        <v>3.0135800000000001</v>
      </c>
      <c r="U36" s="94">
        <v>2.98353</v>
      </c>
      <c r="V36" s="94">
        <v>3.005E-2</v>
      </c>
      <c r="W36" s="94">
        <v>2.7534860000000001</v>
      </c>
      <c r="X36" s="94">
        <v>2.3929610000000001</v>
      </c>
      <c r="Y36" s="94">
        <v>0.23735500000000001</v>
      </c>
      <c r="Z36" s="94">
        <v>0.36052499999999998</v>
      </c>
      <c r="AA36" s="94">
        <v>0.259376</v>
      </c>
      <c r="AB36" s="94">
        <v>1.0570950000000006</v>
      </c>
      <c r="AC36" s="94">
        <v>1.6963909999999995</v>
      </c>
      <c r="AD36" s="94">
        <v>0.15793099999999999</v>
      </c>
      <c r="AE36" s="94">
        <v>1.5384599999999997</v>
      </c>
      <c r="AF36" s="94">
        <v>0</v>
      </c>
      <c r="AG36" s="96">
        <v>0.15793099999999999</v>
      </c>
      <c r="AH36" s="94">
        <v>4.552039999999999</v>
      </c>
      <c r="AI36" s="94">
        <v>0.15793099999999999</v>
      </c>
      <c r="AJ36" s="94">
        <v>0</v>
      </c>
      <c r="AK36" s="94">
        <f t="shared" si="0"/>
        <v>5.7670660000000007</v>
      </c>
      <c r="AL36" s="94">
        <f t="shared" si="1"/>
        <v>5.6091350000000002</v>
      </c>
      <c r="AM36" s="94">
        <f>SUM(AM37:AM39)</f>
        <v>0</v>
      </c>
      <c r="AN36" s="94">
        <f>SUM(AN37:AN39)</f>
        <v>5.6091350000000002</v>
      </c>
      <c r="AO36" s="94">
        <f t="shared" si="2"/>
        <v>0.15793100000000049</v>
      </c>
    </row>
    <row r="37" spans="2:41" s="91" customFormat="1" ht="27" customHeight="1">
      <c r="B37" s="102">
        <v>0</v>
      </c>
      <c r="C37" s="103" t="s">
        <v>102</v>
      </c>
      <c r="D37" s="104">
        <v>0.49044100000000002</v>
      </c>
      <c r="E37" s="105">
        <v>0</v>
      </c>
      <c r="F37" s="104">
        <v>0</v>
      </c>
      <c r="G37" s="104">
        <v>0.49044100000000002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0.49044100000000002</v>
      </c>
      <c r="T37" s="104">
        <v>0</v>
      </c>
      <c r="U37" s="104">
        <v>0</v>
      </c>
      <c r="V37" s="104">
        <v>0</v>
      </c>
      <c r="W37" s="104">
        <v>0.49044100000000002</v>
      </c>
      <c r="X37" s="104">
        <v>0.23735500000000001</v>
      </c>
      <c r="Y37" s="104">
        <v>0.23735500000000001</v>
      </c>
      <c r="Z37" s="104">
        <v>0.25308599999999998</v>
      </c>
      <c r="AA37" s="104">
        <v>0.25308599999999998</v>
      </c>
      <c r="AB37" s="104">
        <v>0.49044100000000002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0.49044100000000002</v>
      </c>
      <c r="AL37" s="105">
        <f t="shared" si="1"/>
        <v>0.49044100000000002</v>
      </c>
      <c r="AM37" s="105">
        <v>0</v>
      </c>
      <c r="AN37" s="105">
        <v>0.49044100000000002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5.2285780000000006</v>
      </c>
      <c r="E38" s="109">
        <v>0</v>
      </c>
      <c r="F38" s="109">
        <v>0</v>
      </c>
      <c r="G38" s="109">
        <v>5.2285780000000006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5.2285780000000006</v>
      </c>
      <c r="T38" s="109">
        <v>3.0135800000000001</v>
      </c>
      <c r="U38" s="109">
        <v>2.98353</v>
      </c>
      <c r="V38" s="109">
        <v>3.005E-2</v>
      </c>
      <c r="W38" s="109">
        <v>2.214998</v>
      </c>
      <c r="X38" s="109">
        <v>2.1142500000000002</v>
      </c>
      <c r="Y38" s="109">
        <v>0</v>
      </c>
      <c r="Z38" s="109">
        <v>0.10074799999999999</v>
      </c>
      <c r="AA38" s="109">
        <v>0</v>
      </c>
      <c r="AB38" s="109">
        <v>0.56540400000000046</v>
      </c>
      <c r="AC38" s="109">
        <v>1.6495939999999996</v>
      </c>
      <c r="AD38" s="109">
        <v>0.11597299999999999</v>
      </c>
      <c r="AE38" s="109">
        <v>1.5336209999999997</v>
      </c>
      <c r="AF38" s="110">
        <v>0</v>
      </c>
      <c r="AG38" s="111">
        <v>0.11597299999999999</v>
      </c>
      <c r="AH38" s="109">
        <v>4.5472009999999994</v>
      </c>
      <c r="AI38" s="109">
        <v>0.11597299999999999</v>
      </c>
      <c r="AJ38" s="109">
        <v>0</v>
      </c>
      <c r="AK38" s="109">
        <f t="shared" si="0"/>
        <v>5.2285780000000006</v>
      </c>
      <c r="AL38" s="109">
        <f t="shared" si="1"/>
        <v>5.1126050000000003</v>
      </c>
      <c r="AM38" s="109">
        <v>0</v>
      </c>
      <c r="AN38" s="109">
        <v>5.1126050000000003</v>
      </c>
      <c r="AO38" s="109">
        <f t="shared" si="2"/>
        <v>0.11597300000000033</v>
      </c>
    </row>
    <row r="39" spans="2:41" ht="27" customHeight="1">
      <c r="B39" s="112">
        <v>0</v>
      </c>
      <c r="C39" s="119" t="s">
        <v>101</v>
      </c>
      <c r="D39" s="114">
        <v>4.8047000000000006E-2</v>
      </c>
      <c r="E39" s="95">
        <v>0</v>
      </c>
      <c r="F39" s="114">
        <v>0</v>
      </c>
      <c r="G39" s="114">
        <v>4.8047000000000006E-2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4.8047000000000006E-2</v>
      </c>
      <c r="T39" s="114">
        <v>0</v>
      </c>
      <c r="U39" s="114">
        <v>0</v>
      </c>
      <c r="V39" s="114">
        <v>0</v>
      </c>
      <c r="W39" s="114">
        <v>4.8047000000000006E-2</v>
      </c>
      <c r="X39" s="114">
        <v>4.1356000000000004E-2</v>
      </c>
      <c r="Y39" s="114">
        <v>0</v>
      </c>
      <c r="Z39" s="114">
        <v>6.6909999999999999E-3</v>
      </c>
      <c r="AA39" s="114">
        <v>6.2900000000000005E-3</v>
      </c>
      <c r="AB39" s="114">
        <v>1.250000000000015E-3</v>
      </c>
      <c r="AC39" s="114">
        <v>4.6796999999999991E-2</v>
      </c>
      <c r="AD39" s="114">
        <v>4.1957999999999995E-2</v>
      </c>
      <c r="AE39" s="114">
        <v>4.8389999999999996E-3</v>
      </c>
      <c r="AF39" s="115">
        <v>0</v>
      </c>
      <c r="AG39" s="116">
        <v>4.1957999999999995E-2</v>
      </c>
      <c r="AH39" s="114">
        <v>4.8389999999999996E-3</v>
      </c>
      <c r="AI39" s="114">
        <v>4.1957999999999995E-2</v>
      </c>
      <c r="AJ39" s="95">
        <v>0</v>
      </c>
      <c r="AK39" s="95">
        <f t="shared" si="0"/>
        <v>4.8047000000000006E-2</v>
      </c>
      <c r="AL39" s="95">
        <f t="shared" si="1"/>
        <v>6.0889999999999998E-3</v>
      </c>
      <c r="AM39" s="95">
        <v>0</v>
      </c>
      <c r="AN39" s="95">
        <v>6.0889999999999998E-3</v>
      </c>
      <c r="AO39" s="95">
        <f t="shared" si="2"/>
        <v>4.1958000000000009E-2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2020-02-24T07:10:38Z</dcterms:created>
  <dcterms:modified xsi:type="dcterms:W3CDTF">2020-02-24T07:10:38Z</dcterms:modified>
</cp:coreProperties>
</file>