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L62"/>
  <c r="AK62"/>
  <c r="AL61"/>
  <c r="AK61"/>
  <c r="AO61" s="1"/>
  <c r="AL60"/>
  <c r="AK60"/>
  <c r="AL59"/>
  <c r="AK59"/>
  <c r="AO59" s="1"/>
  <c r="AL58"/>
  <c r="AK58"/>
  <c r="AO58" s="1"/>
  <c r="AL57"/>
  <c r="AK57"/>
  <c r="AL56"/>
  <c r="AK56"/>
  <c r="AO56" s="1"/>
  <c r="AL55"/>
  <c r="AK55"/>
  <c r="AL54"/>
  <c r="AK54"/>
  <c r="AO54" s="1"/>
  <c r="AL53"/>
  <c r="AK53"/>
  <c r="AO53" s="1"/>
  <c r="AL52"/>
  <c r="AK52"/>
  <c r="AO52" s="1"/>
  <c r="AL51"/>
  <c r="AK51"/>
  <c r="AO51" s="1"/>
  <c r="AL50"/>
  <c r="AO50" s="1"/>
  <c r="AK50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L44" s="1"/>
  <c r="AM44"/>
  <c r="AK44"/>
  <c r="AO44" s="1"/>
  <c r="AL43"/>
  <c r="AK43"/>
  <c r="AO43" s="1"/>
  <c r="AL42"/>
  <c r="AK42"/>
  <c r="AO42" s="1"/>
  <c r="AL41"/>
  <c r="AK41"/>
  <c r="AO41" s="1"/>
  <c r="AL40"/>
  <c r="AK40"/>
  <c r="AL39"/>
  <c r="AK39"/>
  <c r="AL38"/>
  <c r="AK38"/>
  <c r="AO38" s="1"/>
  <c r="AL37"/>
  <c r="AK37"/>
  <c r="AL36"/>
  <c r="AK36"/>
  <c r="AL35"/>
  <c r="AK35"/>
  <c r="AO35" s="1"/>
  <c r="AL34"/>
  <c r="AK34"/>
  <c r="AO34" s="1"/>
  <c r="AL33"/>
  <c r="AK33"/>
  <c r="AO33" s="1"/>
  <c r="AL32"/>
  <c r="AK32"/>
  <c r="AL31"/>
  <c r="AK31"/>
  <c r="AL30"/>
  <c r="AK30"/>
  <c r="AO30" s="1"/>
  <c r="AL29"/>
  <c r="AK29"/>
  <c r="AL28"/>
  <c r="AK28"/>
  <c r="AL27"/>
  <c r="AK27"/>
  <c r="AO27" s="1"/>
  <c r="AL26"/>
  <c r="AK26"/>
  <c r="AO26" s="1"/>
  <c r="AL25"/>
  <c r="AK25"/>
  <c r="AO25" s="1"/>
  <c r="AL24"/>
  <c r="AK24"/>
  <c r="AL23"/>
  <c r="AK23"/>
  <c r="AL22"/>
  <c r="AK22"/>
  <c r="AO22" s="1"/>
  <c r="AL21"/>
  <c r="AK21"/>
  <c r="AL20"/>
  <c r="AK20"/>
  <c r="AN19"/>
  <c r="AM19"/>
  <c r="AL19" s="1"/>
  <c r="AK19"/>
  <c r="AO19" s="1"/>
  <c r="AL18"/>
  <c r="AK18"/>
  <c r="AL17"/>
  <c r="AK17"/>
  <c r="AO17" s="1"/>
  <c r="AN12"/>
  <c r="AL16"/>
  <c r="AK16"/>
  <c r="AL15"/>
  <c r="AK15"/>
  <c r="AO15" s="1"/>
  <c r="AL14"/>
  <c r="AK14"/>
  <c r="AO14" s="1"/>
  <c r="AN13"/>
  <c r="AM13"/>
  <c r="AM12" s="1"/>
  <c r="AL12" s="1"/>
  <c r="AL13"/>
  <c r="AK13"/>
  <c r="AO13" s="1"/>
  <c r="AK12"/>
  <c r="Z8"/>
  <c r="X8"/>
  <c r="AO12" l="1"/>
  <c r="AO20"/>
  <c r="AO28"/>
  <c r="AO36"/>
  <c r="AO60"/>
  <c r="AO63"/>
  <c r="AO16"/>
  <c r="AO18"/>
  <c r="AO23"/>
  <c r="AO31"/>
  <c r="AO39"/>
  <c r="AO21"/>
  <c r="AO29"/>
  <c r="AO37"/>
  <c r="AO55"/>
  <c r="AO57"/>
  <c r="AO24"/>
  <c r="AO32"/>
  <c r="AO40"/>
  <c r="AO62"/>
  <c r="AO64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<sst xmlns="http://schemas.openxmlformats.org/spreadsheetml/2006/main" count="137" uniqueCount="132">
  <si>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</si>
  <si>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</si>
  <si>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</si>
  <si>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</si>
  <si>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</si>
  <si>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</si>
  <si>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</si>
  <si>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</si>
  <si>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</si>
  <si>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</si>
  <si>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</si>
  <si>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</si>
  <si>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</si>
  <si>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</si>
  <si>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</si>
  <si>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</si>
  <si>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</si>
  <si>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</si>
  <si>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</si>
  <si>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</si>
  <si>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</si>
  <si>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</si>
  <si>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</si>
  <si>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</si>
  <si>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</si>
  <si>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</si>
  <si>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</si>
  <si>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</si>
  <si>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</si>
  <si>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</si>
  <si>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</si>
  <si>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</si>
  <si>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</si>
  <si>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</si>
  <si>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</si>
  <si>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</si>
  <si>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</si>
  <si>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</si>
  <si>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</si>
  <si>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</si>
  <si>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</si>
  <si>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</si>
  <si>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</si>
  <si>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</si>
  <si>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</si>
  <si>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</si>
  <si>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</si>
  <si>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</si>
  <si>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</si>
  <si>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</si>
  <si>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</si>
  <si>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</si>
  <si>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</si>
  <si>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</si>
  <si>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</si>
  <si>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</si>
  <si>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</si>
  <si>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</si>
  <si>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</si>
  <si>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</si>
  <si>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</si>
  <si>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</si>
  <si>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</si>
  <si>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</si>
  <si>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</si>
  <si>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</si>
  <si>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</si>
  <si>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</si>
  <si>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</si>
  <si>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</si>
  <si>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</si>
  <si>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</si>
  <si>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</si>
  <si>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表5-02  発生量及び処理・処分量（業種別)　〔和歌山地域〕〔全業種〕〔平成30年度〕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</si>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</sst>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3402.1439410000003</v>
      </c>
      <c r="E12" s="84">
        <v>869.976</v>
      </c>
      <c r="F12" s="84">
        <v>0</v>
      </c>
      <c r="G12" s="84">
        <v>2532.1679410000002</v>
      </c>
      <c r="H12" s="84">
        <v>15.896799999999999</v>
      </c>
      <c r="I12" s="84">
        <v>0</v>
      </c>
      <c r="J12" s="84">
        <v>0</v>
      </c>
      <c r="K12" s="84">
        <v>1976.979155</v>
      </c>
      <c r="L12" s="84">
        <v>0</v>
      </c>
      <c r="M12" s="84">
        <v>865.46590900000001</v>
      </c>
      <c r="N12" s="84">
        <v>0</v>
      </c>
      <c r="O12" s="84">
        <v>1111.513246</v>
      </c>
      <c r="P12" s="84">
        <v>1088.5616849999999</v>
      </c>
      <c r="Q12" s="85">
        <v>0</v>
      </c>
      <c r="R12" s="84">
        <v>0</v>
      </c>
      <c r="S12" s="86">
        <v>562.24354699999958</v>
      </c>
      <c r="T12" s="84">
        <v>87.11242</v>
      </c>
      <c r="U12" s="84">
        <v>7.7500999999999998</v>
      </c>
      <c r="V12" s="84">
        <v>79.362319999999997</v>
      </c>
      <c r="W12" s="84">
        <v>475.13112699999954</v>
      </c>
      <c r="X12" s="84">
        <v>425.88355499999966</v>
      </c>
      <c r="Y12" s="84">
        <v>4.7822229999999992</v>
      </c>
      <c r="Z12" s="84">
        <v>49.247572000000005</v>
      </c>
      <c r="AA12" s="84">
        <v>11.562747500000002</v>
      </c>
      <c r="AB12" s="84">
        <v>25.799361999999569</v>
      </c>
      <c r="AC12" s="84">
        <v>449.33176500000008</v>
      </c>
      <c r="AD12" s="84">
        <v>439.11465200000015</v>
      </c>
      <c r="AE12" s="84">
        <v>10.217113000000003</v>
      </c>
      <c r="AF12" s="87">
        <v>0</v>
      </c>
      <c r="AG12" s="86">
        <v>1543.5731370000001</v>
      </c>
      <c r="AH12" s="84">
        <v>97.329532999999998</v>
      </c>
      <c r="AI12" s="84">
        <v>2413.5491370000013</v>
      </c>
      <c r="AJ12" s="84">
        <v>0</v>
      </c>
      <c r="AK12" s="84">
        <f>G12-N12</f>
        <v>2532.1679410000002</v>
      </c>
      <c r="AL12" s="84">
        <f>AM12+AN12</f>
        <v>114.82904458686642</v>
      </c>
      <c r="AM12" s="84">
        <f>AM13+SUM(AM16:AM19)+AM44+SUM(AM51:AM64)</f>
        <v>0</v>
      </c>
      <c r="AN12" s="84">
        <f>AN13+SUM(AN16:AN19)+AN44+SUM(AN51:AN64)</f>
        <v>114.82904458686642</v>
      </c>
      <c r="AO12" s="84">
        <f>AK12-AL12</f>
        <v>2417.3388964131336</v>
      </c>
    </row>
    <row r="13" spans="2:41" s="88" customFormat="1" ht="17.25" customHeight="1" thickTop="1">
      <c r="B13" s="89" t="s">
        <v>76</v>
      </c>
      <c r="C13" s="90"/>
      <c r="D13" s="91">
        <v>9.1893539999999998</v>
      </c>
      <c r="E13" s="91">
        <v>0</v>
      </c>
      <c r="F13" s="91">
        <v>0</v>
      </c>
      <c r="G13" s="91">
        <v>9.1893539999999998</v>
      </c>
      <c r="H13" s="91">
        <v>9.0359999999999996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0.15335400000000002</v>
      </c>
      <c r="T13" s="91">
        <v>0</v>
      </c>
      <c r="U13" s="91">
        <v>0</v>
      </c>
      <c r="V13" s="91">
        <v>0</v>
      </c>
      <c r="W13" s="91">
        <v>0.15335400000000002</v>
      </c>
      <c r="X13" s="91">
        <v>0.15071400000000001</v>
      </c>
      <c r="Y13" s="91">
        <v>0</v>
      </c>
      <c r="Z13" s="91">
        <v>2.64E-3</v>
      </c>
      <c r="AA13" s="91">
        <v>0</v>
      </c>
      <c r="AB13" s="91">
        <v>2.1120000000000305E-3</v>
      </c>
      <c r="AC13" s="91">
        <v>0.15124199999999999</v>
      </c>
      <c r="AD13" s="91">
        <v>0.11074699999999998</v>
      </c>
      <c r="AE13" s="91">
        <v>4.0494999999999996E-2</v>
      </c>
      <c r="AF13" s="93">
        <v>0</v>
      </c>
      <c r="AG13" s="92">
        <v>9.1467469999999995</v>
      </c>
      <c r="AH13" s="91">
        <v>4.0494999999999996E-2</v>
      </c>
      <c r="AI13" s="91">
        <v>9.1467469999999995</v>
      </c>
      <c r="AJ13" s="91">
        <v>0</v>
      </c>
      <c r="AK13" s="91">
        <f t="shared" ref="AK13:AK64" si="0">G13-N13</f>
        <v>9.1893539999999998</v>
      </c>
      <c r="AL13" s="91">
        <f t="shared" ref="AL13:AL64" si="1">AM13+AN13</f>
        <v>4.2606999999999999E-2</v>
      </c>
      <c r="AM13" s="91">
        <f>SUM(AM14:AM15)</f>
        <v>0</v>
      </c>
      <c r="AN13" s="91">
        <f>SUM(AN14:AN15)</f>
        <v>4.2606999999999999E-2</v>
      </c>
      <c r="AO13" s="91">
        <f t="shared" ref="AO13:AO64" si="2">AK13-AL13</f>
        <v>9.1467469999999995</v>
      </c>
    </row>
    <row r="14" spans="2:41" s="88" customFormat="1" ht="17.25" customHeight="1">
      <c r="B14" s="94">
        <v>0</v>
      </c>
      <c r="C14" s="95" t="s">
        <v>77</v>
      </c>
      <c r="D14" s="96">
        <v>9.1893539999999998</v>
      </c>
      <c r="E14" s="96">
        <v>0</v>
      </c>
      <c r="F14" s="96">
        <v>0</v>
      </c>
      <c r="G14" s="96">
        <v>9.1893539999999998</v>
      </c>
      <c r="H14" s="96">
        <v>9.0359999999999996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0.15335400000000002</v>
      </c>
      <c r="T14" s="96">
        <v>0</v>
      </c>
      <c r="U14" s="96">
        <v>0</v>
      </c>
      <c r="V14" s="96">
        <v>0</v>
      </c>
      <c r="W14" s="96">
        <v>0.15335400000000002</v>
      </c>
      <c r="X14" s="96">
        <v>0.15071400000000001</v>
      </c>
      <c r="Y14" s="96">
        <v>0</v>
      </c>
      <c r="Z14" s="96">
        <v>2.64E-3</v>
      </c>
      <c r="AA14" s="96">
        <v>0</v>
      </c>
      <c r="AB14" s="96">
        <v>2.1120000000000305E-3</v>
      </c>
      <c r="AC14" s="96">
        <v>0.15124199999999999</v>
      </c>
      <c r="AD14" s="96">
        <v>0.11074699999999998</v>
      </c>
      <c r="AE14" s="96">
        <v>4.0494999999999996E-2</v>
      </c>
      <c r="AF14" s="99">
        <v>0</v>
      </c>
      <c r="AG14" s="98">
        <v>9.1467469999999995</v>
      </c>
      <c r="AH14" s="96">
        <v>4.0494999999999996E-2</v>
      </c>
      <c r="AI14" s="96">
        <v>9.1467469999999995</v>
      </c>
      <c r="AJ14" s="96">
        <v>0</v>
      </c>
      <c r="AK14" s="96">
        <f t="shared" si="0"/>
        <v>9.1893539999999998</v>
      </c>
      <c r="AL14" s="96">
        <f t="shared" si="1"/>
        <v>4.2606999999999999E-2</v>
      </c>
      <c r="AM14" s="96">
        <v>0</v>
      </c>
      <c r="AN14" s="96">
        <v>4.2606999999999999E-2</v>
      </c>
      <c r="AO14" s="96">
        <f t="shared" si="2"/>
        <v>9.1467469999999995</v>
      </c>
    </row>
    <row r="15" spans="2:41" s="88" customFormat="1" ht="17.25" customHeight="1">
      <c r="B15" s="100">
        <v>0</v>
      </c>
      <c r="C15" s="101" t="s">
        <v>78</v>
      </c>
      <c r="D15" s="102">
        <v>0</v>
      </c>
      <c r="E15" s="102">
        <v>0</v>
      </c>
      <c r="F15" s="102">
        <v>0</v>
      </c>
      <c r="G15" s="102">
        <v>0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0</v>
      </c>
      <c r="T15" s="102">
        <v>0</v>
      </c>
      <c r="U15" s="102">
        <v>0</v>
      </c>
      <c r="V15" s="102">
        <v>0</v>
      </c>
      <c r="W15" s="102">
        <v>0</v>
      </c>
      <c r="X15" s="102">
        <v>0</v>
      </c>
      <c r="Y15" s="102">
        <v>0</v>
      </c>
      <c r="Z15" s="102">
        <v>0</v>
      </c>
      <c r="AA15" s="102">
        <v>0</v>
      </c>
      <c r="AB15" s="102">
        <v>0</v>
      </c>
      <c r="AC15" s="102">
        <v>0</v>
      </c>
      <c r="AD15" s="102">
        <v>0</v>
      </c>
      <c r="AE15" s="102">
        <v>0</v>
      </c>
      <c r="AF15" s="105">
        <v>0</v>
      </c>
      <c r="AG15" s="104">
        <v>0</v>
      </c>
      <c r="AH15" s="102">
        <v>0</v>
      </c>
      <c r="AI15" s="102">
        <v>0</v>
      </c>
      <c r="AJ15" s="102">
        <v>0</v>
      </c>
      <c r="AK15" s="102">
        <f t="shared" si="0"/>
        <v>0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0</v>
      </c>
    </row>
    <row r="16" spans="2:41" s="88" customFormat="1" ht="17.25" customHeight="1">
      <c r="B16" s="106" t="s">
        <v>79</v>
      </c>
      <c r="C16" s="107"/>
      <c r="D16" s="91">
        <v>0</v>
      </c>
      <c r="E16" s="91">
        <v>0</v>
      </c>
      <c r="F16" s="91">
        <v>0</v>
      </c>
      <c r="G16" s="91">
        <v>0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0</v>
      </c>
      <c r="T16" s="91">
        <v>0</v>
      </c>
      <c r="U16" s="91">
        <v>0</v>
      </c>
      <c r="V16" s="91">
        <v>0</v>
      </c>
      <c r="W16" s="91">
        <v>0</v>
      </c>
      <c r="X16" s="91">
        <v>0</v>
      </c>
      <c r="Y16" s="91">
        <v>0</v>
      </c>
      <c r="Z16" s="91">
        <v>0</v>
      </c>
      <c r="AA16" s="91">
        <v>0</v>
      </c>
      <c r="AB16" s="91">
        <v>0</v>
      </c>
      <c r="AC16" s="96">
        <v>0</v>
      </c>
      <c r="AD16" s="91">
        <v>0</v>
      </c>
      <c r="AE16" s="91">
        <v>0</v>
      </c>
      <c r="AF16" s="93">
        <v>0</v>
      </c>
      <c r="AG16" s="92">
        <v>0</v>
      </c>
      <c r="AH16" s="91">
        <v>0</v>
      </c>
      <c r="AI16" s="91">
        <v>0</v>
      </c>
      <c r="AJ16" s="91">
        <v>0</v>
      </c>
      <c r="AK16" s="91">
        <f t="shared" si="0"/>
        <v>0</v>
      </c>
      <c r="AL16" s="91">
        <f t="shared" si="1"/>
        <v>0</v>
      </c>
      <c r="AM16" s="91">
        <v>0</v>
      </c>
      <c r="AN16" s="91">
        <v>0</v>
      </c>
      <c r="AO16" s="91">
        <f t="shared" si="2"/>
        <v>0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359.70972199999977</v>
      </c>
      <c r="E18" s="91">
        <v>0</v>
      </c>
      <c r="F18" s="91">
        <v>0</v>
      </c>
      <c r="G18" s="91">
        <v>359.70972199999977</v>
      </c>
      <c r="H18" s="91">
        <v>0.87279999999999991</v>
      </c>
      <c r="I18" s="91">
        <v>0</v>
      </c>
      <c r="J18" s="91">
        <v>0</v>
      </c>
      <c r="K18" s="91">
        <v>2.8276649999999997</v>
      </c>
      <c r="L18" s="91">
        <v>0</v>
      </c>
      <c r="M18" s="91">
        <v>3.9668999999999954E-2</v>
      </c>
      <c r="N18" s="91">
        <v>0</v>
      </c>
      <c r="O18" s="91">
        <v>2.7879959999999997</v>
      </c>
      <c r="P18" s="91">
        <v>2.4806849999999994</v>
      </c>
      <c r="Q18" s="108">
        <v>0</v>
      </c>
      <c r="R18" s="91">
        <v>0</v>
      </c>
      <c r="S18" s="92">
        <v>356.31656799999979</v>
      </c>
      <c r="T18" s="91">
        <v>24.554129999999997</v>
      </c>
      <c r="U18" s="91">
        <v>7.5598999999999998</v>
      </c>
      <c r="V18" s="91">
        <v>16.994229999999998</v>
      </c>
      <c r="W18" s="91">
        <v>331.7624379999998</v>
      </c>
      <c r="X18" s="91">
        <v>327.29712599999982</v>
      </c>
      <c r="Y18" s="91">
        <v>1.1043399999999999</v>
      </c>
      <c r="Z18" s="91">
        <v>4.4653120000000017</v>
      </c>
      <c r="AA18" s="91">
        <v>4.9614499999999992E-2</v>
      </c>
      <c r="AB18" s="91">
        <v>7.5716709999995828</v>
      </c>
      <c r="AC18" s="96">
        <v>324.19076700000022</v>
      </c>
      <c r="AD18" s="91">
        <v>318.98128100000019</v>
      </c>
      <c r="AE18" s="91">
        <v>5.2094860000000036</v>
      </c>
      <c r="AF18" s="93">
        <v>0</v>
      </c>
      <c r="AG18" s="92">
        <v>322.33476600000017</v>
      </c>
      <c r="AH18" s="91">
        <v>29.763615999999999</v>
      </c>
      <c r="AI18" s="91">
        <v>322.33476600000017</v>
      </c>
      <c r="AJ18" s="91">
        <v>0</v>
      </c>
      <c r="AK18" s="91">
        <f t="shared" si="0"/>
        <v>359.70972199999977</v>
      </c>
      <c r="AL18" s="91">
        <f t="shared" si="1"/>
        <v>31.555845384845949</v>
      </c>
      <c r="AM18" s="91">
        <v>0</v>
      </c>
      <c r="AN18" s="91">
        <v>31.555845384845949</v>
      </c>
      <c r="AO18" s="91">
        <f t="shared" si="2"/>
        <v>328.15387661515382</v>
      </c>
    </row>
    <row r="19" spans="2:41" s="88" customFormat="1" ht="17.25" customHeight="1">
      <c r="B19" s="109" t="s">
        <v>82</v>
      </c>
      <c r="C19" s="110"/>
      <c r="D19" s="91">
        <v>2821.2557370000004</v>
      </c>
      <c r="E19" s="91">
        <v>869.976</v>
      </c>
      <c r="F19" s="91">
        <v>0</v>
      </c>
      <c r="G19" s="91">
        <v>1951.2797370000003</v>
      </c>
      <c r="H19" s="91">
        <v>5.9879999999999995</v>
      </c>
      <c r="I19" s="91">
        <v>0</v>
      </c>
      <c r="J19" s="91">
        <v>0</v>
      </c>
      <c r="K19" s="91">
        <v>1780.7723900000001</v>
      </c>
      <c r="L19" s="91">
        <v>0</v>
      </c>
      <c r="M19" s="91">
        <v>680.21614</v>
      </c>
      <c r="N19" s="91">
        <v>0</v>
      </c>
      <c r="O19" s="91">
        <v>1100.5562499999999</v>
      </c>
      <c r="P19" s="91">
        <v>1085.962</v>
      </c>
      <c r="Q19" s="108">
        <v>0</v>
      </c>
      <c r="R19" s="91">
        <v>0</v>
      </c>
      <c r="S19" s="92">
        <v>179.11359699999997</v>
      </c>
      <c r="T19" s="91">
        <v>55.549619999999997</v>
      </c>
      <c r="U19" s="91">
        <v>0.12015000000000001</v>
      </c>
      <c r="V19" s="91">
        <v>55.429470000000002</v>
      </c>
      <c r="W19" s="91">
        <v>123.56397699999998</v>
      </c>
      <c r="X19" s="91">
        <v>85.332931999999985</v>
      </c>
      <c r="Y19" s="91">
        <v>1.2451880000000002</v>
      </c>
      <c r="Z19" s="91">
        <v>38.231045000000009</v>
      </c>
      <c r="AA19" s="91">
        <v>9.2537570000000073</v>
      </c>
      <c r="AB19" s="91">
        <v>12.816497999999989</v>
      </c>
      <c r="AC19" s="91">
        <v>110.74747899999998</v>
      </c>
      <c r="AD19" s="91">
        <v>108.88243699999998</v>
      </c>
      <c r="AE19" s="91">
        <v>1.8650420000000005</v>
      </c>
      <c r="AF19" s="93">
        <v>0</v>
      </c>
      <c r="AG19" s="92">
        <v>1200.832437</v>
      </c>
      <c r="AH19" s="91">
        <v>57.414661999999993</v>
      </c>
      <c r="AI19" s="91">
        <v>2070.8084369999997</v>
      </c>
      <c r="AJ19" s="91">
        <v>0</v>
      </c>
      <c r="AK19" s="91">
        <f t="shared" si="0"/>
        <v>1951.2797370000003</v>
      </c>
      <c r="AL19" s="91">
        <f t="shared" si="1"/>
        <v>67.856408368687127</v>
      </c>
      <c r="AM19" s="91">
        <f>SUM(AM20:AM43)</f>
        <v>0</v>
      </c>
      <c r="AN19" s="91">
        <f>SUM(AN20:AN43)</f>
        <v>67.856408368687127</v>
      </c>
      <c r="AO19" s="91">
        <f t="shared" si="2"/>
        <v>1883.4233286313131</v>
      </c>
    </row>
    <row r="20" spans="2:41" s="88" customFormat="1" ht="17.25" customHeight="1">
      <c r="B20" s="94">
        <v>0</v>
      </c>
      <c r="C20" s="95" t="s">
        <v>83</v>
      </c>
      <c r="D20" s="96">
        <v>3.0924100000000001</v>
      </c>
      <c r="E20" s="96">
        <v>0</v>
      </c>
      <c r="F20" s="96">
        <v>0</v>
      </c>
      <c r="G20" s="96">
        <v>3.0924100000000001</v>
      </c>
      <c r="H20" s="96">
        <v>0</v>
      </c>
      <c r="I20" s="96">
        <v>0</v>
      </c>
      <c r="J20" s="96">
        <v>0</v>
      </c>
      <c r="K20" s="96">
        <v>0</v>
      </c>
      <c r="L20" s="96">
        <v>0</v>
      </c>
      <c r="M20" s="96">
        <v>0</v>
      </c>
      <c r="N20" s="96">
        <v>0</v>
      </c>
      <c r="O20" s="96">
        <v>0</v>
      </c>
      <c r="P20" s="96">
        <v>0</v>
      </c>
      <c r="Q20" s="97">
        <v>0</v>
      </c>
      <c r="R20" s="96">
        <v>0</v>
      </c>
      <c r="S20" s="98">
        <v>3.0924100000000001</v>
      </c>
      <c r="T20" s="96">
        <v>0</v>
      </c>
      <c r="U20" s="96">
        <v>0</v>
      </c>
      <c r="V20" s="96">
        <v>0</v>
      </c>
      <c r="W20" s="96">
        <v>3.0924100000000001</v>
      </c>
      <c r="X20" s="96">
        <v>2.03173</v>
      </c>
      <c r="Y20" s="96">
        <v>0</v>
      </c>
      <c r="Z20" s="96">
        <v>1.0606799999999998</v>
      </c>
      <c r="AA20" s="96">
        <v>7.417E-2</v>
      </c>
      <c r="AB20" s="96">
        <v>6.675299999999984E-2</v>
      </c>
      <c r="AC20" s="96">
        <v>3.0256570000000003</v>
      </c>
      <c r="AD20" s="96">
        <v>3.0173700000000001</v>
      </c>
      <c r="AE20" s="96">
        <v>8.2869999999999992E-3</v>
      </c>
      <c r="AF20" s="99">
        <v>0</v>
      </c>
      <c r="AG20" s="98">
        <v>3.0173700000000001</v>
      </c>
      <c r="AH20" s="96">
        <v>8.2869999999999992E-3</v>
      </c>
      <c r="AI20" s="96">
        <v>3.0173700000000001</v>
      </c>
      <c r="AJ20" s="96">
        <v>0</v>
      </c>
      <c r="AK20" s="96">
        <f t="shared" si="0"/>
        <v>3.0924100000000001</v>
      </c>
      <c r="AL20" s="96">
        <f t="shared" si="1"/>
        <v>7.5040000000000009E-2</v>
      </c>
      <c r="AM20" s="96">
        <v>0</v>
      </c>
      <c r="AN20" s="96">
        <v>7.5040000000000009E-2</v>
      </c>
      <c r="AO20" s="96">
        <f t="shared" si="2"/>
        <v>3.0173700000000001</v>
      </c>
    </row>
    <row r="21" spans="2:41" s="88" customFormat="1" ht="17.25" customHeight="1">
      <c r="B21" s="94">
        <v>0</v>
      </c>
      <c r="C21" s="111" t="s">
        <v>84</v>
      </c>
      <c r="D21" s="112">
        <v>2.5600000000000002E-3</v>
      </c>
      <c r="E21" s="112">
        <v>0</v>
      </c>
      <c r="F21" s="112">
        <v>0</v>
      </c>
      <c r="G21" s="112">
        <v>2.5600000000000002E-3</v>
      </c>
      <c r="H21" s="112">
        <v>0</v>
      </c>
      <c r="I21" s="112">
        <v>0</v>
      </c>
      <c r="J21" s="112">
        <v>0</v>
      </c>
      <c r="K21" s="112">
        <v>0</v>
      </c>
      <c r="L21" s="112">
        <v>0</v>
      </c>
      <c r="M21" s="112">
        <v>0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2.5600000000000002E-3</v>
      </c>
      <c r="T21" s="112">
        <v>0</v>
      </c>
      <c r="U21" s="112">
        <v>0</v>
      </c>
      <c r="V21" s="112">
        <v>0</v>
      </c>
      <c r="W21" s="112">
        <v>2.5600000000000002E-3</v>
      </c>
      <c r="X21" s="112">
        <v>2.5600000000000002E-3</v>
      </c>
      <c r="Y21" s="112">
        <v>0</v>
      </c>
      <c r="Z21" s="112">
        <v>0</v>
      </c>
      <c r="AA21" s="112">
        <v>0</v>
      </c>
      <c r="AB21" s="112">
        <v>0</v>
      </c>
      <c r="AC21" s="112">
        <v>2.5600000000000002E-3</v>
      </c>
      <c r="AD21" s="112">
        <v>2.5600000000000002E-3</v>
      </c>
      <c r="AE21" s="112">
        <v>0</v>
      </c>
      <c r="AF21" s="115">
        <v>0</v>
      </c>
      <c r="AG21" s="114">
        <v>2.5600000000000002E-3</v>
      </c>
      <c r="AH21" s="112">
        <v>0</v>
      </c>
      <c r="AI21" s="112">
        <v>2.5600000000000002E-3</v>
      </c>
      <c r="AJ21" s="112">
        <v>0</v>
      </c>
      <c r="AK21" s="112">
        <f t="shared" si="0"/>
        <v>2.5600000000000002E-3</v>
      </c>
      <c r="AL21" s="112">
        <f t="shared" si="1"/>
        <v>0</v>
      </c>
      <c r="AM21" s="112">
        <v>0</v>
      </c>
      <c r="AN21" s="112">
        <v>0</v>
      </c>
      <c r="AO21" s="112">
        <f t="shared" si="2"/>
        <v>2.5600000000000002E-3</v>
      </c>
    </row>
    <row r="22" spans="2:41" s="88" customFormat="1" ht="17.25" customHeight="1">
      <c r="B22" s="94">
        <v>0</v>
      </c>
      <c r="C22" s="111" t="s">
        <v>85</v>
      </c>
      <c r="D22" s="112">
        <v>7.2788279999999999</v>
      </c>
      <c r="E22" s="112">
        <v>0</v>
      </c>
      <c r="F22" s="112">
        <v>0</v>
      </c>
      <c r="G22" s="112">
        <v>7.2788279999999999</v>
      </c>
      <c r="H22" s="112">
        <v>0</v>
      </c>
      <c r="I22" s="112">
        <v>0</v>
      </c>
      <c r="J22" s="112">
        <v>0</v>
      </c>
      <c r="K22" s="112">
        <v>7.3092299999999994</v>
      </c>
      <c r="L22" s="112">
        <v>0</v>
      </c>
      <c r="M22" s="112">
        <v>6.5800799999999997</v>
      </c>
      <c r="N22" s="112">
        <v>0</v>
      </c>
      <c r="O22" s="112">
        <v>0.72914999999999996</v>
      </c>
      <c r="P22" s="112">
        <v>0</v>
      </c>
      <c r="Q22" s="113">
        <v>0</v>
      </c>
      <c r="R22" s="112">
        <v>0</v>
      </c>
      <c r="S22" s="114">
        <v>0.69874800000000004</v>
      </c>
      <c r="T22" s="112">
        <v>0.43525000000000003</v>
      </c>
      <c r="U22" s="112">
        <v>0</v>
      </c>
      <c r="V22" s="112">
        <v>0.43525000000000003</v>
      </c>
      <c r="W22" s="112">
        <v>0.26349800000000001</v>
      </c>
      <c r="X22" s="112">
        <v>3.9677999999999998E-2</v>
      </c>
      <c r="Y22" s="112">
        <v>0</v>
      </c>
      <c r="Z22" s="112">
        <v>0.22381999999999999</v>
      </c>
      <c r="AA22" s="112">
        <v>3.4080000000000006E-2</v>
      </c>
      <c r="AB22" s="112">
        <v>3.178000000000003E-2</v>
      </c>
      <c r="AC22" s="112">
        <v>0.23171799999999998</v>
      </c>
      <c r="AD22" s="112">
        <v>0.20444399999999999</v>
      </c>
      <c r="AE22" s="112">
        <v>2.7273999999999996E-2</v>
      </c>
      <c r="AF22" s="115">
        <v>0</v>
      </c>
      <c r="AG22" s="114">
        <v>0.20444399999999999</v>
      </c>
      <c r="AH22" s="112">
        <v>0.46252400000000005</v>
      </c>
      <c r="AI22" s="112">
        <v>0.20444399999999999</v>
      </c>
      <c r="AJ22" s="112">
        <v>0</v>
      </c>
      <c r="AK22" s="112">
        <f t="shared" si="0"/>
        <v>7.2788279999999999</v>
      </c>
      <c r="AL22" s="112">
        <f t="shared" si="1"/>
        <v>0.471856</v>
      </c>
      <c r="AM22" s="112">
        <v>0</v>
      </c>
      <c r="AN22" s="112">
        <v>0.471856</v>
      </c>
      <c r="AO22" s="112">
        <f t="shared" si="2"/>
        <v>6.806972</v>
      </c>
    </row>
    <row r="23" spans="2:41" s="88" customFormat="1" ht="17.25" customHeight="1">
      <c r="B23" s="94">
        <v>0</v>
      </c>
      <c r="C23" s="111" t="s">
        <v>86</v>
      </c>
      <c r="D23" s="112">
        <v>0.72211199999999998</v>
      </c>
      <c r="E23" s="112">
        <v>0</v>
      </c>
      <c r="F23" s="112">
        <v>0</v>
      </c>
      <c r="G23" s="112">
        <v>0.72211199999999998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0.72211199999999998</v>
      </c>
      <c r="T23" s="112">
        <v>0</v>
      </c>
      <c r="U23" s="112">
        <v>0</v>
      </c>
      <c r="V23" s="112">
        <v>0</v>
      </c>
      <c r="W23" s="112">
        <v>0.72211199999999998</v>
      </c>
      <c r="X23" s="112">
        <v>0.72211199999999998</v>
      </c>
      <c r="Y23" s="112">
        <v>0</v>
      </c>
      <c r="Z23" s="112">
        <v>0</v>
      </c>
      <c r="AA23" s="112">
        <v>0</v>
      </c>
      <c r="AB23" s="112">
        <v>0</v>
      </c>
      <c r="AC23" s="112">
        <v>0.72211200000000009</v>
      </c>
      <c r="AD23" s="112">
        <v>0.69055600000000006</v>
      </c>
      <c r="AE23" s="112">
        <v>3.1556000000000001E-2</v>
      </c>
      <c r="AF23" s="115">
        <v>0</v>
      </c>
      <c r="AG23" s="114">
        <v>0.69055600000000006</v>
      </c>
      <c r="AH23" s="112">
        <v>3.1556000000000001E-2</v>
      </c>
      <c r="AI23" s="112">
        <v>0.69055600000000006</v>
      </c>
      <c r="AJ23" s="112">
        <v>0</v>
      </c>
      <c r="AK23" s="112">
        <f t="shared" si="0"/>
        <v>0.72211199999999998</v>
      </c>
      <c r="AL23" s="112">
        <f t="shared" si="1"/>
        <v>3.1556000000000001E-2</v>
      </c>
      <c r="AM23" s="112">
        <v>0</v>
      </c>
      <c r="AN23" s="112">
        <v>3.1556000000000001E-2</v>
      </c>
      <c r="AO23" s="112">
        <f t="shared" si="2"/>
        <v>0.69055599999999995</v>
      </c>
    </row>
    <row r="24" spans="2:41" s="88" customFormat="1" ht="17.25" customHeight="1">
      <c r="B24" s="94">
        <v>0</v>
      </c>
      <c r="C24" s="111" t="s">
        <v>87</v>
      </c>
      <c r="D24" s="112">
        <v>6.0753999999999996E-2</v>
      </c>
      <c r="E24" s="112">
        <v>0</v>
      </c>
      <c r="F24" s="112">
        <v>0</v>
      </c>
      <c r="G24" s="112">
        <v>6.0753999999999996E-2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6.0753999999999996E-2</v>
      </c>
      <c r="T24" s="112">
        <v>0</v>
      </c>
      <c r="U24" s="112">
        <v>0</v>
      </c>
      <c r="V24" s="112">
        <v>0</v>
      </c>
      <c r="W24" s="112">
        <v>6.0753999999999996E-2</v>
      </c>
      <c r="X24" s="112">
        <v>6.0753999999999996E-2</v>
      </c>
      <c r="Y24" s="112">
        <v>0</v>
      </c>
      <c r="Z24" s="112">
        <v>0</v>
      </c>
      <c r="AA24" s="112">
        <v>0</v>
      </c>
      <c r="AB24" s="112">
        <v>0</v>
      </c>
      <c r="AC24" s="112">
        <v>6.0753999999999996E-2</v>
      </c>
      <c r="AD24" s="112">
        <v>6.0683999999999995E-2</v>
      </c>
      <c r="AE24" s="112">
        <v>7.0000000000000007E-5</v>
      </c>
      <c r="AF24" s="115">
        <v>0</v>
      </c>
      <c r="AG24" s="114">
        <v>6.0683999999999995E-2</v>
      </c>
      <c r="AH24" s="112">
        <v>7.0000000000000007E-5</v>
      </c>
      <c r="AI24" s="112">
        <v>6.0683999999999995E-2</v>
      </c>
      <c r="AJ24" s="112">
        <v>0</v>
      </c>
      <c r="AK24" s="112">
        <f t="shared" si="0"/>
        <v>6.0753999999999996E-2</v>
      </c>
      <c r="AL24" s="112">
        <f t="shared" si="1"/>
        <v>7.0000000000000007E-5</v>
      </c>
      <c r="AM24" s="112">
        <v>0</v>
      </c>
      <c r="AN24" s="112">
        <v>7.0000000000000007E-5</v>
      </c>
      <c r="AO24" s="112">
        <f t="shared" si="2"/>
        <v>6.0683999999999995E-2</v>
      </c>
    </row>
    <row r="25" spans="2:41" s="88" customFormat="1" ht="17.25" customHeight="1">
      <c r="B25" s="94">
        <v>0</v>
      </c>
      <c r="C25" s="111" t="s">
        <v>88</v>
      </c>
      <c r="D25" s="112">
        <v>3.3074000000000006E-2</v>
      </c>
      <c r="E25" s="112">
        <v>0</v>
      </c>
      <c r="F25" s="112">
        <v>0</v>
      </c>
      <c r="G25" s="112">
        <v>3.3074000000000006E-2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3.3074000000000006E-2</v>
      </c>
      <c r="T25" s="112">
        <v>0</v>
      </c>
      <c r="U25" s="112">
        <v>0</v>
      </c>
      <c r="V25" s="112">
        <v>0</v>
      </c>
      <c r="W25" s="112">
        <v>3.3074000000000006E-2</v>
      </c>
      <c r="X25" s="112">
        <v>1.6774000000000001E-2</v>
      </c>
      <c r="Y25" s="112">
        <v>0</v>
      </c>
      <c r="Z25" s="112">
        <v>1.6300000000000002E-2</v>
      </c>
      <c r="AA25" s="112">
        <v>1.1999999999999999E-4</v>
      </c>
      <c r="AB25" s="112">
        <v>1.3840000000000009E-2</v>
      </c>
      <c r="AC25" s="112">
        <v>1.9233999999999998E-2</v>
      </c>
      <c r="AD25" s="112">
        <v>8.1400000000000005E-4</v>
      </c>
      <c r="AE25" s="112">
        <v>1.8419999999999999E-2</v>
      </c>
      <c r="AF25" s="115">
        <v>0</v>
      </c>
      <c r="AG25" s="114">
        <v>8.1400000000000005E-4</v>
      </c>
      <c r="AH25" s="112">
        <v>1.8419999999999999E-2</v>
      </c>
      <c r="AI25" s="112">
        <v>8.1400000000000005E-4</v>
      </c>
      <c r="AJ25" s="112">
        <v>0</v>
      </c>
      <c r="AK25" s="112">
        <f t="shared" si="0"/>
        <v>3.3074000000000006E-2</v>
      </c>
      <c r="AL25" s="112">
        <f t="shared" si="1"/>
        <v>3.2259999999999997E-2</v>
      </c>
      <c r="AM25" s="112">
        <v>0</v>
      </c>
      <c r="AN25" s="112">
        <v>3.2259999999999997E-2</v>
      </c>
      <c r="AO25" s="112">
        <f t="shared" si="2"/>
        <v>8.1400000000000916E-4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163.035552</v>
      </c>
      <c r="E27" s="112">
        <v>0</v>
      </c>
      <c r="F27" s="112">
        <v>0</v>
      </c>
      <c r="G27" s="112">
        <v>163.035552</v>
      </c>
      <c r="H27" s="112">
        <v>2.8370000000000002</v>
      </c>
      <c r="I27" s="112">
        <v>0</v>
      </c>
      <c r="J27" s="112">
        <v>0</v>
      </c>
      <c r="K27" s="112">
        <v>128.92316</v>
      </c>
      <c r="L27" s="112">
        <v>0</v>
      </c>
      <c r="M27" s="112">
        <v>125.02206</v>
      </c>
      <c r="N27" s="112">
        <v>0</v>
      </c>
      <c r="O27" s="112">
        <v>3.9011</v>
      </c>
      <c r="P27" s="112">
        <v>0</v>
      </c>
      <c r="Q27" s="113">
        <v>0</v>
      </c>
      <c r="R27" s="112">
        <v>0</v>
      </c>
      <c r="S27" s="114">
        <v>35.176492000000003</v>
      </c>
      <c r="T27" s="112">
        <v>1.2644400000000002</v>
      </c>
      <c r="U27" s="112">
        <v>9.6200000000000008E-2</v>
      </c>
      <c r="V27" s="112">
        <v>1.1682400000000002</v>
      </c>
      <c r="W27" s="112">
        <v>33.912052000000003</v>
      </c>
      <c r="X27" s="112">
        <v>3.1689589999999996</v>
      </c>
      <c r="Y27" s="112">
        <v>0.69123800000000002</v>
      </c>
      <c r="Z27" s="112">
        <v>30.743093000000005</v>
      </c>
      <c r="AA27" s="112">
        <v>8.5628430000000044</v>
      </c>
      <c r="AB27" s="112">
        <v>11.128075000000006</v>
      </c>
      <c r="AC27" s="112">
        <v>22.783976999999997</v>
      </c>
      <c r="AD27" s="112">
        <v>21.581605999999997</v>
      </c>
      <c r="AE27" s="112">
        <v>1.2023710000000003</v>
      </c>
      <c r="AF27" s="115">
        <v>0</v>
      </c>
      <c r="AG27" s="114">
        <v>24.418605999999997</v>
      </c>
      <c r="AH27" s="112">
        <v>2.4668110000000008</v>
      </c>
      <c r="AI27" s="112">
        <v>24.418605999999997</v>
      </c>
      <c r="AJ27" s="112">
        <v>0</v>
      </c>
      <c r="AK27" s="112">
        <f t="shared" si="0"/>
        <v>163.035552</v>
      </c>
      <c r="AL27" s="112">
        <f t="shared" si="1"/>
        <v>11.560887648675381</v>
      </c>
      <c r="AM27" s="112">
        <v>0</v>
      </c>
      <c r="AN27" s="112">
        <v>11.560887648675381</v>
      </c>
      <c r="AO27" s="112">
        <f t="shared" si="2"/>
        <v>151.47466435132461</v>
      </c>
    </row>
    <row r="28" spans="2:41" s="88" customFormat="1" ht="17.25" customHeight="1">
      <c r="B28" s="94">
        <v>0</v>
      </c>
      <c r="C28" s="111" t="s">
        <v>91</v>
      </c>
      <c r="D28" s="112">
        <v>0.94235499999999994</v>
      </c>
      <c r="E28" s="112">
        <v>0</v>
      </c>
      <c r="F28" s="112">
        <v>0</v>
      </c>
      <c r="G28" s="112">
        <v>0.94235499999999994</v>
      </c>
      <c r="H28" s="112">
        <v>0</v>
      </c>
      <c r="I28" s="112">
        <v>0</v>
      </c>
      <c r="J28" s="112">
        <v>0</v>
      </c>
      <c r="K28" s="112">
        <v>0</v>
      </c>
      <c r="L28" s="112">
        <v>0</v>
      </c>
      <c r="M28" s="112">
        <v>0</v>
      </c>
      <c r="N28" s="112">
        <v>0</v>
      </c>
      <c r="O28" s="112">
        <v>0</v>
      </c>
      <c r="P28" s="112">
        <v>0</v>
      </c>
      <c r="Q28" s="113">
        <v>0</v>
      </c>
      <c r="R28" s="112">
        <v>0</v>
      </c>
      <c r="S28" s="114">
        <v>0.94235499999999994</v>
      </c>
      <c r="T28" s="112">
        <v>2.7699999999999999E-2</v>
      </c>
      <c r="U28" s="112">
        <v>1.5E-3</v>
      </c>
      <c r="V28" s="112">
        <v>2.6199999999999998E-2</v>
      </c>
      <c r="W28" s="112">
        <v>0.914655</v>
      </c>
      <c r="X28" s="112">
        <v>0.12998499999999999</v>
      </c>
      <c r="Y28" s="112">
        <v>0</v>
      </c>
      <c r="Z28" s="112">
        <v>0.78466999999999998</v>
      </c>
      <c r="AA28" s="112">
        <v>0.32947699999999991</v>
      </c>
      <c r="AB28" s="112">
        <v>0.12993200000000005</v>
      </c>
      <c r="AC28" s="112">
        <v>0.78472299999999995</v>
      </c>
      <c r="AD28" s="112">
        <v>0.76252299999999995</v>
      </c>
      <c r="AE28" s="112">
        <v>2.2199999999999994E-2</v>
      </c>
      <c r="AF28" s="115">
        <v>0</v>
      </c>
      <c r="AG28" s="114">
        <v>0.76252299999999995</v>
      </c>
      <c r="AH28" s="112">
        <v>4.9899999999999993E-2</v>
      </c>
      <c r="AI28" s="112">
        <v>0.76252299999999995</v>
      </c>
      <c r="AJ28" s="112">
        <v>0</v>
      </c>
      <c r="AK28" s="112">
        <f t="shared" si="0"/>
        <v>0.94235499999999994</v>
      </c>
      <c r="AL28" s="112">
        <f t="shared" si="1"/>
        <v>0.15823697416020674</v>
      </c>
      <c r="AM28" s="112">
        <v>0</v>
      </c>
      <c r="AN28" s="112">
        <v>0.15823697416020674</v>
      </c>
      <c r="AO28" s="112">
        <f t="shared" si="2"/>
        <v>0.78411802583979318</v>
      </c>
    </row>
    <row r="29" spans="2:41" s="88" customFormat="1" ht="17.25" customHeight="1">
      <c r="B29" s="94">
        <v>0</v>
      </c>
      <c r="C29" s="111" t="s">
        <v>92</v>
      </c>
      <c r="D29" s="112">
        <v>0</v>
      </c>
      <c r="E29" s="112">
        <v>0</v>
      </c>
      <c r="F29" s="112">
        <v>0</v>
      </c>
      <c r="G29" s="112">
        <v>0</v>
      </c>
      <c r="H29" s="112">
        <v>0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0</v>
      </c>
      <c r="T29" s="112">
        <v>0</v>
      </c>
      <c r="U29" s="112">
        <v>0</v>
      </c>
      <c r="V29" s="112">
        <v>0</v>
      </c>
      <c r="W29" s="112">
        <v>0</v>
      </c>
      <c r="X29" s="112">
        <v>0</v>
      </c>
      <c r="Y29" s="112">
        <v>0</v>
      </c>
      <c r="Z29" s="112">
        <v>0</v>
      </c>
      <c r="AA29" s="112">
        <v>0</v>
      </c>
      <c r="AB29" s="112">
        <v>0</v>
      </c>
      <c r="AC29" s="112">
        <v>0</v>
      </c>
      <c r="AD29" s="112">
        <v>0</v>
      </c>
      <c r="AE29" s="112">
        <v>0</v>
      </c>
      <c r="AF29" s="115">
        <v>0</v>
      </c>
      <c r="AG29" s="114">
        <v>0</v>
      </c>
      <c r="AH29" s="112">
        <v>0</v>
      </c>
      <c r="AI29" s="112">
        <v>0</v>
      </c>
      <c r="AJ29" s="112">
        <v>0</v>
      </c>
      <c r="AK29" s="112">
        <f t="shared" si="0"/>
        <v>0</v>
      </c>
      <c r="AL29" s="112">
        <f t="shared" si="1"/>
        <v>0</v>
      </c>
      <c r="AM29" s="112">
        <v>0</v>
      </c>
      <c r="AN29" s="112">
        <v>0</v>
      </c>
      <c r="AO29" s="112">
        <f t="shared" si="2"/>
        <v>0</v>
      </c>
    </row>
    <row r="30" spans="2:41" s="88" customFormat="1" ht="17.25" customHeight="1">
      <c r="B30" s="94">
        <v>0</v>
      </c>
      <c r="C30" s="111" t="s">
        <v>93</v>
      </c>
      <c r="D30" s="112">
        <v>2.5500000000000002E-4</v>
      </c>
      <c r="E30" s="112">
        <v>0</v>
      </c>
      <c r="F30" s="112">
        <v>0</v>
      </c>
      <c r="G30" s="112">
        <v>2.5500000000000002E-4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2.5500000000000002E-4</v>
      </c>
      <c r="T30" s="112">
        <v>0</v>
      </c>
      <c r="U30" s="112">
        <v>0</v>
      </c>
      <c r="V30" s="112">
        <v>0</v>
      </c>
      <c r="W30" s="112">
        <v>2.5500000000000002E-4</v>
      </c>
      <c r="X30" s="112">
        <v>2.5500000000000002E-4</v>
      </c>
      <c r="Y30" s="112">
        <v>0</v>
      </c>
      <c r="Z30" s="112">
        <v>0</v>
      </c>
      <c r="AA30" s="112">
        <v>0</v>
      </c>
      <c r="AB30" s="112">
        <v>0</v>
      </c>
      <c r="AC30" s="112">
        <v>2.5499999999999996E-4</v>
      </c>
      <c r="AD30" s="112">
        <v>2.3699999999999999E-4</v>
      </c>
      <c r="AE30" s="112">
        <v>1.7999999999999997E-5</v>
      </c>
      <c r="AF30" s="115">
        <v>0</v>
      </c>
      <c r="AG30" s="114">
        <v>2.3699999999999999E-4</v>
      </c>
      <c r="AH30" s="112">
        <v>1.7999999999999997E-5</v>
      </c>
      <c r="AI30" s="112">
        <v>2.3699999999999999E-4</v>
      </c>
      <c r="AJ30" s="112">
        <v>0</v>
      </c>
      <c r="AK30" s="112">
        <f t="shared" si="0"/>
        <v>2.5500000000000002E-4</v>
      </c>
      <c r="AL30" s="112">
        <f t="shared" si="1"/>
        <v>1.7999999999999997E-5</v>
      </c>
      <c r="AM30" s="112">
        <v>0</v>
      </c>
      <c r="AN30" s="112">
        <v>1.7999999999999997E-5</v>
      </c>
      <c r="AO30" s="112">
        <f t="shared" si="2"/>
        <v>2.3700000000000001E-4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4.4196919999999995</v>
      </c>
      <c r="E32" s="112">
        <v>0</v>
      </c>
      <c r="F32" s="112">
        <v>0</v>
      </c>
      <c r="G32" s="112">
        <v>4.4196919999999995</v>
      </c>
      <c r="H32" s="112">
        <v>3.1509999999999998</v>
      </c>
      <c r="I32" s="112">
        <v>0</v>
      </c>
      <c r="J32" s="112">
        <v>0</v>
      </c>
      <c r="K32" s="112">
        <v>0</v>
      </c>
      <c r="L32" s="112">
        <v>0</v>
      </c>
      <c r="M32" s="112">
        <v>0</v>
      </c>
      <c r="N32" s="112">
        <v>0</v>
      </c>
      <c r="O32" s="112">
        <v>0</v>
      </c>
      <c r="P32" s="112">
        <v>0</v>
      </c>
      <c r="Q32" s="113">
        <v>0</v>
      </c>
      <c r="R32" s="112">
        <v>0</v>
      </c>
      <c r="S32" s="114">
        <v>1.2686920000000002</v>
      </c>
      <c r="T32" s="112">
        <v>0</v>
      </c>
      <c r="U32" s="112">
        <v>0</v>
      </c>
      <c r="V32" s="112">
        <v>0</v>
      </c>
      <c r="W32" s="112">
        <v>1.2686920000000002</v>
      </c>
      <c r="X32" s="112">
        <v>1.2655920000000001</v>
      </c>
      <c r="Y32" s="112">
        <v>2.01E-2</v>
      </c>
      <c r="Z32" s="112">
        <v>3.0999999999999999E-3</v>
      </c>
      <c r="AA32" s="112">
        <v>0</v>
      </c>
      <c r="AB32" s="112">
        <v>2.4800000000002598E-3</v>
      </c>
      <c r="AC32" s="112">
        <v>1.2662119999999999</v>
      </c>
      <c r="AD32" s="112">
        <v>1.2422259999999998</v>
      </c>
      <c r="AE32" s="112">
        <v>2.3986E-2</v>
      </c>
      <c r="AF32" s="115">
        <v>0</v>
      </c>
      <c r="AG32" s="114">
        <v>4.3932259999999994</v>
      </c>
      <c r="AH32" s="112">
        <v>2.3986E-2</v>
      </c>
      <c r="AI32" s="112">
        <v>4.3932259999999994</v>
      </c>
      <c r="AJ32" s="112">
        <v>0</v>
      </c>
      <c r="AK32" s="112">
        <f t="shared" si="0"/>
        <v>4.4196919999999995</v>
      </c>
      <c r="AL32" s="112">
        <f t="shared" si="1"/>
        <v>2.6466E-2</v>
      </c>
      <c r="AM32" s="112">
        <v>0</v>
      </c>
      <c r="AN32" s="112">
        <v>2.6466E-2</v>
      </c>
      <c r="AO32" s="112">
        <f t="shared" si="2"/>
        <v>4.3932259999999994</v>
      </c>
    </row>
    <row r="33" spans="2:41" s="88" customFormat="1" ht="17.25" customHeight="1">
      <c r="B33" s="94">
        <v>0</v>
      </c>
      <c r="C33" s="111" t="s">
        <v>96</v>
      </c>
      <c r="D33" s="112">
        <v>2638.1116860000002</v>
      </c>
      <c r="E33" s="112">
        <v>869.976</v>
      </c>
      <c r="F33" s="112">
        <v>0</v>
      </c>
      <c r="G33" s="112">
        <v>1768.1356860000001</v>
      </c>
      <c r="H33" s="112">
        <v>0</v>
      </c>
      <c r="I33" s="112">
        <v>0</v>
      </c>
      <c r="J33" s="112">
        <v>0</v>
      </c>
      <c r="K33" s="112">
        <v>1644.54</v>
      </c>
      <c r="L33" s="112">
        <v>0</v>
      </c>
      <c r="M33" s="112">
        <v>548.61400000000003</v>
      </c>
      <c r="N33" s="112">
        <v>0</v>
      </c>
      <c r="O33" s="112">
        <v>1095.9259999999999</v>
      </c>
      <c r="P33" s="112">
        <v>1085.962</v>
      </c>
      <c r="Q33" s="113">
        <v>0</v>
      </c>
      <c r="R33" s="112">
        <v>0</v>
      </c>
      <c r="S33" s="114">
        <v>133.55968599999997</v>
      </c>
      <c r="T33" s="112">
        <v>53.78293</v>
      </c>
      <c r="U33" s="112">
        <v>2.0550000000000002E-2</v>
      </c>
      <c r="V33" s="112">
        <v>53.76238</v>
      </c>
      <c r="W33" s="112">
        <v>79.776755999999978</v>
      </c>
      <c r="X33" s="112">
        <v>75.786435999999981</v>
      </c>
      <c r="Y33" s="112">
        <v>0.53380000000000005</v>
      </c>
      <c r="Z33" s="112">
        <v>3.9903200000000001</v>
      </c>
      <c r="AA33" s="112">
        <v>0.13964599999999999</v>
      </c>
      <c r="AB33" s="112">
        <v>0.2477389999999815</v>
      </c>
      <c r="AC33" s="112">
        <v>79.529016999999996</v>
      </c>
      <c r="AD33" s="112">
        <v>79.35063199999999</v>
      </c>
      <c r="AE33" s="112">
        <v>0.17838499999999996</v>
      </c>
      <c r="AF33" s="115">
        <v>0</v>
      </c>
      <c r="AG33" s="114">
        <v>1165.3126319999999</v>
      </c>
      <c r="AH33" s="112">
        <v>53.961314999999999</v>
      </c>
      <c r="AI33" s="112">
        <v>2035.2886319999998</v>
      </c>
      <c r="AJ33" s="112">
        <v>0</v>
      </c>
      <c r="AK33" s="112">
        <f t="shared" si="0"/>
        <v>1768.1356860000001</v>
      </c>
      <c r="AL33" s="112">
        <f t="shared" si="1"/>
        <v>54.203026879184861</v>
      </c>
      <c r="AM33" s="112">
        <v>0</v>
      </c>
      <c r="AN33" s="112">
        <v>54.203026879184861</v>
      </c>
      <c r="AO33" s="112">
        <f t="shared" si="2"/>
        <v>1713.9326591208153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0.49056900000000003</v>
      </c>
      <c r="E35" s="112">
        <v>0</v>
      </c>
      <c r="F35" s="112">
        <v>0</v>
      </c>
      <c r="G35" s="112">
        <v>0.49056900000000003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0.49056900000000003</v>
      </c>
      <c r="T35" s="112">
        <v>3.0000000000000001E-3</v>
      </c>
      <c r="U35" s="112">
        <v>0</v>
      </c>
      <c r="V35" s="112">
        <v>3.0000000000000001E-3</v>
      </c>
      <c r="W35" s="112">
        <v>0.48756900000000003</v>
      </c>
      <c r="X35" s="112">
        <v>6.2546999999999991E-2</v>
      </c>
      <c r="Y35" s="112">
        <v>0</v>
      </c>
      <c r="Z35" s="112">
        <v>0.42502200000000001</v>
      </c>
      <c r="AA35" s="112">
        <v>1.1999999999999999E-3</v>
      </c>
      <c r="AB35" s="112">
        <v>0.391764</v>
      </c>
      <c r="AC35" s="112">
        <v>9.5805000000000001E-2</v>
      </c>
      <c r="AD35" s="112">
        <v>8.4891999999999995E-2</v>
      </c>
      <c r="AE35" s="112">
        <v>1.0913000000000001E-2</v>
      </c>
      <c r="AF35" s="115">
        <v>0</v>
      </c>
      <c r="AG35" s="114">
        <v>8.4891999999999995E-2</v>
      </c>
      <c r="AH35" s="112">
        <v>1.3913000000000002E-2</v>
      </c>
      <c r="AI35" s="112">
        <v>8.4891999999999995E-2</v>
      </c>
      <c r="AJ35" s="112">
        <v>0</v>
      </c>
      <c r="AK35" s="112">
        <f t="shared" si="0"/>
        <v>0.49056900000000003</v>
      </c>
      <c r="AL35" s="112">
        <f t="shared" si="1"/>
        <v>0.40465086666666666</v>
      </c>
      <c r="AM35" s="112">
        <v>0</v>
      </c>
      <c r="AN35" s="112">
        <v>0.40465086666666666</v>
      </c>
      <c r="AO35" s="112">
        <f t="shared" si="2"/>
        <v>8.5918133333333369E-2</v>
      </c>
    </row>
    <row r="36" spans="2:41" ht="17.25" customHeight="1">
      <c r="B36" s="94">
        <v>0</v>
      </c>
      <c r="C36" s="111" t="s">
        <v>99</v>
      </c>
      <c r="D36" s="112">
        <v>0</v>
      </c>
      <c r="E36" s="112">
        <v>0</v>
      </c>
      <c r="F36" s="112">
        <v>0</v>
      </c>
      <c r="G36" s="112">
        <v>0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0</v>
      </c>
      <c r="T36" s="112">
        <v>0</v>
      </c>
      <c r="U36" s="112">
        <v>0</v>
      </c>
      <c r="V36" s="112">
        <v>0</v>
      </c>
      <c r="W36" s="112">
        <v>0</v>
      </c>
      <c r="X36" s="112">
        <v>0</v>
      </c>
      <c r="Y36" s="112">
        <v>0</v>
      </c>
      <c r="Z36" s="112">
        <v>0</v>
      </c>
      <c r="AA36" s="112">
        <v>0</v>
      </c>
      <c r="AB36" s="112">
        <v>0</v>
      </c>
      <c r="AC36" s="112">
        <v>0</v>
      </c>
      <c r="AD36" s="112">
        <v>0</v>
      </c>
      <c r="AE36" s="112">
        <v>0</v>
      </c>
      <c r="AF36" s="115">
        <v>0</v>
      </c>
      <c r="AG36" s="114">
        <v>0</v>
      </c>
      <c r="AH36" s="112">
        <v>0</v>
      </c>
      <c r="AI36" s="112">
        <v>0</v>
      </c>
      <c r="AJ36" s="112">
        <v>0</v>
      </c>
      <c r="AK36" s="112">
        <f t="shared" si="0"/>
        <v>0</v>
      </c>
      <c r="AL36" s="112">
        <f t="shared" si="1"/>
        <v>0</v>
      </c>
      <c r="AM36" s="112">
        <v>0</v>
      </c>
      <c r="AN36" s="112">
        <v>0</v>
      </c>
      <c r="AO36" s="112">
        <f t="shared" si="2"/>
        <v>0</v>
      </c>
    </row>
    <row r="37" spans="2:41" ht="17.25" customHeight="1">
      <c r="B37" s="94">
        <v>0</v>
      </c>
      <c r="C37" s="111" t="s">
        <v>100</v>
      </c>
      <c r="D37" s="112">
        <v>0</v>
      </c>
      <c r="E37" s="112">
        <v>0</v>
      </c>
      <c r="F37" s="112">
        <v>0</v>
      </c>
      <c r="G37" s="112">
        <v>0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</v>
      </c>
      <c r="T37" s="112">
        <v>0</v>
      </c>
      <c r="U37" s="112">
        <v>0</v>
      </c>
      <c r="V37" s="112">
        <v>0</v>
      </c>
      <c r="W37" s="112">
        <v>0</v>
      </c>
      <c r="X37" s="112">
        <v>0</v>
      </c>
      <c r="Y37" s="112">
        <v>0</v>
      </c>
      <c r="Z37" s="112">
        <v>0</v>
      </c>
      <c r="AA37" s="112">
        <v>0</v>
      </c>
      <c r="AB37" s="112">
        <v>0</v>
      </c>
      <c r="AC37" s="112">
        <v>0</v>
      </c>
      <c r="AD37" s="112">
        <v>0</v>
      </c>
      <c r="AE37" s="112">
        <v>0</v>
      </c>
      <c r="AF37" s="115">
        <v>0</v>
      </c>
      <c r="AG37" s="114">
        <v>0</v>
      </c>
      <c r="AH37" s="112">
        <v>0</v>
      </c>
      <c r="AI37" s="112">
        <v>0</v>
      </c>
      <c r="AJ37" s="112">
        <v>0</v>
      </c>
      <c r="AK37" s="112">
        <f t="shared" si="0"/>
        <v>0</v>
      </c>
      <c r="AL37" s="112">
        <f t="shared" si="1"/>
        <v>0</v>
      </c>
      <c r="AM37" s="112">
        <v>0</v>
      </c>
      <c r="AN37" s="112">
        <v>0</v>
      </c>
      <c r="AO37" s="112">
        <f t="shared" si="2"/>
        <v>0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2.0042000000000001E-2</v>
      </c>
      <c r="E39" s="112">
        <v>0</v>
      </c>
      <c r="F39" s="112">
        <v>0</v>
      </c>
      <c r="G39" s="112">
        <v>2.0042000000000001E-2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2.0042000000000001E-2</v>
      </c>
      <c r="T39" s="112">
        <v>0</v>
      </c>
      <c r="U39" s="112">
        <v>0</v>
      </c>
      <c r="V39" s="112">
        <v>0</v>
      </c>
      <c r="W39" s="112">
        <v>2.0042000000000001E-2</v>
      </c>
      <c r="X39" s="112">
        <v>2.0042000000000001E-2</v>
      </c>
      <c r="Y39" s="112">
        <v>0</v>
      </c>
      <c r="Z39" s="112">
        <v>0</v>
      </c>
      <c r="AA39" s="112">
        <v>0</v>
      </c>
      <c r="AB39" s="112">
        <v>0</v>
      </c>
      <c r="AC39" s="112">
        <v>2.0042000000000001E-2</v>
      </c>
      <c r="AD39" s="112">
        <v>6.8500000000000002E-3</v>
      </c>
      <c r="AE39" s="112">
        <v>1.3192000000000001E-2</v>
      </c>
      <c r="AF39" s="115">
        <v>0</v>
      </c>
      <c r="AG39" s="114">
        <v>6.8500000000000002E-3</v>
      </c>
      <c r="AH39" s="112">
        <v>1.3192000000000001E-2</v>
      </c>
      <c r="AI39" s="112">
        <v>6.8500000000000002E-3</v>
      </c>
      <c r="AJ39" s="112">
        <v>0</v>
      </c>
      <c r="AK39" s="112">
        <f t="shared" si="0"/>
        <v>2.0042000000000001E-2</v>
      </c>
      <c r="AL39" s="112">
        <f t="shared" si="1"/>
        <v>1.3192000000000001E-2</v>
      </c>
      <c r="AM39" s="112">
        <v>0</v>
      </c>
      <c r="AN39" s="112">
        <v>1.3192000000000001E-2</v>
      </c>
      <c r="AO39" s="112">
        <f t="shared" si="2"/>
        <v>6.8500000000000002E-3</v>
      </c>
    </row>
    <row r="40" spans="2:41" ht="17.25" customHeight="1">
      <c r="B40" s="94">
        <v>0</v>
      </c>
      <c r="C40" s="111" t="s">
        <v>103</v>
      </c>
      <c r="D40" s="112">
        <v>0.577017</v>
      </c>
      <c r="E40" s="112">
        <v>0</v>
      </c>
      <c r="F40" s="112">
        <v>0</v>
      </c>
      <c r="G40" s="112">
        <v>0.577017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0.577017</v>
      </c>
      <c r="T40" s="112">
        <v>0</v>
      </c>
      <c r="U40" s="112">
        <v>0</v>
      </c>
      <c r="V40" s="112">
        <v>0</v>
      </c>
      <c r="W40" s="112">
        <v>0.577017</v>
      </c>
      <c r="X40" s="112">
        <v>0.28155899999999995</v>
      </c>
      <c r="Y40" s="112">
        <v>0</v>
      </c>
      <c r="Z40" s="112">
        <v>0.29545800000000005</v>
      </c>
      <c r="AA40" s="112">
        <v>3.8816000000000003E-2</v>
      </c>
      <c r="AB40" s="112">
        <v>0.26174600000000003</v>
      </c>
      <c r="AC40" s="112">
        <v>0.31527099999999997</v>
      </c>
      <c r="AD40" s="112">
        <v>0.24039599999999997</v>
      </c>
      <c r="AE40" s="112">
        <v>7.4875000000000011E-2</v>
      </c>
      <c r="AF40" s="115">
        <v>0</v>
      </c>
      <c r="AG40" s="114">
        <v>0.24039599999999997</v>
      </c>
      <c r="AH40" s="112">
        <v>7.4875000000000011E-2</v>
      </c>
      <c r="AI40" s="112">
        <v>0.24039599999999997</v>
      </c>
      <c r="AJ40" s="112">
        <v>0</v>
      </c>
      <c r="AK40" s="112">
        <f t="shared" si="0"/>
        <v>0.577017</v>
      </c>
      <c r="AL40" s="112">
        <f t="shared" si="1"/>
        <v>0.33662100000000006</v>
      </c>
      <c r="AM40" s="112">
        <v>0</v>
      </c>
      <c r="AN40" s="112">
        <v>0.33662100000000006</v>
      </c>
      <c r="AO40" s="112">
        <f t="shared" si="2"/>
        <v>0.24039599999999994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2.4688309999999998</v>
      </c>
      <c r="E43" s="102">
        <v>0</v>
      </c>
      <c r="F43" s="102">
        <v>0</v>
      </c>
      <c r="G43" s="102">
        <v>2.4688309999999998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2.4688309999999998</v>
      </c>
      <c r="T43" s="102">
        <v>3.6299999999999999E-2</v>
      </c>
      <c r="U43" s="102">
        <v>1.9E-3</v>
      </c>
      <c r="V43" s="102">
        <v>3.44E-2</v>
      </c>
      <c r="W43" s="102">
        <v>2.4325309999999996</v>
      </c>
      <c r="X43" s="102">
        <v>1.7439489999999993</v>
      </c>
      <c r="Y43" s="102">
        <v>5.0000000000000002E-5</v>
      </c>
      <c r="Z43" s="102">
        <v>0.68858200000000025</v>
      </c>
      <c r="AA43" s="102">
        <v>7.3405000000000012E-2</v>
      </c>
      <c r="AB43" s="112">
        <v>0.54238899999999957</v>
      </c>
      <c r="AC43" s="112">
        <v>1.890142</v>
      </c>
      <c r="AD43" s="112">
        <v>1.636647</v>
      </c>
      <c r="AE43" s="102">
        <v>0.25349499999999997</v>
      </c>
      <c r="AF43" s="105">
        <v>0</v>
      </c>
      <c r="AG43" s="104">
        <v>1.636647</v>
      </c>
      <c r="AH43" s="102">
        <v>0.28979499999999997</v>
      </c>
      <c r="AI43" s="102">
        <v>1.636647</v>
      </c>
      <c r="AJ43" s="102">
        <v>0</v>
      </c>
      <c r="AK43" s="102">
        <f t="shared" si="0"/>
        <v>2.4688309999999998</v>
      </c>
      <c r="AL43" s="102">
        <f t="shared" si="1"/>
        <v>0.54252699999999998</v>
      </c>
      <c r="AM43" s="102">
        <v>0</v>
      </c>
      <c r="AN43" s="102">
        <v>0.54252699999999998</v>
      </c>
      <c r="AO43" s="102">
        <f t="shared" si="2"/>
        <v>1.9263039999999998</v>
      </c>
    </row>
    <row r="44" spans="2:41" ht="17.25" customHeight="1">
      <c r="B44" s="109" t="s">
        <v>107</v>
      </c>
      <c r="C44" s="110"/>
      <c r="D44" s="91">
        <v>193.22141000000002</v>
      </c>
      <c r="E44" s="91">
        <v>0</v>
      </c>
      <c r="F44" s="91">
        <v>0</v>
      </c>
      <c r="G44" s="91">
        <v>193.22141000000002</v>
      </c>
      <c r="H44" s="91">
        <v>0</v>
      </c>
      <c r="I44" s="91">
        <v>0</v>
      </c>
      <c r="J44" s="91">
        <v>0</v>
      </c>
      <c r="K44" s="91">
        <v>193.37909999999999</v>
      </c>
      <c r="L44" s="91">
        <v>0</v>
      </c>
      <c r="M44" s="91">
        <v>185.21010000000001</v>
      </c>
      <c r="N44" s="91">
        <v>0</v>
      </c>
      <c r="O44" s="91">
        <v>8.1690000000000005</v>
      </c>
      <c r="P44" s="91">
        <v>0.11899999999999999</v>
      </c>
      <c r="Q44" s="108">
        <v>0</v>
      </c>
      <c r="R44" s="91">
        <v>0</v>
      </c>
      <c r="S44" s="92">
        <v>7.8923100000000002</v>
      </c>
      <c r="T44" s="91">
        <v>6.6429999999999998</v>
      </c>
      <c r="U44" s="91">
        <v>0</v>
      </c>
      <c r="V44" s="91">
        <v>6.6429999999999998</v>
      </c>
      <c r="W44" s="91">
        <v>1.2493099999999999</v>
      </c>
      <c r="X44" s="91">
        <v>1.1143450000000001</v>
      </c>
      <c r="Y44" s="91">
        <v>5.1999999999999998E-3</v>
      </c>
      <c r="Z44" s="91">
        <v>0.134965</v>
      </c>
      <c r="AA44" s="91">
        <v>8.0589999999999985E-3</v>
      </c>
      <c r="AB44" s="91">
        <v>0.19658799999999998</v>
      </c>
      <c r="AC44" s="91">
        <v>1.0527220000000002</v>
      </c>
      <c r="AD44" s="91">
        <v>0.93824800000000008</v>
      </c>
      <c r="AE44" s="91">
        <v>0.11447399999999999</v>
      </c>
      <c r="AF44" s="93">
        <v>0</v>
      </c>
      <c r="AG44" s="92">
        <v>1.0572480000000002</v>
      </c>
      <c r="AH44" s="91">
        <v>6.7574739999999993</v>
      </c>
      <c r="AI44" s="91">
        <v>1.0572480000000002</v>
      </c>
      <c r="AJ44" s="91">
        <v>0</v>
      </c>
      <c r="AK44" s="91">
        <f t="shared" si="0"/>
        <v>193.22141000000002</v>
      </c>
      <c r="AL44" s="91">
        <f t="shared" si="1"/>
        <v>6.9536660000000001</v>
      </c>
      <c r="AM44" s="91">
        <f>SUM(AM45:AM50)</f>
        <v>0</v>
      </c>
      <c r="AN44" s="91">
        <f>SUM(AN45:AN50)</f>
        <v>6.9536660000000001</v>
      </c>
      <c r="AO44" s="91">
        <f t="shared" si="2"/>
        <v>186.26774400000002</v>
      </c>
    </row>
    <row r="45" spans="2:41" ht="17.25" customHeight="1">
      <c r="B45" s="94">
        <v>0</v>
      </c>
      <c r="C45" s="95" t="s">
        <v>108</v>
      </c>
      <c r="D45" s="96">
        <v>1.036645</v>
      </c>
      <c r="E45" s="96">
        <v>0</v>
      </c>
      <c r="F45" s="96">
        <v>0</v>
      </c>
      <c r="G45" s="96">
        <v>1.036645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1.036645</v>
      </c>
      <c r="T45" s="96">
        <v>0</v>
      </c>
      <c r="U45" s="96">
        <v>0</v>
      </c>
      <c r="V45" s="96">
        <v>0</v>
      </c>
      <c r="W45" s="96">
        <v>1.036645</v>
      </c>
      <c r="X45" s="96">
        <v>0.90203000000000011</v>
      </c>
      <c r="Y45" s="96">
        <v>5.1999999999999998E-3</v>
      </c>
      <c r="Z45" s="96">
        <v>0.13461499999999998</v>
      </c>
      <c r="AA45" s="96">
        <v>8.0399999999999985E-3</v>
      </c>
      <c r="AB45" s="112">
        <v>8.6412999999999962E-2</v>
      </c>
      <c r="AC45" s="112">
        <v>0.95023200000000008</v>
      </c>
      <c r="AD45" s="112">
        <v>0.93685300000000005</v>
      </c>
      <c r="AE45" s="96">
        <v>1.3379000000000004E-2</v>
      </c>
      <c r="AF45" s="99">
        <v>0</v>
      </c>
      <c r="AG45" s="98">
        <v>0.93685300000000005</v>
      </c>
      <c r="AH45" s="96">
        <v>1.3379000000000004E-2</v>
      </c>
      <c r="AI45" s="96">
        <v>0.93685300000000005</v>
      </c>
      <c r="AJ45" s="96">
        <v>0</v>
      </c>
      <c r="AK45" s="96">
        <f t="shared" si="0"/>
        <v>1.036645</v>
      </c>
      <c r="AL45" s="96">
        <f t="shared" si="1"/>
        <v>9.9395999999999984E-2</v>
      </c>
      <c r="AM45" s="96">
        <v>0</v>
      </c>
      <c r="AN45" s="96">
        <v>9.9395999999999984E-2</v>
      </c>
      <c r="AO45" s="96">
        <f t="shared" si="2"/>
        <v>0.937249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49.219254000000006</v>
      </c>
      <c r="E48" s="112">
        <v>0</v>
      </c>
      <c r="F48" s="112">
        <v>0</v>
      </c>
      <c r="G48" s="112">
        <v>49.219254000000006</v>
      </c>
      <c r="H48" s="112">
        <v>0</v>
      </c>
      <c r="I48" s="112">
        <v>0</v>
      </c>
      <c r="J48" s="112">
        <v>0</v>
      </c>
      <c r="K48" s="112">
        <v>48.529000000000003</v>
      </c>
      <c r="L48" s="112">
        <v>0</v>
      </c>
      <c r="M48" s="112">
        <v>43.328000000000003</v>
      </c>
      <c r="N48" s="112">
        <v>0</v>
      </c>
      <c r="O48" s="112">
        <v>5.2009999999999996</v>
      </c>
      <c r="P48" s="112">
        <v>0.11899999999999999</v>
      </c>
      <c r="Q48" s="113">
        <v>0</v>
      </c>
      <c r="R48" s="112">
        <v>0</v>
      </c>
      <c r="S48" s="114">
        <v>5.7722540000000002</v>
      </c>
      <c r="T48" s="112">
        <v>5.76</v>
      </c>
      <c r="U48" s="112">
        <v>0</v>
      </c>
      <c r="V48" s="112">
        <v>5.76</v>
      </c>
      <c r="W48" s="112">
        <v>1.2254000000000001E-2</v>
      </c>
      <c r="X48" s="112">
        <v>1.2105000000000001E-2</v>
      </c>
      <c r="Y48" s="112">
        <v>0</v>
      </c>
      <c r="Z48" s="112">
        <v>1.4900000000000002E-4</v>
      </c>
      <c r="AA48" s="112">
        <v>1.8999999999999998E-5</v>
      </c>
      <c r="AB48" s="112">
        <v>9.9760000000000005E-3</v>
      </c>
      <c r="AC48" s="112">
        <v>2.2780000000000001E-3</v>
      </c>
      <c r="AD48" s="112">
        <v>1.1850000000000001E-3</v>
      </c>
      <c r="AE48" s="112">
        <v>1.093E-3</v>
      </c>
      <c r="AF48" s="115">
        <v>0</v>
      </c>
      <c r="AG48" s="114">
        <v>0.120185</v>
      </c>
      <c r="AH48" s="112">
        <v>5.7610929999999998</v>
      </c>
      <c r="AI48" s="112">
        <v>0.120185</v>
      </c>
      <c r="AJ48" s="112">
        <v>0</v>
      </c>
      <c r="AK48" s="112">
        <f t="shared" si="0"/>
        <v>49.219254000000006</v>
      </c>
      <c r="AL48" s="112">
        <f t="shared" si="1"/>
        <v>5.7710690000000007</v>
      </c>
      <c r="AM48" s="112">
        <v>0</v>
      </c>
      <c r="AN48" s="112">
        <v>5.7710690000000007</v>
      </c>
      <c r="AO48" s="112">
        <f t="shared" si="2"/>
        <v>43.448185000000009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142.96551100000002</v>
      </c>
      <c r="E50" s="102">
        <v>0</v>
      </c>
      <c r="F50" s="102">
        <v>0</v>
      </c>
      <c r="G50" s="102">
        <v>142.96551100000002</v>
      </c>
      <c r="H50" s="102">
        <v>0</v>
      </c>
      <c r="I50" s="102">
        <v>0</v>
      </c>
      <c r="J50" s="102">
        <v>0</v>
      </c>
      <c r="K50" s="102">
        <v>144.8501</v>
      </c>
      <c r="L50" s="102">
        <v>0</v>
      </c>
      <c r="M50" s="102">
        <v>141.88210000000001</v>
      </c>
      <c r="N50" s="102">
        <v>0</v>
      </c>
      <c r="O50" s="102">
        <v>2.968</v>
      </c>
      <c r="P50" s="102">
        <v>0</v>
      </c>
      <c r="Q50" s="103">
        <v>0</v>
      </c>
      <c r="R50" s="102">
        <v>0</v>
      </c>
      <c r="S50" s="104">
        <v>1.0834109999999999</v>
      </c>
      <c r="T50" s="102">
        <v>0.88300000000000001</v>
      </c>
      <c r="U50" s="102">
        <v>0</v>
      </c>
      <c r="V50" s="102">
        <v>0.88300000000000001</v>
      </c>
      <c r="W50" s="102">
        <v>0.20041100000000001</v>
      </c>
      <c r="X50" s="102">
        <v>0.20021</v>
      </c>
      <c r="Y50" s="102">
        <v>0</v>
      </c>
      <c r="Z50" s="102">
        <v>2.0100000000000001E-4</v>
      </c>
      <c r="AA50" s="102">
        <v>0</v>
      </c>
      <c r="AB50" s="102">
        <v>0.10019900000000001</v>
      </c>
      <c r="AC50" s="102">
        <v>0.100212</v>
      </c>
      <c r="AD50" s="102">
        <v>2.0999999999999998E-4</v>
      </c>
      <c r="AE50" s="102">
        <v>0.10000199999999999</v>
      </c>
      <c r="AF50" s="105">
        <v>0</v>
      </c>
      <c r="AG50" s="104">
        <v>2.0999999999999998E-4</v>
      </c>
      <c r="AH50" s="102">
        <v>0.98300200000000004</v>
      </c>
      <c r="AI50" s="102">
        <v>2.0999999999999998E-4</v>
      </c>
      <c r="AJ50" s="102">
        <v>0</v>
      </c>
      <c r="AK50" s="102">
        <f t="shared" si="0"/>
        <v>142.96551100000002</v>
      </c>
      <c r="AL50" s="102">
        <f t="shared" si="1"/>
        <v>1.0832010000000001</v>
      </c>
      <c r="AM50" s="102">
        <v>0</v>
      </c>
      <c r="AN50" s="102">
        <v>1.0832010000000001</v>
      </c>
      <c r="AO50" s="102">
        <f t="shared" si="2"/>
        <v>141.88231000000002</v>
      </c>
    </row>
    <row r="51" spans="2:41" ht="17.25" customHeight="1">
      <c r="B51" s="106" t="s">
        <v>114</v>
      </c>
      <c r="C51" s="107"/>
      <c r="D51" s="91">
        <v>1.9485000000000002E-2</v>
      </c>
      <c r="E51" s="91">
        <v>0</v>
      </c>
      <c r="F51" s="91">
        <v>0</v>
      </c>
      <c r="G51" s="91">
        <v>1.9485000000000002E-2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1.9485000000000002E-2</v>
      </c>
      <c r="T51" s="91">
        <v>0</v>
      </c>
      <c r="U51" s="91">
        <v>0</v>
      </c>
      <c r="V51" s="91">
        <v>0</v>
      </c>
      <c r="W51" s="91">
        <v>1.9485000000000002E-2</v>
      </c>
      <c r="X51" s="91">
        <v>2.0800000000000003E-3</v>
      </c>
      <c r="Y51" s="91">
        <v>0</v>
      </c>
      <c r="Z51" s="91">
        <v>1.7405E-2</v>
      </c>
      <c r="AA51" s="91">
        <v>0</v>
      </c>
      <c r="AB51" s="91">
        <v>1.8720000000000021E-3</v>
      </c>
      <c r="AC51" s="91">
        <v>1.7613E-2</v>
      </c>
      <c r="AD51" s="91">
        <v>1.3676000000000001E-2</v>
      </c>
      <c r="AE51" s="91">
        <v>3.9369999999999995E-3</v>
      </c>
      <c r="AF51" s="93">
        <v>0</v>
      </c>
      <c r="AG51" s="92">
        <v>1.3676000000000001E-2</v>
      </c>
      <c r="AH51" s="91">
        <v>3.9369999999999995E-3</v>
      </c>
      <c r="AI51" s="91">
        <v>1.3676000000000001E-2</v>
      </c>
      <c r="AJ51" s="91">
        <v>0</v>
      </c>
      <c r="AK51" s="91">
        <f t="shared" si="0"/>
        <v>1.9485000000000002E-2</v>
      </c>
      <c r="AL51" s="91">
        <f t="shared" si="1"/>
        <v>5.8089999999999999E-3</v>
      </c>
      <c r="AM51" s="91">
        <v>0</v>
      </c>
      <c r="AN51" s="91">
        <v>5.8089999999999999E-3</v>
      </c>
      <c r="AO51" s="91">
        <f t="shared" si="2"/>
        <v>1.3676000000000002E-2</v>
      </c>
    </row>
    <row r="52" spans="2:41" ht="17.25" customHeight="1">
      <c r="B52" s="106" t="s">
        <v>115</v>
      </c>
      <c r="C52" s="107"/>
      <c r="D52" s="91">
        <v>1.2261179999999998</v>
      </c>
      <c r="E52" s="91">
        <v>0</v>
      </c>
      <c r="F52" s="91">
        <v>0</v>
      </c>
      <c r="G52" s="91">
        <v>1.2261179999999998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1.2261179999999998</v>
      </c>
      <c r="T52" s="91">
        <v>4.2199999999999998E-3</v>
      </c>
      <c r="U52" s="91">
        <v>1E-3</v>
      </c>
      <c r="V52" s="91">
        <v>3.2200000000000002E-3</v>
      </c>
      <c r="W52" s="91">
        <v>1.2218979999999999</v>
      </c>
      <c r="X52" s="91">
        <v>1.166034</v>
      </c>
      <c r="Y52" s="91">
        <v>0</v>
      </c>
      <c r="Z52" s="91">
        <v>5.5864000000000004E-2</v>
      </c>
      <c r="AA52" s="91">
        <v>1.044E-2</v>
      </c>
      <c r="AB52" s="91">
        <v>3.3308999999999589E-2</v>
      </c>
      <c r="AC52" s="91">
        <v>1.1885890000000003</v>
      </c>
      <c r="AD52" s="91">
        <v>1.1462160000000003</v>
      </c>
      <c r="AE52" s="91">
        <v>4.2373000000000001E-2</v>
      </c>
      <c r="AF52" s="93">
        <v>0</v>
      </c>
      <c r="AG52" s="92">
        <v>1.1462160000000003</v>
      </c>
      <c r="AH52" s="91">
        <v>4.6593000000000002E-2</v>
      </c>
      <c r="AI52" s="91">
        <v>1.1462160000000003</v>
      </c>
      <c r="AJ52" s="91">
        <v>0</v>
      </c>
      <c r="AK52" s="91">
        <f t="shared" si="0"/>
        <v>1.2261179999999998</v>
      </c>
      <c r="AL52" s="91">
        <f t="shared" si="1"/>
        <v>7.9118999999999981E-2</v>
      </c>
      <c r="AM52" s="91">
        <v>0</v>
      </c>
      <c r="AN52" s="91">
        <v>7.9118999999999981E-2</v>
      </c>
      <c r="AO52" s="91">
        <f t="shared" si="2"/>
        <v>1.1469989999999999</v>
      </c>
    </row>
    <row r="53" spans="2:41" ht="17.25" customHeight="1">
      <c r="B53" s="106" t="s">
        <v>116</v>
      </c>
      <c r="C53" s="107"/>
      <c r="D53" s="91">
        <v>1.015191</v>
      </c>
      <c r="E53" s="91">
        <v>0</v>
      </c>
      <c r="F53" s="91">
        <v>0</v>
      </c>
      <c r="G53" s="91">
        <v>1.015191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1.015191</v>
      </c>
      <c r="T53" s="91">
        <v>8.5000000000000006E-3</v>
      </c>
      <c r="U53" s="91">
        <v>8.5000000000000006E-3</v>
      </c>
      <c r="V53" s="91">
        <v>0</v>
      </c>
      <c r="W53" s="91">
        <v>1.006691</v>
      </c>
      <c r="X53" s="91">
        <v>0.67699399999999987</v>
      </c>
      <c r="Y53" s="91">
        <v>1.1999999999999999E-4</v>
      </c>
      <c r="Z53" s="91">
        <v>0.32969700000000002</v>
      </c>
      <c r="AA53" s="91">
        <v>7.2895E-3</v>
      </c>
      <c r="AB53" s="91">
        <v>7.6451999999999964E-2</v>
      </c>
      <c r="AC53" s="91">
        <v>0.93023900000000004</v>
      </c>
      <c r="AD53" s="91">
        <v>0.78056199999999998</v>
      </c>
      <c r="AE53" s="91">
        <v>0.14967700000000003</v>
      </c>
      <c r="AF53" s="93">
        <v>0</v>
      </c>
      <c r="AG53" s="92">
        <v>0.78056199999999998</v>
      </c>
      <c r="AH53" s="91">
        <v>0.15817700000000004</v>
      </c>
      <c r="AI53" s="91">
        <v>0.78056199999999998</v>
      </c>
      <c r="AJ53" s="91">
        <v>0</v>
      </c>
      <c r="AK53" s="91">
        <f t="shared" si="0"/>
        <v>1.015191</v>
      </c>
      <c r="AL53" s="91">
        <f t="shared" si="1"/>
        <v>0.23315700000000003</v>
      </c>
      <c r="AM53" s="91">
        <v>0</v>
      </c>
      <c r="AN53" s="91">
        <v>0.23315700000000003</v>
      </c>
      <c r="AO53" s="91">
        <f t="shared" si="2"/>
        <v>0.7820339999999999</v>
      </c>
    </row>
    <row r="54" spans="2:41" ht="17.25" customHeight="1">
      <c r="B54" s="106" t="s">
        <v>117</v>
      </c>
      <c r="C54" s="107"/>
      <c r="D54" s="91">
        <v>0.40289599999999992</v>
      </c>
      <c r="E54" s="91">
        <v>0</v>
      </c>
      <c r="F54" s="91">
        <v>0</v>
      </c>
      <c r="G54" s="91">
        <v>0.40289599999999992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0.40289599999999992</v>
      </c>
      <c r="T54" s="91">
        <v>0</v>
      </c>
      <c r="U54" s="91">
        <v>0</v>
      </c>
      <c r="V54" s="91">
        <v>0</v>
      </c>
      <c r="W54" s="91">
        <v>0.40289599999999992</v>
      </c>
      <c r="X54" s="91">
        <v>0.39283999999999991</v>
      </c>
      <c r="Y54" s="91">
        <v>2.0000000000000002E-5</v>
      </c>
      <c r="Z54" s="91">
        <v>1.0055999999999999E-2</v>
      </c>
      <c r="AA54" s="91">
        <v>1.7615E-3</v>
      </c>
      <c r="AB54" s="91">
        <v>3.5250000000000559E-3</v>
      </c>
      <c r="AC54" s="91">
        <v>0.39937099999999986</v>
      </c>
      <c r="AD54" s="91">
        <v>0.39891899999999986</v>
      </c>
      <c r="AE54" s="91">
        <v>4.5200000000000009E-4</v>
      </c>
      <c r="AF54" s="93">
        <v>0</v>
      </c>
      <c r="AG54" s="92">
        <v>0.39891899999999986</v>
      </c>
      <c r="AH54" s="91">
        <v>4.5200000000000009E-4</v>
      </c>
      <c r="AI54" s="91">
        <v>0.39891899999999986</v>
      </c>
      <c r="AJ54" s="91">
        <v>0</v>
      </c>
      <c r="AK54" s="91">
        <f t="shared" si="0"/>
        <v>0.40289599999999992</v>
      </c>
      <c r="AL54" s="91">
        <f t="shared" si="1"/>
        <v>3.9769999999999996E-3</v>
      </c>
      <c r="AM54" s="91">
        <v>0</v>
      </c>
      <c r="AN54" s="91">
        <v>3.9769999999999996E-3</v>
      </c>
      <c r="AO54" s="91">
        <f t="shared" si="2"/>
        <v>0.39891899999999991</v>
      </c>
    </row>
    <row r="55" spans="2:41" ht="17.25" customHeight="1">
      <c r="B55" s="106" t="s">
        <v>118</v>
      </c>
      <c r="C55" s="107"/>
      <c r="D55" s="91">
        <v>5.1080000000000007E-2</v>
      </c>
      <c r="E55" s="91">
        <v>0</v>
      </c>
      <c r="F55" s="91">
        <v>0</v>
      </c>
      <c r="G55" s="91">
        <v>5.1080000000000007E-2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5.1080000000000007E-2</v>
      </c>
      <c r="T55" s="91">
        <v>1.0500000000000001E-2</v>
      </c>
      <c r="U55" s="91">
        <v>1.0500000000000001E-2</v>
      </c>
      <c r="V55" s="91">
        <v>0</v>
      </c>
      <c r="W55" s="91">
        <v>4.0580000000000005E-2</v>
      </c>
      <c r="X55" s="91">
        <v>2.8799999999999997E-3</v>
      </c>
      <c r="Y55" s="91">
        <v>0</v>
      </c>
      <c r="Z55" s="91">
        <v>3.7700000000000004E-2</v>
      </c>
      <c r="AA55" s="91">
        <v>1.3195E-2</v>
      </c>
      <c r="AB55" s="91">
        <v>2.6390000000000004E-2</v>
      </c>
      <c r="AC55" s="91">
        <v>1.4190000000000001E-2</v>
      </c>
      <c r="AD55" s="91">
        <v>2.2499999999999998E-3</v>
      </c>
      <c r="AE55" s="91">
        <v>1.1940000000000001E-2</v>
      </c>
      <c r="AF55" s="93">
        <v>0</v>
      </c>
      <c r="AG55" s="92">
        <v>2.2499999999999998E-3</v>
      </c>
      <c r="AH55" s="91">
        <v>2.2440000000000002E-2</v>
      </c>
      <c r="AI55" s="91">
        <v>2.2499999999999998E-3</v>
      </c>
      <c r="AJ55" s="91">
        <v>0</v>
      </c>
      <c r="AK55" s="91">
        <f t="shared" si="0"/>
        <v>5.1080000000000007E-2</v>
      </c>
      <c r="AL55" s="91">
        <f t="shared" si="1"/>
        <v>4.8830000000000005E-2</v>
      </c>
      <c r="AM55" s="91">
        <v>0</v>
      </c>
      <c r="AN55" s="91">
        <v>4.8830000000000005E-2</v>
      </c>
      <c r="AO55" s="91">
        <f t="shared" si="2"/>
        <v>2.250000000000002E-3</v>
      </c>
    </row>
    <row r="56" spans="2:41" ht="17.25" customHeight="1">
      <c r="B56" s="106" t="s">
        <v>119</v>
      </c>
      <c r="C56" s="107"/>
      <c r="D56" s="91">
        <v>0.18506400000000003</v>
      </c>
      <c r="E56" s="91">
        <v>0</v>
      </c>
      <c r="F56" s="91">
        <v>0</v>
      </c>
      <c r="G56" s="91">
        <v>0.18506400000000003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0.18506400000000003</v>
      </c>
      <c r="T56" s="91">
        <v>4.0000000000000003E-5</v>
      </c>
      <c r="U56" s="91">
        <v>0</v>
      </c>
      <c r="V56" s="91">
        <v>4.0000000000000003E-5</v>
      </c>
      <c r="W56" s="91">
        <v>0.18502400000000002</v>
      </c>
      <c r="X56" s="91">
        <v>0.18149700000000002</v>
      </c>
      <c r="Y56" s="91">
        <v>1.4970000000000001E-3</v>
      </c>
      <c r="Z56" s="91">
        <v>3.5270000000000011E-3</v>
      </c>
      <c r="AA56" s="91">
        <v>1.4959999999999999E-3</v>
      </c>
      <c r="AB56" s="91">
        <v>0.18195300000000003</v>
      </c>
      <c r="AC56" s="91">
        <v>3.0709999999999995E-3</v>
      </c>
      <c r="AD56" s="91">
        <v>1.372E-3</v>
      </c>
      <c r="AE56" s="91">
        <v>1.6989999999999996E-3</v>
      </c>
      <c r="AF56" s="93">
        <v>0</v>
      </c>
      <c r="AG56" s="92">
        <v>1.372E-3</v>
      </c>
      <c r="AH56" s="91">
        <v>1.7389999999999997E-3</v>
      </c>
      <c r="AI56" s="91">
        <v>1.372E-3</v>
      </c>
      <c r="AJ56" s="91">
        <v>0</v>
      </c>
      <c r="AK56" s="91">
        <f t="shared" si="0"/>
        <v>0.18506400000000003</v>
      </c>
      <c r="AL56" s="91">
        <f t="shared" si="1"/>
        <v>0.18367983333333335</v>
      </c>
      <c r="AM56" s="91">
        <v>0</v>
      </c>
      <c r="AN56" s="91">
        <v>0.18367983333333335</v>
      </c>
      <c r="AO56" s="91">
        <f t="shared" si="2"/>
        <v>1.3841666666666863E-3</v>
      </c>
    </row>
    <row r="57" spans="2:41" ht="17.25" customHeight="1">
      <c r="B57" s="106" t="s">
        <v>120</v>
      </c>
      <c r="C57" s="107"/>
      <c r="D57" s="91">
        <v>0.11017400000000001</v>
      </c>
      <c r="E57" s="91">
        <v>0</v>
      </c>
      <c r="F57" s="91">
        <v>0</v>
      </c>
      <c r="G57" s="91">
        <v>0.11017400000000001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0.11017400000000001</v>
      </c>
      <c r="T57" s="91">
        <v>0</v>
      </c>
      <c r="U57" s="91">
        <v>0</v>
      </c>
      <c r="V57" s="91">
        <v>0</v>
      </c>
      <c r="W57" s="91">
        <v>0.11017400000000001</v>
      </c>
      <c r="X57" s="91">
        <v>1.2682000000000001E-2</v>
      </c>
      <c r="Y57" s="91">
        <v>0</v>
      </c>
      <c r="Z57" s="91">
        <v>9.7492000000000009E-2</v>
      </c>
      <c r="AA57" s="91">
        <v>2.6250000000000002E-3</v>
      </c>
      <c r="AB57" s="91">
        <v>1.8321999999999991E-2</v>
      </c>
      <c r="AC57" s="91">
        <v>9.1852000000000017E-2</v>
      </c>
      <c r="AD57" s="91">
        <v>7.9011000000000012E-2</v>
      </c>
      <c r="AE57" s="91">
        <v>1.2840999999999998E-2</v>
      </c>
      <c r="AF57" s="93">
        <v>0</v>
      </c>
      <c r="AG57" s="92">
        <v>7.9011000000000012E-2</v>
      </c>
      <c r="AH57" s="91">
        <v>1.2840999999999998E-2</v>
      </c>
      <c r="AI57" s="91">
        <v>7.9011000000000012E-2</v>
      </c>
      <c r="AJ57" s="91">
        <v>0</v>
      </c>
      <c r="AK57" s="91">
        <f t="shared" si="0"/>
        <v>0.11017400000000001</v>
      </c>
      <c r="AL57" s="91">
        <f t="shared" si="1"/>
        <v>2.8026999999999996E-2</v>
      </c>
      <c r="AM57" s="91">
        <v>0</v>
      </c>
      <c r="AN57" s="91">
        <v>2.8026999999999996E-2</v>
      </c>
      <c r="AO57" s="91">
        <f t="shared" si="2"/>
        <v>8.2147000000000012E-2</v>
      </c>
    </row>
    <row r="58" spans="2:41" ht="17.25" customHeight="1">
      <c r="B58" s="106" t="s">
        <v>121</v>
      </c>
      <c r="C58" s="107"/>
      <c r="D58" s="91">
        <v>2.0574000000000002E-2</v>
      </c>
      <c r="E58" s="91">
        <v>0</v>
      </c>
      <c r="F58" s="91">
        <v>0</v>
      </c>
      <c r="G58" s="91">
        <v>2.0574000000000002E-2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2.0574000000000002E-2</v>
      </c>
      <c r="T58" s="91">
        <v>0</v>
      </c>
      <c r="U58" s="91">
        <v>0</v>
      </c>
      <c r="V58" s="91">
        <v>0</v>
      </c>
      <c r="W58" s="91">
        <v>2.0574000000000002E-2</v>
      </c>
      <c r="X58" s="91">
        <v>7.1760000000000001E-3</v>
      </c>
      <c r="Y58" s="91">
        <v>0</v>
      </c>
      <c r="Z58" s="91">
        <v>1.3398E-2</v>
      </c>
      <c r="AA58" s="91">
        <v>1.1850000000000001E-3</v>
      </c>
      <c r="AB58" s="91">
        <v>9.4640000000000002E-3</v>
      </c>
      <c r="AC58" s="91">
        <v>1.1110000000000002E-2</v>
      </c>
      <c r="AD58" s="91">
        <v>1.0787000000000001E-2</v>
      </c>
      <c r="AE58" s="91">
        <v>3.2299999999999999E-4</v>
      </c>
      <c r="AF58" s="93">
        <v>0</v>
      </c>
      <c r="AG58" s="92">
        <v>1.0787000000000001E-2</v>
      </c>
      <c r="AH58" s="91">
        <v>3.2299999999999999E-4</v>
      </c>
      <c r="AI58" s="91">
        <v>1.0787000000000001E-2</v>
      </c>
      <c r="AJ58" s="91">
        <v>0</v>
      </c>
      <c r="AK58" s="91">
        <f t="shared" si="0"/>
        <v>2.0574000000000002E-2</v>
      </c>
      <c r="AL58" s="91">
        <f t="shared" si="1"/>
        <v>5.7679999999999997E-3</v>
      </c>
      <c r="AM58" s="91">
        <v>0</v>
      </c>
      <c r="AN58" s="91">
        <v>5.7679999999999997E-3</v>
      </c>
      <c r="AO58" s="91">
        <f t="shared" si="2"/>
        <v>1.4806000000000003E-2</v>
      </c>
    </row>
    <row r="59" spans="2:41" ht="17.25" customHeight="1">
      <c r="B59" s="106" t="s">
        <v>122</v>
      </c>
      <c r="C59" s="107"/>
      <c r="D59" s="91">
        <v>1.3491199999999997</v>
      </c>
      <c r="E59" s="91">
        <v>0</v>
      </c>
      <c r="F59" s="91">
        <v>0</v>
      </c>
      <c r="G59" s="91">
        <v>1.3491199999999997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1.3491199999999997</v>
      </c>
      <c r="T59" s="91">
        <v>8.0000000000000002E-3</v>
      </c>
      <c r="U59" s="91">
        <v>8.0000000000000002E-3</v>
      </c>
      <c r="V59" s="91">
        <v>0</v>
      </c>
      <c r="W59" s="91">
        <v>1.3411199999999996</v>
      </c>
      <c r="X59" s="91">
        <v>1.3295939999999997</v>
      </c>
      <c r="Y59" s="91">
        <v>1.1173740000000001</v>
      </c>
      <c r="Z59" s="91">
        <v>1.1526000000000002E-2</v>
      </c>
      <c r="AA59" s="91">
        <v>6.012E-3</v>
      </c>
      <c r="AB59" s="91">
        <v>0.96353099999999969</v>
      </c>
      <c r="AC59" s="91">
        <v>0.37758899999999995</v>
      </c>
      <c r="AD59" s="91">
        <v>0.169014</v>
      </c>
      <c r="AE59" s="91">
        <v>0.20857499999999995</v>
      </c>
      <c r="AF59" s="93">
        <v>0</v>
      </c>
      <c r="AG59" s="92">
        <v>0.169014</v>
      </c>
      <c r="AH59" s="91">
        <v>0.21657499999999996</v>
      </c>
      <c r="AI59" s="91">
        <v>0.169014</v>
      </c>
      <c r="AJ59" s="91">
        <v>0</v>
      </c>
      <c r="AK59" s="91">
        <f t="shared" si="0"/>
        <v>1.3491199999999997</v>
      </c>
      <c r="AL59" s="91">
        <f t="shared" si="1"/>
        <v>1.1801059999999994</v>
      </c>
      <c r="AM59" s="91">
        <v>0</v>
      </c>
      <c r="AN59" s="91">
        <v>1.1801059999999994</v>
      </c>
      <c r="AO59" s="91">
        <f t="shared" si="2"/>
        <v>0.16901400000000022</v>
      </c>
    </row>
    <row r="60" spans="2:41" ht="17.25" customHeight="1">
      <c r="B60" s="106" t="s">
        <v>123</v>
      </c>
      <c r="C60" s="107"/>
      <c r="D60" s="91">
        <v>3.4784509999999984</v>
      </c>
      <c r="E60" s="91">
        <v>0</v>
      </c>
      <c r="F60" s="91">
        <v>0</v>
      </c>
      <c r="G60" s="91">
        <v>3.4784509999999984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3.4784509999999984</v>
      </c>
      <c r="T60" s="91">
        <v>7.9629999999999992E-2</v>
      </c>
      <c r="U60" s="91">
        <v>0</v>
      </c>
      <c r="V60" s="91">
        <v>7.9629999999999992E-2</v>
      </c>
      <c r="W60" s="91">
        <v>3.3988209999999985</v>
      </c>
      <c r="X60" s="91">
        <v>1.2994989999999991</v>
      </c>
      <c r="Y60" s="91">
        <v>1.082795999999999</v>
      </c>
      <c r="Z60" s="91">
        <v>2.0993219999999995</v>
      </c>
      <c r="AA60" s="91">
        <v>1.9430209999999988</v>
      </c>
      <c r="AB60" s="91">
        <v>2.7312719999999984</v>
      </c>
      <c r="AC60" s="91">
        <v>0.66754900000000006</v>
      </c>
      <c r="AD60" s="91">
        <v>0.16775899999999999</v>
      </c>
      <c r="AE60" s="91">
        <v>0.49979000000000007</v>
      </c>
      <c r="AF60" s="93">
        <v>0</v>
      </c>
      <c r="AG60" s="92">
        <v>0.16775899999999999</v>
      </c>
      <c r="AH60" s="91">
        <v>0.57942000000000005</v>
      </c>
      <c r="AI60" s="91">
        <v>0.16775899999999999</v>
      </c>
      <c r="AJ60" s="91">
        <v>0</v>
      </c>
      <c r="AK60" s="91">
        <f t="shared" si="0"/>
        <v>3.4784509999999984</v>
      </c>
      <c r="AL60" s="91">
        <f t="shared" si="1"/>
        <v>3.3096099999999988</v>
      </c>
      <c r="AM60" s="91">
        <v>0</v>
      </c>
      <c r="AN60" s="91">
        <v>3.3096099999999988</v>
      </c>
      <c r="AO60" s="91">
        <f t="shared" si="2"/>
        <v>0.16884099999999957</v>
      </c>
    </row>
    <row r="61" spans="2:41" ht="17.25" customHeight="1">
      <c r="B61" s="106" t="s">
        <v>124</v>
      </c>
      <c r="C61" s="107"/>
      <c r="D61" s="91">
        <v>4.84E-4</v>
      </c>
      <c r="E61" s="91">
        <v>0</v>
      </c>
      <c r="F61" s="91">
        <v>0</v>
      </c>
      <c r="G61" s="91">
        <v>4.84E-4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4.84E-4</v>
      </c>
      <c r="T61" s="91">
        <v>0</v>
      </c>
      <c r="U61" s="91">
        <v>0</v>
      </c>
      <c r="V61" s="91">
        <v>0</v>
      </c>
      <c r="W61" s="91">
        <v>4.84E-4</v>
      </c>
      <c r="X61" s="91">
        <v>0</v>
      </c>
      <c r="Y61" s="91">
        <v>0</v>
      </c>
      <c r="Z61" s="91">
        <v>4.84E-4</v>
      </c>
      <c r="AA61" s="91">
        <v>0</v>
      </c>
      <c r="AB61" s="91">
        <v>4.8000000000000001E-4</v>
      </c>
      <c r="AC61" s="91">
        <v>3.9999999999999998E-6</v>
      </c>
      <c r="AD61" s="91">
        <v>3.0000000000000001E-6</v>
      </c>
      <c r="AE61" s="91">
        <v>9.9999999999999995E-7</v>
      </c>
      <c r="AF61" s="93">
        <v>0</v>
      </c>
      <c r="AG61" s="92">
        <v>3.0000000000000001E-6</v>
      </c>
      <c r="AH61" s="91">
        <v>9.9999999999999995E-7</v>
      </c>
      <c r="AI61" s="91">
        <v>3.0000000000000001E-6</v>
      </c>
      <c r="AJ61" s="91">
        <v>0</v>
      </c>
      <c r="AK61" s="91">
        <f t="shared" si="0"/>
        <v>4.84E-4</v>
      </c>
      <c r="AL61" s="91">
        <f t="shared" si="1"/>
        <v>1.4399999999999998E-4</v>
      </c>
      <c r="AM61" s="91">
        <v>0</v>
      </c>
      <c r="AN61" s="91">
        <v>1.4399999999999998E-4</v>
      </c>
      <c r="AO61" s="91">
        <f t="shared" si="2"/>
        <v>3.4000000000000002E-4</v>
      </c>
    </row>
    <row r="62" spans="2:41" ht="17.25" customHeight="1">
      <c r="B62" s="106" t="s">
        <v>125</v>
      </c>
      <c r="C62" s="107"/>
      <c r="D62" s="91">
        <v>10.771960999999999</v>
      </c>
      <c r="E62" s="91">
        <v>0</v>
      </c>
      <c r="F62" s="91">
        <v>0</v>
      </c>
      <c r="G62" s="91">
        <v>10.771960999999999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10.771960999999999</v>
      </c>
      <c r="T62" s="91">
        <v>0.25478000000000001</v>
      </c>
      <c r="U62" s="91">
        <v>4.2049999999999997E-2</v>
      </c>
      <c r="V62" s="91">
        <v>0.21273000000000003</v>
      </c>
      <c r="W62" s="91">
        <v>10.517180999999999</v>
      </c>
      <c r="X62" s="91">
        <v>6.7824509999999982</v>
      </c>
      <c r="Y62" s="91">
        <v>0.225358</v>
      </c>
      <c r="Z62" s="91">
        <v>3.7347300000000012</v>
      </c>
      <c r="AA62" s="91">
        <v>0.26392300000000007</v>
      </c>
      <c r="AB62" s="91">
        <v>1.1504920000000052</v>
      </c>
      <c r="AC62" s="91">
        <v>9.3666889999999938</v>
      </c>
      <c r="AD62" s="91">
        <v>7.3317669999999939</v>
      </c>
      <c r="AE62" s="91">
        <v>2.0349219999999995</v>
      </c>
      <c r="AF62" s="93">
        <v>0</v>
      </c>
      <c r="AG62" s="92">
        <v>7.3317669999999939</v>
      </c>
      <c r="AH62" s="91">
        <v>2.2897019999999992</v>
      </c>
      <c r="AI62" s="91">
        <v>7.3317669999999939</v>
      </c>
      <c r="AJ62" s="91">
        <v>0</v>
      </c>
      <c r="AK62" s="91">
        <f t="shared" si="0"/>
        <v>10.771960999999999</v>
      </c>
      <c r="AL62" s="91">
        <f t="shared" si="1"/>
        <v>3.3057750000000001</v>
      </c>
      <c r="AM62" s="91">
        <v>0</v>
      </c>
      <c r="AN62" s="91">
        <v>3.3057750000000001</v>
      </c>
      <c r="AO62" s="91">
        <f t="shared" si="2"/>
        <v>7.4661859999999987</v>
      </c>
    </row>
    <row r="63" spans="2:41" ht="17.25" customHeight="1">
      <c r="B63" s="106" t="s">
        <v>126</v>
      </c>
      <c r="C63" s="107"/>
      <c r="D63" s="91">
        <v>0.13712000000000002</v>
      </c>
      <c r="E63" s="91">
        <v>0</v>
      </c>
      <c r="F63" s="91">
        <v>0</v>
      </c>
      <c r="G63" s="91">
        <v>0.13712000000000002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0.13712000000000002</v>
      </c>
      <c r="T63" s="91">
        <v>0</v>
      </c>
      <c r="U63" s="91">
        <v>0</v>
      </c>
      <c r="V63" s="91">
        <v>0</v>
      </c>
      <c r="W63" s="91">
        <v>0.13712000000000002</v>
      </c>
      <c r="X63" s="91">
        <v>0.13471100000000003</v>
      </c>
      <c r="Y63" s="91">
        <v>3.2999999999999994E-4</v>
      </c>
      <c r="Z63" s="91">
        <v>2.4089999999999988E-3</v>
      </c>
      <c r="AA63" s="91">
        <v>3.6899999999999997E-4</v>
      </c>
      <c r="AB63" s="91">
        <v>1.5431E-2</v>
      </c>
      <c r="AC63" s="91">
        <v>0.12168900000000002</v>
      </c>
      <c r="AD63" s="91">
        <v>0.10060300000000001</v>
      </c>
      <c r="AE63" s="91">
        <v>2.1086000000000001E-2</v>
      </c>
      <c r="AF63" s="93">
        <v>0</v>
      </c>
      <c r="AG63" s="92">
        <v>0.10060300000000001</v>
      </c>
      <c r="AH63" s="91">
        <v>2.1086000000000001E-2</v>
      </c>
      <c r="AI63" s="91">
        <v>0.10060300000000001</v>
      </c>
      <c r="AJ63" s="91">
        <v>0</v>
      </c>
      <c r="AK63" s="91">
        <f t="shared" si="0"/>
        <v>0.13712000000000002</v>
      </c>
      <c r="AL63" s="91">
        <f t="shared" si="1"/>
        <v>3.6516000000000014E-2</v>
      </c>
      <c r="AM63" s="91">
        <v>0</v>
      </c>
      <c r="AN63" s="91">
        <v>3.6516000000000014E-2</v>
      </c>
      <c r="AO63" s="91">
        <f t="shared" si="2"/>
        <v>0.100604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2020-02-24T07:11:38Z</dcterms:created>
  <dcterms:modified xsi:type="dcterms:W3CDTF">2020-02-24T07:11:38Z</dcterms:modified>
</cp:coreProperties>
</file>