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O33" s="1"/>
  <c r="AL32"/>
  <c r="AK32"/>
  <c r="AL31"/>
  <c r="AK31"/>
  <c r="AL30"/>
  <c r="AK30"/>
  <c r="AO30" s="1"/>
  <c r="AL29"/>
  <c r="AK29"/>
  <c r="AO29" s="1"/>
  <c r="AL28"/>
  <c r="AK28"/>
  <c r="AL27"/>
  <c r="AK27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O17"/>
  <c r="AL17"/>
  <c r="AK17"/>
  <c r="AL16"/>
  <c r="AK16"/>
  <c r="AO16" s="1"/>
  <c r="AL15"/>
  <c r="AK15"/>
  <c r="AN14"/>
  <c r="AM14"/>
  <c r="AL14" s="1"/>
  <c r="AK14"/>
  <c r="AO14" s="1"/>
  <c r="AL13"/>
  <c r="AK13"/>
  <c r="AO13" s="1"/>
  <c r="AM12"/>
  <c r="AK12"/>
  <c r="Z8"/>
  <c r="X8"/>
  <c r="AO31" l="1"/>
  <c r="AO32"/>
  <c r="AO38"/>
  <c r="AO15"/>
  <c r="AO27"/>
  <c r="AO28"/>
  <c r="AO39"/>
  <c r="AN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<sst xmlns="http://schemas.openxmlformats.org/spreadsheetml/2006/main" count="111" uniqueCount="105">
  <si>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</si>
  <si>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</si>
  <si>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</si>
  <si>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</si>
  <si>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</si>
  <si>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</si>
  <si>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</si>
  <si>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</si>
  <si>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</si>
  <si>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</si>
  <si>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</si>
  <si>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</si>
  <si>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</si>
  <si>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</si>
  <si>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</si>
  <si>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</si>
  <si>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</si>
  <si>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</si>
  <si>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</si>
  <si>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</si>
  <si>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</si>
  <si>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</si>
  <si>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</si>
  <si>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</si>
  <si>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</si>
  <si>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</si>
  <si>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</si>
  <si>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</si>
  <si>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</si>
  <si>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</si>
  <si>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</si>
  <si>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</si>
  <si>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</si>
  <si>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</si>
  <si>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</si>
  <si>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</si>
  <si>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</si>
  <si>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</si>
  <si>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</si>
  <si>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</si>
  <si>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</si>
  <si>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</si>
  <si>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</si>
  <si>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</si>
  <si>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</si>
  <si>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</si>
  <si>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</si>
  <si>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</si>
  <si>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</si>
  <si>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</si>
  <si>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</si>
  <si>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</si>
  <si>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</si>
  <si>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</si>
  <si>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</si>
  <si>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</si>
  <si>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</si>
  <si>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</si>
  <si>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</si>
  <si>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</si>
  <si>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</si>
  <si>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</si>
  <si>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</si>
  <si>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</si>
  <si>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</si>
  <si>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</si>
  <si>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</si>
  <si>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</si>
  <si>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</si>
  <si>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</si>
  <si>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</si>
  <si>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</si>
  <si>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表2-01  発生量及び処理・処分量（種類別：変換）　〔全業種〕〔全地域〕〔平成28年度〕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</si>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</sst>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4234.455160999999</v>
      </c>
      <c r="E12" s="89">
        <v>999.56700000000001</v>
      </c>
      <c r="F12" s="89">
        <v>0</v>
      </c>
      <c r="G12" s="89">
        <v>3234.8881609999989</v>
      </c>
      <c r="H12" s="89">
        <v>98.550440000000009</v>
      </c>
      <c r="I12" s="89">
        <v>0</v>
      </c>
      <c r="J12" s="89">
        <v>0</v>
      </c>
      <c r="K12" s="89">
        <v>2089.3585990000001</v>
      </c>
      <c r="L12" s="89">
        <v>0.13768000000000002</v>
      </c>
      <c r="M12" s="89">
        <v>993.45625000000018</v>
      </c>
      <c r="N12" s="89">
        <v>0</v>
      </c>
      <c r="O12" s="89">
        <v>1095.902349</v>
      </c>
      <c r="P12" s="89">
        <v>1070.9200940000001</v>
      </c>
      <c r="Q12" s="89">
        <v>0</v>
      </c>
      <c r="R12" s="89">
        <v>0</v>
      </c>
      <c r="S12" s="90">
        <v>1071.9613769999994</v>
      </c>
      <c r="T12" s="89">
        <v>105.90332800000002</v>
      </c>
      <c r="U12" s="89">
        <v>28.56757</v>
      </c>
      <c r="V12" s="89">
        <v>77.335758000000013</v>
      </c>
      <c r="W12" s="89">
        <v>966.05804899999941</v>
      </c>
      <c r="X12" s="89">
        <v>875.5733179999994</v>
      </c>
      <c r="Y12" s="89">
        <v>31.730254000000006</v>
      </c>
      <c r="Z12" s="89">
        <v>90.484731000000011</v>
      </c>
      <c r="AA12" s="89">
        <v>13.22522</v>
      </c>
      <c r="AB12" s="89">
        <v>50.398970999999925</v>
      </c>
      <c r="AC12" s="89">
        <v>915.65907799999945</v>
      </c>
      <c r="AD12" s="89">
        <v>894.3370079999994</v>
      </c>
      <c r="AE12" s="89">
        <v>21.322069999999989</v>
      </c>
      <c r="AF12" s="89">
        <v>0</v>
      </c>
      <c r="AG12" s="90">
        <v>2063.8075419999986</v>
      </c>
      <c r="AH12" s="89">
        <v>127.225398</v>
      </c>
      <c r="AI12" s="89">
        <v>3063.3745419999987</v>
      </c>
      <c r="AJ12" s="89">
        <v>0</v>
      </c>
      <c r="AK12" s="89">
        <f>G12-N12</f>
        <v>3234.8881609999989</v>
      </c>
      <c r="AL12" s="89">
        <f>AM12+AN12</f>
        <v>154.79406095741891</v>
      </c>
      <c r="AM12" s="89">
        <f>SUM(AM13:AM14)+SUM(AM18:AM36)</f>
        <v>0</v>
      </c>
      <c r="AN12" s="89">
        <f>SUM(AN13:AN14)+SUM(AN18:AN36)</f>
        <v>154.79406095741891</v>
      </c>
      <c r="AO12" s="89">
        <f>AK12-AL12</f>
        <v>3080.0941000425801</v>
      </c>
    </row>
    <row r="13" spans="2:41" s="91" customFormat="1" ht="27" customHeight="1" thickTop="1">
      <c r="B13" s="92" t="s">
        <v>78</v>
      </c>
      <c r="C13" s="93"/>
      <c r="D13" s="94">
        <v>0.4723</v>
      </c>
      <c r="E13" s="94">
        <v>0</v>
      </c>
      <c r="F13" s="94">
        <v>0</v>
      </c>
      <c r="G13" s="95">
        <v>0.4723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0.4723</v>
      </c>
      <c r="T13" s="94">
        <v>0.14612999999999998</v>
      </c>
      <c r="U13" s="94">
        <v>0</v>
      </c>
      <c r="V13" s="94">
        <v>0.14612999999999998</v>
      </c>
      <c r="W13" s="94">
        <v>0.32617000000000002</v>
      </c>
      <c r="X13" s="94">
        <v>0</v>
      </c>
      <c r="Y13" s="94">
        <v>0</v>
      </c>
      <c r="Z13" s="94">
        <v>0.32617000000000002</v>
      </c>
      <c r="AA13" s="94">
        <v>0.25294</v>
      </c>
      <c r="AB13" s="94">
        <v>-1.3827179999999986</v>
      </c>
      <c r="AC13" s="94">
        <v>1.7088879999999986</v>
      </c>
      <c r="AD13" s="94">
        <v>0.28649999999999998</v>
      </c>
      <c r="AE13" s="97">
        <v>1.4223879999999987</v>
      </c>
      <c r="AF13" s="94">
        <v>0</v>
      </c>
      <c r="AG13" s="98">
        <v>0.28649999999999998</v>
      </c>
      <c r="AH13" s="99">
        <v>1.5685179999999987</v>
      </c>
      <c r="AI13" s="99">
        <v>0.28649999999999998</v>
      </c>
      <c r="AJ13" s="94">
        <v>0</v>
      </c>
      <c r="AK13" s="94">
        <f t="shared" ref="AK13:AK39" si="0">G13-N13</f>
        <v>0.4723</v>
      </c>
      <c r="AL13" s="94">
        <f t="shared" ref="AL13:AL39" si="1">AM13+AN13</f>
        <v>0.18580000000000002</v>
      </c>
      <c r="AM13" s="94">
        <v>0</v>
      </c>
      <c r="AN13" s="94">
        <v>0.18580000000000002</v>
      </c>
      <c r="AO13" s="94">
        <f t="shared" ref="AO13:AO39" si="2">AK13-AL13</f>
        <v>0.28649999999999998</v>
      </c>
    </row>
    <row r="14" spans="2:41" s="91" customFormat="1" ht="27" customHeight="1">
      <c r="B14" s="100" t="s">
        <v>79</v>
      </c>
      <c r="C14" s="93"/>
      <c r="D14" s="94">
        <v>459.89030399999996</v>
      </c>
      <c r="E14" s="94">
        <v>0</v>
      </c>
      <c r="F14" s="94">
        <v>0</v>
      </c>
      <c r="G14" s="94">
        <v>459.89030399999996</v>
      </c>
      <c r="H14" s="94">
        <v>2.9377</v>
      </c>
      <c r="I14" s="94">
        <v>0</v>
      </c>
      <c r="J14" s="94">
        <v>0</v>
      </c>
      <c r="K14" s="94">
        <v>351.42400999999995</v>
      </c>
      <c r="L14" s="94">
        <v>0</v>
      </c>
      <c r="M14" s="94">
        <v>335.90577999999999</v>
      </c>
      <c r="N14" s="94">
        <v>0</v>
      </c>
      <c r="O14" s="94">
        <v>15.518229999999999</v>
      </c>
      <c r="P14" s="94">
        <v>2.24817</v>
      </c>
      <c r="Q14" s="94">
        <v>0</v>
      </c>
      <c r="R14" s="101">
        <v>0</v>
      </c>
      <c r="S14" s="96">
        <v>118.79865399999998</v>
      </c>
      <c r="T14" s="94">
        <v>7.1403099999999995</v>
      </c>
      <c r="U14" s="94">
        <v>0</v>
      </c>
      <c r="V14" s="94">
        <v>7.1403099999999995</v>
      </c>
      <c r="W14" s="94">
        <v>111.65834399999999</v>
      </c>
      <c r="X14" s="94">
        <v>89.003239999999991</v>
      </c>
      <c r="Y14" s="94">
        <v>3.1020799999999999</v>
      </c>
      <c r="Z14" s="94">
        <v>22.655104000000001</v>
      </c>
      <c r="AA14" s="94">
        <v>3.8598350000000003</v>
      </c>
      <c r="AB14" s="94">
        <v>13.979400999999996</v>
      </c>
      <c r="AC14" s="94">
        <v>97.67894299999999</v>
      </c>
      <c r="AD14" s="94">
        <v>94.895332999999994</v>
      </c>
      <c r="AE14" s="94">
        <v>2.7836099999999995</v>
      </c>
      <c r="AF14" s="94">
        <v>0</v>
      </c>
      <c r="AG14" s="96">
        <v>100.08120299999999</v>
      </c>
      <c r="AH14" s="94">
        <v>9.923919999999999</v>
      </c>
      <c r="AI14" s="94">
        <v>100.08120299999999</v>
      </c>
      <c r="AJ14" s="94">
        <v>0</v>
      </c>
      <c r="AK14" s="94">
        <f t="shared" si="0"/>
        <v>459.89030399999996</v>
      </c>
      <c r="AL14" s="94">
        <f t="shared" si="1"/>
        <v>15.595054992058607</v>
      </c>
      <c r="AM14" s="94">
        <f>SUM(AM15:AM17)</f>
        <v>0</v>
      </c>
      <c r="AN14" s="94">
        <f>SUM(AN15:AN17)</f>
        <v>15.595054992058607</v>
      </c>
      <c r="AO14" s="94">
        <f t="shared" si="2"/>
        <v>444.29524900794138</v>
      </c>
    </row>
    <row r="15" spans="2:41" s="91" customFormat="1" ht="27" hidden="1" customHeight="1">
      <c r="B15" s="102">
        <v>0</v>
      </c>
      <c r="C15" s="103" t="s">
        <v>80</v>
      </c>
      <c r="D15" s="104">
        <v>298.22845799999999</v>
      </c>
      <c r="E15" s="105">
        <v>0</v>
      </c>
      <c r="F15" s="104">
        <v>0</v>
      </c>
      <c r="G15" s="104">
        <v>298.22845799999999</v>
      </c>
      <c r="H15" s="105">
        <v>0.86299999999999999</v>
      </c>
      <c r="I15" s="105">
        <v>0</v>
      </c>
      <c r="J15" s="105">
        <v>0</v>
      </c>
      <c r="K15" s="105">
        <v>285.59699999999998</v>
      </c>
      <c r="L15" s="105">
        <v>0</v>
      </c>
      <c r="M15" s="105">
        <v>277.91843</v>
      </c>
      <c r="N15" s="105">
        <v>0</v>
      </c>
      <c r="O15" s="105">
        <v>7.6785699999999997</v>
      </c>
      <c r="P15" s="104">
        <v>0</v>
      </c>
      <c r="Q15" s="104">
        <v>0</v>
      </c>
      <c r="R15" s="106">
        <v>0</v>
      </c>
      <c r="S15" s="107">
        <v>19.447028</v>
      </c>
      <c r="T15" s="104">
        <v>8.4000000000000005E-2</v>
      </c>
      <c r="U15" s="104">
        <v>0</v>
      </c>
      <c r="V15" s="104">
        <v>8.4000000000000005E-2</v>
      </c>
      <c r="W15" s="104">
        <v>19.363028</v>
      </c>
      <c r="X15" s="104">
        <v>6.9116400000000002</v>
      </c>
      <c r="Y15" s="104">
        <v>0</v>
      </c>
      <c r="Z15" s="104">
        <v>12.451387999999998</v>
      </c>
      <c r="AA15" s="104">
        <v>1.970397</v>
      </c>
      <c r="AB15" s="104">
        <v>3.771523000000002</v>
      </c>
      <c r="AC15" s="104">
        <v>15.591504999999998</v>
      </c>
      <c r="AD15" s="104">
        <v>14.656293999999997</v>
      </c>
      <c r="AE15" s="104">
        <v>0.93521100000000013</v>
      </c>
      <c r="AF15" s="106">
        <v>0</v>
      </c>
      <c r="AG15" s="107">
        <v>15.519293999999997</v>
      </c>
      <c r="AH15" s="104">
        <v>1.0192110000000001</v>
      </c>
      <c r="AI15" s="104">
        <v>15.519293999999997</v>
      </c>
      <c r="AJ15" s="105">
        <v>0</v>
      </c>
      <c r="AK15" s="105">
        <f t="shared" si="0"/>
        <v>298.22845799999999</v>
      </c>
      <c r="AL15" s="105">
        <f t="shared" si="1"/>
        <v>2.8386580000000006</v>
      </c>
      <c r="AM15" s="105">
        <v>0</v>
      </c>
      <c r="AN15" s="105">
        <v>2.8386580000000006</v>
      </c>
      <c r="AO15" s="105">
        <f t="shared" si="2"/>
        <v>295.38979999999998</v>
      </c>
    </row>
    <row r="16" spans="2:41" s="91" customFormat="1" ht="27" hidden="1" customHeight="1">
      <c r="B16" s="102">
        <v>0</v>
      </c>
      <c r="C16" s="108" t="s">
        <v>81</v>
      </c>
      <c r="D16" s="109">
        <v>161.66184599999997</v>
      </c>
      <c r="E16" s="109">
        <v>0</v>
      </c>
      <c r="F16" s="109">
        <v>0</v>
      </c>
      <c r="G16" s="109">
        <v>161.66184599999997</v>
      </c>
      <c r="H16" s="109">
        <v>2.0747</v>
      </c>
      <c r="I16" s="109">
        <v>0</v>
      </c>
      <c r="J16" s="109">
        <v>0</v>
      </c>
      <c r="K16" s="109">
        <v>65.827010000000001</v>
      </c>
      <c r="L16" s="109">
        <v>0</v>
      </c>
      <c r="M16" s="109">
        <v>57.987349999999999</v>
      </c>
      <c r="N16" s="109">
        <v>0</v>
      </c>
      <c r="O16" s="109">
        <v>7.8396600000000003</v>
      </c>
      <c r="P16" s="109">
        <v>2.24817</v>
      </c>
      <c r="Q16" s="109">
        <v>0</v>
      </c>
      <c r="R16" s="110">
        <v>0</v>
      </c>
      <c r="S16" s="111">
        <v>99.351625999999982</v>
      </c>
      <c r="T16" s="109">
        <v>7.0563099999999999</v>
      </c>
      <c r="U16" s="109">
        <v>0</v>
      </c>
      <c r="V16" s="109">
        <v>7.0563099999999999</v>
      </c>
      <c r="W16" s="109">
        <v>92.295315999999985</v>
      </c>
      <c r="X16" s="109">
        <v>82.091599999999985</v>
      </c>
      <c r="Y16" s="109">
        <v>3.1020799999999999</v>
      </c>
      <c r="Z16" s="109">
        <v>10.203716000000005</v>
      </c>
      <c r="AA16" s="109">
        <v>1.8894380000000002</v>
      </c>
      <c r="AB16" s="109">
        <v>10.207877999999994</v>
      </c>
      <c r="AC16" s="109">
        <v>82.087437999999992</v>
      </c>
      <c r="AD16" s="109">
        <v>80.239038999999991</v>
      </c>
      <c r="AE16" s="109">
        <v>1.8483989999999992</v>
      </c>
      <c r="AF16" s="110">
        <v>0</v>
      </c>
      <c r="AG16" s="111">
        <v>84.561908999999986</v>
      </c>
      <c r="AH16" s="109">
        <v>8.9047089999999987</v>
      </c>
      <c r="AI16" s="109">
        <v>84.561908999999986</v>
      </c>
      <c r="AJ16" s="109">
        <v>0</v>
      </c>
      <c r="AK16" s="109">
        <f t="shared" si="0"/>
        <v>161.66184599999997</v>
      </c>
      <c r="AL16" s="109">
        <f t="shared" si="1"/>
        <v>12.756396992058606</v>
      </c>
      <c r="AM16" s="109">
        <v>0</v>
      </c>
      <c r="AN16" s="109">
        <v>12.756396992058606</v>
      </c>
      <c r="AO16" s="109">
        <f t="shared" si="2"/>
        <v>148.90544900794137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30.151038999999997</v>
      </c>
      <c r="E18" s="94">
        <v>0</v>
      </c>
      <c r="F18" s="94">
        <v>0</v>
      </c>
      <c r="G18" s="94">
        <v>30.151038999999997</v>
      </c>
      <c r="H18" s="94">
        <v>3.7679999999999998</v>
      </c>
      <c r="I18" s="94">
        <v>0</v>
      </c>
      <c r="J18" s="94">
        <v>0</v>
      </c>
      <c r="K18" s="94">
        <v>7.5052700000000003</v>
      </c>
      <c r="L18" s="94">
        <v>0</v>
      </c>
      <c r="M18" s="94">
        <v>7.4910000000000005</v>
      </c>
      <c r="N18" s="94">
        <v>0</v>
      </c>
      <c r="O18" s="94">
        <v>1.427E-2</v>
      </c>
      <c r="P18" s="94">
        <v>0</v>
      </c>
      <c r="Q18" s="94">
        <v>0</v>
      </c>
      <c r="R18" s="94">
        <v>0</v>
      </c>
      <c r="S18" s="96">
        <v>18.892038999999997</v>
      </c>
      <c r="T18" s="94">
        <v>2.0000000000000002E-5</v>
      </c>
      <c r="U18" s="94">
        <v>0</v>
      </c>
      <c r="V18" s="94">
        <v>2.0000000000000002E-5</v>
      </c>
      <c r="W18" s="94">
        <v>18.892018999999998</v>
      </c>
      <c r="X18" s="94">
        <v>4.5616539999999972</v>
      </c>
      <c r="Y18" s="94">
        <v>0.18479999999999999</v>
      </c>
      <c r="Z18" s="94">
        <v>14.330365</v>
      </c>
      <c r="AA18" s="94">
        <v>2.3609199999999997</v>
      </c>
      <c r="AB18" s="94">
        <v>2.7044290000000046</v>
      </c>
      <c r="AC18" s="94">
        <v>16.187589999999993</v>
      </c>
      <c r="AD18" s="94">
        <v>16.187579999999993</v>
      </c>
      <c r="AE18" s="97">
        <v>1.0000000000000001E-5</v>
      </c>
      <c r="AF18" s="94">
        <v>0</v>
      </c>
      <c r="AG18" s="96">
        <v>19.955579999999994</v>
      </c>
      <c r="AH18" s="94">
        <v>3.0000000000000004E-5</v>
      </c>
      <c r="AI18" s="94">
        <v>19.955579999999994</v>
      </c>
      <c r="AJ18" s="94">
        <v>0</v>
      </c>
      <c r="AK18" s="94">
        <f t="shared" si="0"/>
        <v>30.151038999999997</v>
      </c>
      <c r="AL18" s="94">
        <f t="shared" si="1"/>
        <v>2.4994860000000001</v>
      </c>
      <c r="AM18" s="94">
        <v>0</v>
      </c>
      <c r="AN18" s="94">
        <v>2.4994860000000001</v>
      </c>
      <c r="AO18" s="94">
        <f t="shared" si="2"/>
        <v>27.651552999999996</v>
      </c>
    </row>
    <row r="19" spans="2:41" s="91" customFormat="1" ht="27" customHeight="1">
      <c r="B19" s="100" t="s">
        <v>84</v>
      </c>
      <c r="C19" s="93"/>
      <c r="D19" s="94">
        <v>37.207740999999999</v>
      </c>
      <c r="E19" s="94">
        <v>0</v>
      </c>
      <c r="F19" s="94">
        <v>0</v>
      </c>
      <c r="G19" s="94">
        <v>37.207740999999999</v>
      </c>
      <c r="H19" s="94">
        <v>7.0000000000000007E-2</v>
      </c>
      <c r="I19" s="94">
        <v>0</v>
      </c>
      <c r="J19" s="94">
        <v>0</v>
      </c>
      <c r="K19" s="94">
        <v>15.323</v>
      </c>
      <c r="L19" s="94">
        <v>0</v>
      </c>
      <c r="M19" s="94">
        <v>15.065000000000001</v>
      </c>
      <c r="N19" s="94">
        <v>0</v>
      </c>
      <c r="O19" s="94">
        <v>0.25800000000000001</v>
      </c>
      <c r="P19" s="94">
        <v>0</v>
      </c>
      <c r="Q19" s="94">
        <v>0</v>
      </c>
      <c r="R19" s="94">
        <v>0</v>
      </c>
      <c r="S19" s="96">
        <v>22.072741000000001</v>
      </c>
      <c r="T19" s="94">
        <v>0</v>
      </c>
      <c r="U19" s="94">
        <v>0</v>
      </c>
      <c r="V19" s="94">
        <v>0</v>
      </c>
      <c r="W19" s="94">
        <v>22.072741000000001</v>
      </c>
      <c r="X19" s="94">
        <v>14.86045</v>
      </c>
      <c r="Y19" s="94">
        <v>13.941759999999999</v>
      </c>
      <c r="Z19" s="94">
        <v>7.2122909999999996</v>
      </c>
      <c r="AA19" s="94">
        <v>0.38033699999999998</v>
      </c>
      <c r="AB19" s="94">
        <v>16.338059000000001</v>
      </c>
      <c r="AC19" s="94">
        <v>5.7346819999999994</v>
      </c>
      <c r="AD19" s="94">
        <v>5.7346819999999994</v>
      </c>
      <c r="AE19" s="97">
        <v>0</v>
      </c>
      <c r="AF19" s="94">
        <v>0</v>
      </c>
      <c r="AG19" s="96">
        <v>5.8046819999999997</v>
      </c>
      <c r="AH19" s="94">
        <v>0</v>
      </c>
      <c r="AI19" s="94">
        <v>5.8046819999999997</v>
      </c>
      <c r="AJ19" s="94">
        <v>0</v>
      </c>
      <c r="AK19" s="94">
        <f t="shared" si="0"/>
        <v>37.207740999999999</v>
      </c>
      <c r="AL19" s="94">
        <f t="shared" si="1"/>
        <v>2.3594689999999998</v>
      </c>
      <c r="AM19" s="94">
        <v>0</v>
      </c>
      <c r="AN19" s="94">
        <v>2.3594689999999998</v>
      </c>
      <c r="AO19" s="94">
        <f t="shared" si="2"/>
        <v>34.848272000000001</v>
      </c>
    </row>
    <row r="20" spans="2:41" s="91" customFormat="1" ht="27" customHeight="1">
      <c r="B20" s="100" t="s">
        <v>85</v>
      </c>
      <c r="C20" s="93"/>
      <c r="D20" s="94">
        <v>22.507491000000002</v>
      </c>
      <c r="E20" s="94">
        <v>0</v>
      </c>
      <c r="F20" s="94">
        <v>0</v>
      </c>
      <c r="G20" s="94">
        <v>22.507491000000002</v>
      </c>
      <c r="H20" s="94">
        <v>0.75700000000000001</v>
      </c>
      <c r="I20" s="94">
        <v>0</v>
      </c>
      <c r="J20" s="94">
        <v>0</v>
      </c>
      <c r="K20" s="94">
        <v>11.838059999999999</v>
      </c>
      <c r="L20" s="94">
        <v>0</v>
      </c>
      <c r="M20" s="94">
        <v>10.105529999999998</v>
      </c>
      <c r="N20" s="94">
        <v>0</v>
      </c>
      <c r="O20" s="94">
        <v>1.7325299999999999</v>
      </c>
      <c r="P20" s="94">
        <v>0.14699999999999999</v>
      </c>
      <c r="Q20" s="94">
        <v>0</v>
      </c>
      <c r="R20" s="94">
        <v>0</v>
      </c>
      <c r="S20" s="96">
        <v>11.497961000000004</v>
      </c>
      <c r="T20" s="94">
        <v>0</v>
      </c>
      <c r="U20" s="94">
        <v>0</v>
      </c>
      <c r="V20" s="94">
        <v>0</v>
      </c>
      <c r="W20" s="94">
        <v>11.497961000000004</v>
      </c>
      <c r="X20" s="94">
        <v>0.76891999999999983</v>
      </c>
      <c r="Y20" s="94">
        <v>1.8600000000000003E-3</v>
      </c>
      <c r="Z20" s="94">
        <v>10.729041000000004</v>
      </c>
      <c r="AA20" s="94">
        <v>1.9451074999999998</v>
      </c>
      <c r="AB20" s="94">
        <v>10.717889000000003</v>
      </c>
      <c r="AC20" s="94">
        <v>0.78007199999999999</v>
      </c>
      <c r="AD20" s="94">
        <v>0.78007199999999999</v>
      </c>
      <c r="AE20" s="97">
        <v>0</v>
      </c>
      <c r="AF20" s="94">
        <v>0</v>
      </c>
      <c r="AG20" s="96">
        <v>1.684072</v>
      </c>
      <c r="AH20" s="94">
        <v>0</v>
      </c>
      <c r="AI20" s="94">
        <v>1.684072</v>
      </c>
      <c r="AJ20" s="94">
        <v>0</v>
      </c>
      <c r="AK20" s="94">
        <f t="shared" si="0"/>
        <v>22.507491000000002</v>
      </c>
      <c r="AL20" s="94">
        <f t="shared" si="1"/>
        <v>10.451033942885998</v>
      </c>
      <c r="AM20" s="94">
        <v>0</v>
      </c>
      <c r="AN20" s="94">
        <v>10.451033942885998</v>
      </c>
      <c r="AO20" s="94">
        <f t="shared" si="2"/>
        <v>12.056457057114004</v>
      </c>
    </row>
    <row r="21" spans="2:41" s="91" customFormat="1" ht="27" customHeight="1">
      <c r="B21" s="100" t="s">
        <v>86</v>
      </c>
      <c r="C21" s="93"/>
      <c r="D21" s="94">
        <v>20.299851999999998</v>
      </c>
      <c r="E21" s="94">
        <v>0</v>
      </c>
      <c r="F21" s="94">
        <v>0</v>
      </c>
      <c r="G21" s="94">
        <v>20.299851999999998</v>
      </c>
      <c r="H21" s="94">
        <v>0</v>
      </c>
      <c r="I21" s="94">
        <v>0</v>
      </c>
      <c r="J21" s="94">
        <v>0</v>
      </c>
      <c r="K21" s="94">
        <v>0.69650500000000004</v>
      </c>
      <c r="L21" s="94">
        <v>0</v>
      </c>
      <c r="M21" s="94">
        <v>0.46700000000000008</v>
      </c>
      <c r="N21" s="94">
        <v>0</v>
      </c>
      <c r="O21" s="94">
        <v>0.22950499999999999</v>
      </c>
      <c r="P21" s="94">
        <v>2.2040000000000001E-2</v>
      </c>
      <c r="Q21" s="94">
        <v>0</v>
      </c>
      <c r="R21" s="94">
        <v>0</v>
      </c>
      <c r="S21" s="96">
        <v>19.810811999999999</v>
      </c>
      <c r="T21" s="94">
        <v>0.66765999999999992</v>
      </c>
      <c r="U21" s="94">
        <v>5.8999999999999997E-2</v>
      </c>
      <c r="V21" s="94">
        <v>0.60865999999999998</v>
      </c>
      <c r="W21" s="94">
        <v>19.143151999999997</v>
      </c>
      <c r="X21" s="94">
        <v>15.047818999999997</v>
      </c>
      <c r="Y21" s="94">
        <v>3.3670800000000014</v>
      </c>
      <c r="Z21" s="94">
        <v>4.0953329999999992</v>
      </c>
      <c r="AA21" s="94">
        <v>0.5901575</v>
      </c>
      <c r="AB21" s="94">
        <v>0.91043499999999611</v>
      </c>
      <c r="AC21" s="94">
        <v>18.232717000000001</v>
      </c>
      <c r="AD21" s="94">
        <v>13.785853999999999</v>
      </c>
      <c r="AE21" s="97">
        <v>4.4468630000000013</v>
      </c>
      <c r="AF21" s="94">
        <v>0</v>
      </c>
      <c r="AG21" s="96">
        <v>13.807893999999999</v>
      </c>
      <c r="AH21" s="94">
        <v>5.114523000000001</v>
      </c>
      <c r="AI21" s="94">
        <v>13.807893999999999</v>
      </c>
      <c r="AJ21" s="94">
        <v>0</v>
      </c>
      <c r="AK21" s="94">
        <f t="shared" si="0"/>
        <v>20.299851999999998</v>
      </c>
      <c r="AL21" s="94">
        <f t="shared" si="1"/>
        <v>6.0087427492974514</v>
      </c>
      <c r="AM21" s="94">
        <v>0</v>
      </c>
      <c r="AN21" s="94">
        <v>6.0087427492974514</v>
      </c>
      <c r="AO21" s="94">
        <f t="shared" si="2"/>
        <v>14.291109250702547</v>
      </c>
    </row>
    <row r="22" spans="2:41" s="91" customFormat="1" ht="27" customHeight="1">
      <c r="B22" s="100" t="s">
        <v>87</v>
      </c>
      <c r="C22" s="93"/>
      <c r="D22" s="94">
        <v>0.30132500000000001</v>
      </c>
      <c r="E22" s="94">
        <v>0</v>
      </c>
      <c r="F22" s="94">
        <v>0</v>
      </c>
      <c r="G22" s="94">
        <v>0.30132500000000001</v>
      </c>
      <c r="H22" s="94">
        <v>0</v>
      </c>
      <c r="I22" s="94">
        <v>0</v>
      </c>
      <c r="J22" s="94">
        <v>0</v>
      </c>
      <c r="K22" s="94">
        <v>1.9769999999999999E-2</v>
      </c>
      <c r="L22" s="94">
        <v>0</v>
      </c>
      <c r="M22" s="94">
        <v>0</v>
      </c>
      <c r="N22" s="94">
        <v>0</v>
      </c>
      <c r="O22" s="94">
        <v>1.9769999999999999E-2</v>
      </c>
      <c r="P22" s="94">
        <v>1.9769999999999999E-2</v>
      </c>
      <c r="Q22" s="94">
        <v>0</v>
      </c>
      <c r="R22" s="94">
        <v>0</v>
      </c>
      <c r="S22" s="96">
        <v>0.281555</v>
      </c>
      <c r="T22" s="94">
        <v>0</v>
      </c>
      <c r="U22" s="94">
        <v>0</v>
      </c>
      <c r="V22" s="94">
        <v>0</v>
      </c>
      <c r="W22" s="94">
        <v>0.281555</v>
      </c>
      <c r="X22" s="94">
        <v>0.15969900000000001</v>
      </c>
      <c r="Y22" s="94">
        <v>1.72E-2</v>
      </c>
      <c r="Z22" s="94">
        <v>0.12185599999999998</v>
      </c>
      <c r="AA22" s="94">
        <v>3.313E-2</v>
      </c>
      <c r="AB22" s="94">
        <v>4.8700999999999994E-2</v>
      </c>
      <c r="AC22" s="94">
        <v>0.23285400000000001</v>
      </c>
      <c r="AD22" s="94">
        <v>0.17532800000000001</v>
      </c>
      <c r="AE22" s="97">
        <v>5.7526000000000001E-2</v>
      </c>
      <c r="AF22" s="94">
        <v>0</v>
      </c>
      <c r="AG22" s="96">
        <v>0.19509800000000002</v>
      </c>
      <c r="AH22" s="94">
        <v>5.7526000000000001E-2</v>
      </c>
      <c r="AI22" s="94">
        <v>0.19509800000000002</v>
      </c>
      <c r="AJ22" s="94">
        <v>0</v>
      </c>
      <c r="AK22" s="94">
        <f t="shared" si="0"/>
        <v>0.30132500000000001</v>
      </c>
      <c r="AL22" s="94">
        <f t="shared" si="1"/>
        <v>7.4954109081060802E-2</v>
      </c>
      <c r="AM22" s="94">
        <v>0</v>
      </c>
      <c r="AN22" s="94">
        <v>7.4954109081060802E-2</v>
      </c>
      <c r="AO22" s="94">
        <f t="shared" si="2"/>
        <v>0.22637089091893919</v>
      </c>
    </row>
    <row r="23" spans="2:41" s="91" customFormat="1" ht="27" customHeight="1">
      <c r="B23" s="100" t="s">
        <v>88</v>
      </c>
      <c r="C23" s="93"/>
      <c r="D23" s="94">
        <v>56.177498</v>
      </c>
      <c r="E23" s="94">
        <v>0</v>
      </c>
      <c r="F23" s="94">
        <v>0</v>
      </c>
      <c r="G23" s="94">
        <v>56.177498</v>
      </c>
      <c r="H23" s="94">
        <v>5.339E-2</v>
      </c>
      <c r="I23" s="94">
        <v>0</v>
      </c>
      <c r="J23" s="94">
        <v>0</v>
      </c>
      <c r="K23" s="94">
        <v>0.85181499999999999</v>
      </c>
      <c r="L23" s="94">
        <v>0.13750000000000001</v>
      </c>
      <c r="M23" s="94">
        <v>0</v>
      </c>
      <c r="N23" s="94">
        <v>0</v>
      </c>
      <c r="O23" s="94">
        <v>0.85181499999999999</v>
      </c>
      <c r="P23" s="94">
        <v>0.80641499999999999</v>
      </c>
      <c r="Q23" s="94">
        <v>0</v>
      </c>
      <c r="R23" s="94">
        <v>0</v>
      </c>
      <c r="S23" s="96">
        <v>55.317692999999998</v>
      </c>
      <c r="T23" s="94">
        <v>0</v>
      </c>
      <c r="U23" s="94">
        <v>0</v>
      </c>
      <c r="V23" s="94">
        <v>0</v>
      </c>
      <c r="W23" s="94">
        <v>55.317692999999998</v>
      </c>
      <c r="X23" s="94">
        <v>52.834519999999998</v>
      </c>
      <c r="Y23" s="94">
        <v>0.10150000000000001</v>
      </c>
      <c r="Z23" s="94">
        <v>2.4831729999999999</v>
      </c>
      <c r="AA23" s="94">
        <v>0.105668</v>
      </c>
      <c r="AB23" s="94">
        <v>0.24219100000000537</v>
      </c>
      <c r="AC23" s="94">
        <v>55.075501999999993</v>
      </c>
      <c r="AD23" s="94">
        <v>54.617359999999991</v>
      </c>
      <c r="AE23" s="97">
        <v>0.45814200000000005</v>
      </c>
      <c r="AF23" s="94">
        <v>0</v>
      </c>
      <c r="AG23" s="96">
        <v>55.477164999999992</v>
      </c>
      <c r="AH23" s="94">
        <v>0.45814200000000005</v>
      </c>
      <c r="AI23" s="94">
        <v>55.477164999999992</v>
      </c>
      <c r="AJ23" s="94">
        <v>0</v>
      </c>
      <c r="AK23" s="94">
        <f t="shared" si="0"/>
        <v>56.177498</v>
      </c>
      <c r="AL23" s="94">
        <f t="shared" si="1"/>
        <v>0.67712007086752823</v>
      </c>
      <c r="AM23" s="94">
        <v>0</v>
      </c>
      <c r="AN23" s="94">
        <v>0.67712007086752823</v>
      </c>
      <c r="AO23" s="94">
        <f t="shared" si="2"/>
        <v>55.500377929132469</v>
      </c>
    </row>
    <row r="24" spans="2:41" s="91" customFormat="1" ht="27" customHeight="1">
      <c r="B24" s="100" t="s">
        <v>89</v>
      </c>
      <c r="C24" s="93"/>
      <c r="D24" s="94">
        <v>0.22093299999999996</v>
      </c>
      <c r="E24" s="94">
        <v>0</v>
      </c>
      <c r="F24" s="94">
        <v>0</v>
      </c>
      <c r="G24" s="94">
        <v>0.22093299999999996</v>
      </c>
      <c r="H24" s="94">
        <v>0</v>
      </c>
      <c r="I24" s="94">
        <v>0</v>
      </c>
      <c r="J24" s="94">
        <v>0</v>
      </c>
      <c r="K24" s="94">
        <v>1.0300000000000001E-3</v>
      </c>
      <c r="L24" s="94">
        <v>1.7999999999999998E-4</v>
      </c>
      <c r="M24" s="94">
        <v>0</v>
      </c>
      <c r="N24" s="94">
        <v>0</v>
      </c>
      <c r="O24" s="94">
        <v>1.0300000000000001E-3</v>
      </c>
      <c r="P24" s="94">
        <v>5.0000000000000002E-5</v>
      </c>
      <c r="Q24" s="94">
        <v>0</v>
      </c>
      <c r="R24" s="94">
        <v>0</v>
      </c>
      <c r="S24" s="96">
        <v>0.22088299999999997</v>
      </c>
      <c r="T24" s="94">
        <v>0</v>
      </c>
      <c r="U24" s="94">
        <v>0</v>
      </c>
      <c r="V24" s="94">
        <v>0</v>
      </c>
      <c r="W24" s="94">
        <v>0.22088299999999997</v>
      </c>
      <c r="X24" s="94">
        <v>0.19626199999999996</v>
      </c>
      <c r="Y24" s="94">
        <v>4.2319999999999997E-3</v>
      </c>
      <c r="Z24" s="94">
        <v>2.4621000000000001E-2</v>
      </c>
      <c r="AA24" s="94">
        <v>3.2850000000000002E-3</v>
      </c>
      <c r="AB24" s="94">
        <v>7.5169999999999959E-3</v>
      </c>
      <c r="AC24" s="94">
        <v>0.21336599999999997</v>
      </c>
      <c r="AD24" s="94">
        <v>0.15475999999999998</v>
      </c>
      <c r="AE24" s="97">
        <v>5.8605999999999998E-2</v>
      </c>
      <c r="AF24" s="94">
        <v>0</v>
      </c>
      <c r="AG24" s="96">
        <v>0.15480999999999998</v>
      </c>
      <c r="AH24" s="94">
        <v>5.8605999999999998E-2</v>
      </c>
      <c r="AI24" s="94">
        <v>0.15480999999999998</v>
      </c>
      <c r="AJ24" s="94">
        <v>0</v>
      </c>
      <c r="AK24" s="94">
        <f t="shared" si="0"/>
        <v>0.22093299999999996</v>
      </c>
      <c r="AL24" s="94">
        <f t="shared" si="1"/>
        <v>6.6123000000000001E-2</v>
      </c>
      <c r="AM24" s="94">
        <v>0</v>
      </c>
      <c r="AN24" s="94">
        <v>6.6123000000000001E-2</v>
      </c>
      <c r="AO24" s="94">
        <f t="shared" si="2"/>
        <v>0.15480999999999995</v>
      </c>
    </row>
    <row r="25" spans="2:41" s="91" customFormat="1" ht="27" customHeight="1">
      <c r="B25" s="100" t="s">
        <v>90</v>
      </c>
      <c r="C25" s="93"/>
      <c r="D25" s="94">
        <v>15.295116</v>
      </c>
      <c r="E25" s="94">
        <v>0</v>
      </c>
      <c r="F25" s="94">
        <v>0</v>
      </c>
      <c r="G25" s="94">
        <v>15.295116</v>
      </c>
      <c r="H25" s="94">
        <v>0</v>
      </c>
      <c r="I25" s="94">
        <v>0</v>
      </c>
      <c r="J25" s="94">
        <v>0</v>
      </c>
      <c r="K25" s="94">
        <v>5.8804399999999992</v>
      </c>
      <c r="L25" s="94">
        <v>0</v>
      </c>
      <c r="M25" s="94">
        <v>5.8804399999999992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9.414676</v>
      </c>
      <c r="T25" s="94">
        <v>0</v>
      </c>
      <c r="U25" s="94">
        <v>0</v>
      </c>
      <c r="V25" s="94">
        <v>0</v>
      </c>
      <c r="W25" s="94">
        <v>9.414676</v>
      </c>
      <c r="X25" s="94">
        <v>2.396156</v>
      </c>
      <c r="Y25" s="94">
        <v>0</v>
      </c>
      <c r="Z25" s="94">
        <v>7.0185200000000005</v>
      </c>
      <c r="AA25" s="94">
        <v>1.354E-2</v>
      </c>
      <c r="AB25" s="94">
        <v>1.3539999999998997E-2</v>
      </c>
      <c r="AC25" s="94">
        <v>9.401136000000001</v>
      </c>
      <c r="AD25" s="94">
        <v>9.401136000000001</v>
      </c>
      <c r="AE25" s="97">
        <v>0</v>
      </c>
      <c r="AF25" s="94">
        <v>0</v>
      </c>
      <c r="AG25" s="96">
        <v>9.401136000000001</v>
      </c>
      <c r="AH25" s="94">
        <v>0</v>
      </c>
      <c r="AI25" s="94">
        <v>9.401136000000001</v>
      </c>
      <c r="AJ25" s="94">
        <v>0</v>
      </c>
      <c r="AK25" s="94">
        <f t="shared" si="0"/>
        <v>15.295116</v>
      </c>
      <c r="AL25" s="94">
        <f t="shared" si="1"/>
        <v>1.354E-2</v>
      </c>
      <c r="AM25" s="94">
        <v>0</v>
      </c>
      <c r="AN25" s="94">
        <v>1.354E-2</v>
      </c>
      <c r="AO25" s="94">
        <f t="shared" si="2"/>
        <v>15.281575999999999</v>
      </c>
    </row>
    <row r="26" spans="2:41" s="91" customFormat="1" ht="27" customHeight="1">
      <c r="B26" s="100" t="s">
        <v>91</v>
      </c>
      <c r="C26" s="93"/>
      <c r="D26" s="94">
        <v>1.4826599999999999</v>
      </c>
      <c r="E26" s="94">
        <v>0</v>
      </c>
      <c r="F26" s="94">
        <v>0</v>
      </c>
      <c r="G26" s="94">
        <v>1.4826599999999999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1.4826599999999999</v>
      </c>
      <c r="T26" s="94">
        <v>0</v>
      </c>
      <c r="U26" s="94">
        <v>0</v>
      </c>
      <c r="V26" s="94">
        <v>0</v>
      </c>
      <c r="W26" s="94">
        <v>1.4826599999999999</v>
      </c>
      <c r="X26" s="94">
        <v>0</v>
      </c>
      <c r="Y26" s="94">
        <v>0</v>
      </c>
      <c r="Z26" s="94">
        <v>1.4826599999999999</v>
      </c>
      <c r="AA26" s="94">
        <v>0</v>
      </c>
      <c r="AB26" s="94">
        <v>0</v>
      </c>
      <c r="AC26" s="94">
        <v>1.4826599999999999</v>
      </c>
      <c r="AD26" s="94">
        <v>1.4826599999999999</v>
      </c>
      <c r="AE26" s="97">
        <v>0</v>
      </c>
      <c r="AF26" s="94">
        <v>0</v>
      </c>
      <c r="AG26" s="96">
        <v>1.4826599999999999</v>
      </c>
      <c r="AH26" s="94">
        <v>0</v>
      </c>
      <c r="AI26" s="94">
        <v>1.4826599999999999</v>
      </c>
      <c r="AJ26" s="94">
        <v>0</v>
      </c>
      <c r="AK26" s="94">
        <f t="shared" si="0"/>
        <v>1.4826599999999999</v>
      </c>
      <c r="AL26" s="94">
        <f t="shared" si="1"/>
        <v>0</v>
      </c>
      <c r="AM26" s="94">
        <v>0</v>
      </c>
      <c r="AN26" s="94">
        <v>0</v>
      </c>
      <c r="AO26" s="94">
        <f t="shared" si="2"/>
        <v>1.4826599999999999</v>
      </c>
    </row>
    <row r="27" spans="2:41" s="91" customFormat="1" ht="27" customHeight="1">
      <c r="B27" s="100" t="s">
        <v>92</v>
      </c>
      <c r="C27" s="93"/>
      <c r="D27" s="94">
        <v>0.18826099999999998</v>
      </c>
      <c r="E27" s="94">
        <v>0</v>
      </c>
      <c r="F27" s="94">
        <v>0</v>
      </c>
      <c r="G27" s="94">
        <v>0.18826099999999998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0.18826099999999998</v>
      </c>
      <c r="T27" s="94">
        <v>0</v>
      </c>
      <c r="U27" s="94">
        <v>0</v>
      </c>
      <c r="V27" s="94">
        <v>0</v>
      </c>
      <c r="W27" s="94">
        <v>0.18826099999999998</v>
      </c>
      <c r="X27" s="94">
        <v>0.18826099999999998</v>
      </c>
      <c r="Y27" s="94">
        <v>0</v>
      </c>
      <c r="Z27" s="94">
        <v>0</v>
      </c>
      <c r="AA27" s="94">
        <v>0</v>
      </c>
      <c r="AB27" s="94">
        <v>0</v>
      </c>
      <c r="AC27" s="94">
        <v>0.18826099999999998</v>
      </c>
      <c r="AD27" s="94">
        <v>0.18740199999999999</v>
      </c>
      <c r="AE27" s="97">
        <v>8.5899999999999995E-4</v>
      </c>
      <c r="AF27" s="94">
        <v>0</v>
      </c>
      <c r="AG27" s="96">
        <v>0.18740199999999999</v>
      </c>
      <c r="AH27" s="94">
        <v>8.5899999999999995E-4</v>
      </c>
      <c r="AI27" s="94">
        <v>0.18740199999999999</v>
      </c>
      <c r="AJ27" s="94">
        <v>0</v>
      </c>
      <c r="AK27" s="94">
        <f t="shared" si="0"/>
        <v>0.18826099999999998</v>
      </c>
      <c r="AL27" s="94">
        <f t="shared" si="1"/>
        <v>8.5899999999999995E-4</v>
      </c>
      <c r="AM27" s="94">
        <v>0</v>
      </c>
      <c r="AN27" s="94">
        <v>8.5899999999999995E-4</v>
      </c>
      <c r="AO27" s="94">
        <f t="shared" si="2"/>
        <v>0.18740199999999999</v>
      </c>
    </row>
    <row r="28" spans="2:41" s="91" customFormat="1" ht="27" customHeight="1">
      <c r="B28" s="100" t="s">
        <v>93</v>
      </c>
      <c r="C28" s="93"/>
      <c r="D28" s="94">
        <v>5.4862390000000003</v>
      </c>
      <c r="E28" s="94">
        <v>0</v>
      </c>
      <c r="F28" s="94">
        <v>0</v>
      </c>
      <c r="G28" s="94">
        <v>5.4862390000000003</v>
      </c>
      <c r="H28" s="94">
        <v>0</v>
      </c>
      <c r="I28" s="94">
        <v>0</v>
      </c>
      <c r="J28" s="94">
        <v>0</v>
      </c>
      <c r="K28" s="94">
        <v>5.0899999999999999E-3</v>
      </c>
      <c r="L28" s="94">
        <v>0</v>
      </c>
      <c r="M28" s="94">
        <v>0</v>
      </c>
      <c r="N28" s="94">
        <v>0</v>
      </c>
      <c r="O28" s="94">
        <v>5.0899999999999999E-3</v>
      </c>
      <c r="P28" s="94">
        <v>5.0899999999999999E-3</v>
      </c>
      <c r="Q28" s="94">
        <v>0</v>
      </c>
      <c r="R28" s="94">
        <v>0</v>
      </c>
      <c r="S28" s="96">
        <v>5.4811490000000003</v>
      </c>
      <c r="T28" s="94">
        <v>1.44E-2</v>
      </c>
      <c r="U28" s="94">
        <v>1.1599999999999999E-2</v>
      </c>
      <c r="V28" s="94">
        <v>2.8E-3</v>
      </c>
      <c r="W28" s="94">
        <v>5.4667490000000001</v>
      </c>
      <c r="X28" s="94">
        <v>2.7693609999999991</v>
      </c>
      <c r="Y28" s="94">
        <v>1.8030000000000001E-2</v>
      </c>
      <c r="Z28" s="94">
        <v>2.6973880000000006</v>
      </c>
      <c r="AA28" s="94">
        <v>3.6177000000000001E-2</v>
      </c>
      <c r="AB28" s="94">
        <v>3.2295000000000407E-2</v>
      </c>
      <c r="AC28" s="94">
        <v>5.4344539999999997</v>
      </c>
      <c r="AD28" s="94">
        <v>5.2709349999999997</v>
      </c>
      <c r="AE28" s="97">
        <v>0.16351899999999997</v>
      </c>
      <c r="AF28" s="94">
        <v>0</v>
      </c>
      <c r="AG28" s="96">
        <v>5.2760249999999997</v>
      </c>
      <c r="AH28" s="94">
        <v>0.17791899999999997</v>
      </c>
      <c r="AI28" s="94">
        <v>5.2760249999999997</v>
      </c>
      <c r="AJ28" s="94">
        <v>0</v>
      </c>
      <c r="AK28" s="94">
        <f t="shared" si="0"/>
        <v>5.4862390000000003</v>
      </c>
      <c r="AL28" s="94">
        <f t="shared" si="1"/>
        <v>0.20933309322824212</v>
      </c>
      <c r="AM28" s="94">
        <v>0</v>
      </c>
      <c r="AN28" s="94">
        <v>0.20933309322824212</v>
      </c>
      <c r="AO28" s="94">
        <f t="shared" si="2"/>
        <v>5.2769059067717583</v>
      </c>
    </row>
    <row r="29" spans="2:41" s="91" customFormat="1" ht="27" customHeight="1">
      <c r="B29" s="100" t="s">
        <v>94</v>
      </c>
      <c r="C29" s="93"/>
      <c r="D29" s="94">
        <v>87.767111999999997</v>
      </c>
      <c r="E29" s="94">
        <v>24.585000000000001</v>
      </c>
      <c r="F29" s="94">
        <v>0</v>
      </c>
      <c r="G29" s="94">
        <v>63.182112000000004</v>
      </c>
      <c r="H29" s="94">
        <v>4.3369999999999997</v>
      </c>
      <c r="I29" s="94">
        <v>0</v>
      </c>
      <c r="J29" s="94">
        <v>0</v>
      </c>
      <c r="K29" s="94">
        <v>12.432510000000001</v>
      </c>
      <c r="L29" s="94">
        <v>0</v>
      </c>
      <c r="M29" s="94">
        <v>0</v>
      </c>
      <c r="N29" s="94">
        <v>0</v>
      </c>
      <c r="O29" s="94">
        <v>12.432510000000001</v>
      </c>
      <c r="P29" s="94">
        <v>12.40701</v>
      </c>
      <c r="Q29" s="94">
        <v>0</v>
      </c>
      <c r="R29" s="94">
        <v>0</v>
      </c>
      <c r="S29" s="96">
        <v>46.438102000000001</v>
      </c>
      <c r="T29" s="94">
        <v>3.4721780000000004</v>
      </c>
      <c r="U29" s="94">
        <v>1.8481400000000003</v>
      </c>
      <c r="V29" s="94">
        <v>1.6240380000000001</v>
      </c>
      <c r="W29" s="94">
        <v>42.965924000000001</v>
      </c>
      <c r="X29" s="94">
        <v>39.145989</v>
      </c>
      <c r="Y29" s="94">
        <v>7.78993</v>
      </c>
      <c r="Z29" s="94">
        <v>3.8199350000000005</v>
      </c>
      <c r="AA29" s="94">
        <v>9.1999000000000011E-2</v>
      </c>
      <c r="AB29" s="94">
        <v>6.1008999999998537E-2</v>
      </c>
      <c r="AC29" s="94">
        <v>42.904915000000003</v>
      </c>
      <c r="AD29" s="94">
        <v>41.484073000000002</v>
      </c>
      <c r="AE29" s="97">
        <v>1.4208419999999997</v>
      </c>
      <c r="AF29" s="94">
        <v>0</v>
      </c>
      <c r="AG29" s="96">
        <v>58.228082999999998</v>
      </c>
      <c r="AH29" s="94">
        <v>4.8930199999999999</v>
      </c>
      <c r="AI29" s="94">
        <v>82.813083000000006</v>
      </c>
      <c r="AJ29" s="94">
        <v>0</v>
      </c>
      <c r="AK29" s="94">
        <f t="shared" si="0"/>
        <v>63.182112000000004</v>
      </c>
      <c r="AL29" s="94">
        <f t="shared" si="1"/>
        <v>4.954028999999994</v>
      </c>
      <c r="AM29" s="94">
        <v>0</v>
      </c>
      <c r="AN29" s="94">
        <v>4.954028999999994</v>
      </c>
      <c r="AO29" s="94">
        <f t="shared" si="2"/>
        <v>58.228083000000012</v>
      </c>
    </row>
    <row r="30" spans="2:41" s="91" customFormat="1" ht="27" customHeight="1">
      <c r="B30" s="100" t="s">
        <v>95</v>
      </c>
      <c r="C30" s="93"/>
      <c r="D30" s="94">
        <v>1929.12977</v>
      </c>
      <c r="E30" s="94">
        <v>931.726</v>
      </c>
      <c r="F30" s="94">
        <v>0</v>
      </c>
      <c r="G30" s="94">
        <v>997.40377000000001</v>
      </c>
      <c r="H30" s="94">
        <v>0</v>
      </c>
      <c r="I30" s="94">
        <v>0</v>
      </c>
      <c r="J30" s="94">
        <v>0</v>
      </c>
      <c r="K30" s="94">
        <v>950.95399999999995</v>
      </c>
      <c r="L30" s="94">
        <v>0</v>
      </c>
      <c r="M30" s="94">
        <v>0</v>
      </c>
      <c r="N30" s="94">
        <v>0</v>
      </c>
      <c r="O30" s="94">
        <v>950.95399999999995</v>
      </c>
      <c r="P30" s="94">
        <v>947.61699999999996</v>
      </c>
      <c r="Q30" s="94">
        <v>0</v>
      </c>
      <c r="R30" s="94">
        <v>0</v>
      </c>
      <c r="S30" s="96">
        <v>49.786770000000004</v>
      </c>
      <c r="T30" s="94">
        <v>47.644660000000002</v>
      </c>
      <c r="U30" s="94">
        <v>0</v>
      </c>
      <c r="V30" s="94">
        <v>47.644660000000002</v>
      </c>
      <c r="W30" s="94">
        <v>2.1421099999999997</v>
      </c>
      <c r="X30" s="94">
        <v>0.59</v>
      </c>
      <c r="Y30" s="94">
        <v>0</v>
      </c>
      <c r="Z30" s="94">
        <v>1.5521099999999997</v>
      </c>
      <c r="AA30" s="94">
        <v>0</v>
      </c>
      <c r="AB30" s="94">
        <v>0</v>
      </c>
      <c r="AC30" s="94">
        <v>2.1421099999999997</v>
      </c>
      <c r="AD30" s="94">
        <v>2.1421099999999997</v>
      </c>
      <c r="AE30" s="97">
        <v>0</v>
      </c>
      <c r="AF30" s="94">
        <v>0</v>
      </c>
      <c r="AG30" s="96">
        <v>949.75910999999996</v>
      </c>
      <c r="AH30" s="94">
        <v>47.644660000000002</v>
      </c>
      <c r="AI30" s="94">
        <v>1881.4851100000001</v>
      </c>
      <c r="AJ30" s="94">
        <v>0</v>
      </c>
      <c r="AK30" s="94">
        <f t="shared" si="0"/>
        <v>997.40377000000001</v>
      </c>
      <c r="AL30" s="94">
        <f t="shared" si="1"/>
        <v>47.644660000000002</v>
      </c>
      <c r="AM30" s="94">
        <v>0</v>
      </c>
      <c r="AN30" s="94">
        <v>47.644660000000002</v>
      </c>
      <c r="AO30" s="94">
        <f t="shared" si="2"/>
        <v>949.75910999999996</v>
      </c>
    </row>
    <row r="31" spans="2:41" s="91" customFormat="1" ht="27" customHeight="1">
      <c r="B31" s="100" t="s">
        <v>96</v>
      </c>
      <c r="C31" s="93"/>
      <c r="D31" s="94">
        <v>671.50771399999951</v>
      </c>
      <c r="E31" s="94">
        <v>0</v>
      </c>
      <c r="F31" s="94">
        <v>0</v>
      </c>
      <c r="G31" s="94">
        <v>671.50771399999951</v>
      </c>
      <c r="H31" s="94">
        <v>2.33535</v>
      </c>
      <c r="I31" s="94">
        <v>0</v>
      </c>
      <c r="J31" s="94">
        <v>0</v>
      </c>
      <c r="K31" s="94">
        <v>11.061579</v>
      </c>
      <c r="L31" s="94">
        <v>0</v>
      </c>
      <c r="M31" s="94">
        <v>9.9999999999944578E-4</v>
      </c>
      <c r="N31" s="94">
        <v>0</v>
      </c>
      <c r="O31" s="94">
        <v>11.060579000000001</v>
      </c>
      <c r="P31" s="94">
        <v>9.3921489999999999</v>
      </c>
      <c r="Q31" s="94">
        <v>0</v>
      </c>
      <c r="R31" s="94">
        <v>0</v>
      </c>
      <c r="S31" s="96">
        <v>659.77921499999945</v>
      </c>
      <c r="T31" s="94">
        <v>26.69866</v>
      </c>
      <c r="U31" s="94">
        <v>26.624390000000002</v>
      </c>
      <c r="V31" s="94">
        <v>7.4270000000000017E-2</v>
      </c>
      <c r="W31" s="94">
        <v>633.08055499999944</v>
      </c>
      <c r="X31" s="94">
        <v>630.46456899999941</v>
      </c>
      <c r="Y31" s="94">
        <v>0</v>
      </c>
      <c r="Z31" s="94">
        <v>2.6159860000000004</v>
      </c>
      <c r="AA31" s="94">
        <v>0</v>
      </c>
      <c r="AB31" s="94">
        <v>2.3739999999179418E-3</v>
      </c>
      <c r="AC31" s="94">
        <v>633.07818099999952</v>
      </c>
      <c r="AD31" s="94">
        <v>629.9946609999995</v>
      </c>
      <c r="AE31" s="97">
        <v>3.0835199999999992</v>
      </c>
      <c r="AF31" s="94">
        <v>0</v>
      </c>
      <c r="AG31" s="96">
        <v>641.72215999999946</v>
      </c>
      <c r="AH31" s="94">
        <v>29.78218</v>
      </c>
      <c r="AI31" s="94">
        <v>641.72215999999946</v>
      </c>
      <c r="AJ31" s="94">
        <v>0</v>
      </c>
      <c r="AK31" s="94">
        <f t="shared" si="0"/>
        <v>671.50771399999951</v>
      </c>
      <c r="AL31" s="94">
        <f t="shared" si="1"/>
        <v>29.784554000000011</v>
      </c>
      <c r="AM31" s="94">
        <v>0</v>
      </c>
      <c r="AN31" s="94">
        <v>29.784554000000011</v>
      </c>
      <c r="AO31" s="94">
        <f t="shared" si="2"/>
        <v>641.72315999999955</v>
      </c>
    </row>
    <row r="32" spans="2:41" s="91" customFormat="1" ht="27" customHeight="1">
      <c r="B32" s="100" t="s">
        <v>97</v>
      </c>
      <c r="C32" s="93"/>
      <c r="D32" s="94">
        <v>770.15719999999988</v>
      </c>
      <c r="E32" s="94">
        <v>43.256</v>
      </c>
      <c r="F32" s="94">
        <v>0</v>
      </c>
      <c r="G32" s="94">
        <v>726.9011999999999</v>
      </c>
      <c r="H32" s="94">
        <v>0</v>
      </c>
      <c r="I32" s="94">
        <v>0</v>
      </c>
      <c r="J32" s="94">
        <v>0</v>
      </c>
      <c r="K32" s="94">
        <v>717.64099999999996</v>
      </c>
      <c r="L32" s="94">
        <v>0</v>
      </c>
      <c r="M32" s="94">
        <v>616.52199999999993</v>
      </c>
      <c r="N32" s="94">
        <v>0</v>
      </c>
      <c r="O32" s="94">
        <v>101.119</v>
      </c>
      <c r="P32" s="94">
        <v>98.028999999999996</v>
      </c>
      <c r="Q32" s="94">
        <v>0</v>
      </c>
      <c r="R32" s="94">
        <v>0</v>
      </c>
      <c r="S32" s="96">
        <v>12.350200000000001</v>
      </c>
      <c r="T32" s="94">
        <v>0.98868000000000011</v>
      </c>
      <c r="U32" s="94">
        <v>0</v>
      </c>
      <c r="V32" s="94">
        <v>0.98868000000000011</v>
      </c>
      <c r="W32" s="94">
        <v>11.361520000000001</v>
      </c>
      <c r="X32" s="94">
        <v>6.9145000000000003</v>
      </c>
      <c r="Y32" s="94">
        <v>0</v>
      </c>
      <c r="Z32" s="94">
        <v>4.4470200000000002</v>
      </c>
      <c r="AA32" s="94">
        <v>5.6520000000000001E-2</v>
      </c>
      <c r="AB32" s="94">
        <v>1.3740000000002084E-3</v>
      </c>
      <c r="AC32" s="94">
        <v>11.360146</v>
      </c>
      <c r="AD32" s="94">
        <v>11.36009</v>
      </c>
      <c r="AE32" s="97">
        <v>5.5999999999999999E-5</v>
      </c>
      <c r="AF32" s="94">
        <v>0</v>
      </c>
      <c r="AG32" s="96">
        <v>109.38909</v>
      </c>
      <c r="AH32" s="94">
        <v>0.98873600000000006</v>
      </c>
      <c r="AI32" s="94">
        <v>152.64508999999998</v>
      </c>
      <c r="AJ32" s="94">
        <v>0</v>
      </c>
      <c r="AK32" s="94">
        <f t="shared" si="0"/>
        <v>726.9011999999999</v>
      </c>
      <c r="AL32" s="94">
        <f t="shared" si="1"/>
        <v>0.99011000000000005</v>
      </c>
      <c r="AM32" s="94">
        <v>0</v>
      </c>
      <c r="AN32" s="94">
        <v>0.99011000000000005</v>
      </c>
      <c r="AO32" s="94">
        <f t="shared" si="2"/>
        <v>725.91108999999994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-8.4760000000000009E-3</v>
      </c>
      <c r="AC33" s="94">
        <v>8.4760000000000009E-3</v>
      </c>
      <c r="AD33" s="94">
        <v>0</v>
      </c>
      <c r="AE33" s="97">
        <v>8.4760000000000009E-3</v>
      </c>
      <c r="AF33" s="94">
        <v>0</v>
      </c>
      <c r="AG33" s="96">
        <v>0</v>
      </c>
      <c r="AH33" s="94">
        <v>8.4760000000000009E-3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84.292000000000002</v>
      </c>
      <c r="E34" s="94">
        <v>0</v>
      </c>
      <c r="F34" s="94">
        <v>0</v>
      </c>
      <c r="G34" s="94">
        <v>84.292000000000002</v>
      </c>
      <c r="H34" s="94">
        <v>84.292000000000002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84.292000000000002</v>
      </c>
      <c r="AH34" s="94">
        <v>0</v>
      </c>
      <c r="AI34" s="94">
        <v>84.292000000000002</v>
      </c>
      <c r="AJ34" s="94">
        <v>0</v>
      </c>
      <c r="AK34" s="94">
        <f t="shared" si="0"/>
        <v>84.292000000000002</v>
      </c>
      <c r="AL34" s="94">
        <f t="shared" si="1"/>
        <v>0</v>
      </c>
      <c r="AM34" s="94">
        <v>0</v>
      </c>
      <c r="AN34" s="94">
        <v>0</v>
      </c>
      <c r="AO34" s="94">
        <f t="shared" si="2"/>
        <v>84.292000000000002</v>
      </c>
    </row>
    <row r="35" spans="2:41" s="91" customFormat="1" ht="27" customHeight="1">
      <c r="B35" s="100" t="s">
        <v>100</v>
      </c>
      <c r="C35" s="93"/>
      <c r="D35" s="94">
        <v>9.3990000000000004E-2</v>
      </c>
      <c r="E35" s="94">
        <v>0</v>
      </c>
      <c r="F35" s="94">
        <v>0</v>
      </c>
      <c r="G35" s="94">
        <v>9.3990000000000004E-2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9.3990000000000004E-2</v>
      </c>
      <c r="T35" s="94">
        <v>0</v>
      </c>
      <c r="U35" s="94">
        <v>0</v>
      </c>
      <c r="V35" s="94">
        <v>0</v>
      </c>
      <c r="W35" s="94">
        <v>9.3990000000000004E-2</v>
      </c>
      <c r="X35" s="94">
        <v>6.9500000000000006E-2</v>
      </c>
      <c r="Y35" s="94">
        <v>6.9500000000000006E-2</v>
      </c>
      <c r="Z35" s="94">
        <v>2.4490000000000001E-2</v>
      </c>
      <c r="AA35" s="94">
        <v>0</v>
      </c>
      <c r="AB35" s="94">
        <v>6.9500000000000006E-2</v>
      </c>
      <c r="AC35" s="94">
        <v>2.4490000000000001E-2</v>
      </c>
      <c r="AD35" s="94">
        <v>2.4490000000000001E-2</v>
      </c>
      <c r="AE35" s="97">
        <v>0</v>
      </c>
      <c r="AF35" s="94">
        <v>0</v>
      </c>
      <c r="AG35" s="96">
        <v>2.4490000000000001E-2</v>
      </c>
      <c r="AH35" s="94">
        <v>0</v>
      </c>
      <c r="AI35" s="94">
        <v>2.4490000000000001E-2</v>
      </c>
      <c r="AJ35" s="94">
        <v>0</v>
      </c>
      <c r="AK35" s="94">
        <f t="shared" si="0"/>
        <v>9.3990000000000004E-2</v>
      </c>
      <c r="AL35" s="94">
        <f t="shared" si="1"/>
        <v>6.9500000000000006E-2</v>
      </c>
      <c r="AM35" s="94">
        <v>0</v>
      </c>
      <c r="AN35" s="94">
        <v>6.9500000000000006E-2</v>
      </c>
      <c r="AO35" s="94">
        <f t="shared" si="2"/>
        <v>2.4489999999999998E-2</v>
      </c>
    </row>
    <row r="36" spans="2:41" s="91" customFormat="1" ht="27" customHeight="1">
      <c r="B36" s="100" t="s">
        <v>101</v>
      </c>
      <c r="C36" s="93"/>
      <c r="D36" s="94">
        <v>41.826616000000008</v>
      </c>
      <c r="E36" s="94">
        <v>0</v>
      </c>
      <c r="F36" s="94">
        <v>0</v>
      </c>
      <c r="G36" s="94">
        <v>41.826616000000008</v>
      </c>
      <c r="H36" s="94">
        <v>0</v>
      </c>
      <c r="I36" s="94">
        <v>0</v>
      </c>
      <c r="J36" s="94">
        <v>0</v>
      </c>
      <c r="K36" s="94">
        <v>3.7245200000000001</v>
      </c>
      <c r="L36" s="94">
        <v>0</v>
      </c>
      <c r="M36" s="94">
        <v>2.0185</v>
      </c>
      <c r="N36" s="94">
        <v>0</v>
      </c>
      <c r="O36" s="94">
        <v>1.7060200000000001</v>
      </c>
      <c r="P36" s="94">
        <v>0.22640000000000002</v>
      </c>
      <c r="Q36" s="94">
        <v>0</v>
      </c>
      <c r="R36" s="101">
        <v>0</v>
      </c>
      <c r="S36" s="96">
        <v>39.581716000000007</v>
      </c>
      <c r="T36" s="94">
        <v>19.13063</v>
      </c>
      <c r="U36" s="94">
        <v>2.4439999999999996E-2</v>
      </c>
      <c r="V36" s="94">
        <v>19.106190000000002</v>
      </c>
      <c r="W36" s="94">
        <v>20.451086000000004</v>
      </c>
      <c r="X36" s="94">
        <v>15.602418000000005</v>
      </c>
      <c r="Y36" s="94">
        <v>3.1322820000000005</v>
      </c>
      <c r="Z36" s="94">
        <v>4.848668</v>
      </c>
      <c r="AA36" s="94">
        <v>3.4956040000000002</v>
      </c>
      <c r="AB36" s="94">
        <v>6.6614510000000173</v>
      </c>
      <c r="AC36" s="94">
        <v>13.789634999999988</v>
      </c>
      <c r="AD36" s="94">
        <v>6.3719819999999965</v>
      </c>
      <c r="AE36" s="94">
        <v>7.4176529999999934</v>
      </c>
      <c r="AF36" s="94">
        <v>0</v>
      </c>
      <c r="AG36" s="96">
        <v>6.5983819999999964</v>
      </c>
      <c r="AH36" s="94">
        <v>26.548282999999994</v>
      </c>
      <c r="AI36" s="94">
        <v>6.5983819999999964</v>
      </c>
      <c r="AJ36" s="94">
        <v>0</v>
      </c>
      <c r="AK36" s="94">
        <f t="shared" si="0"/>
        <v>41.826616000000008</v>
      </c>
      <c r="AL36" s="94">
        <f t="shared" si="1"/>
        <v>33.209691999999997</v>
      </c>
      <c r="AM36" s="94">
        <f>SUM(AM37:AM39)</f>
        <v>0</v>
      </c>
      <c r="AN36" s="94">
        <f>SUM(AN37:AN39)</f>
        <v>33.209691999999997</v>
      </c>
      <c r="AO36" s="94">
        <f t="shared" si="2"/>
        <v>8.6169240000000116</v>
      </c>
    </row>
    <row r="37" spans="2:41" s="91" customFormat="1" ht="27" customHeight="1">
      <c r="B37" s="102">
        <v>0</v>
      </c>
      <c r="C37" s="103" t="s">
        <v>102</v>
      </c>
      <c r="D37" s="104">
        <v>5.9228240000000003</v>
      </c>
      <c r="E37" s="105">
        <v>0</v>
      </c>
      <c r="F37" s="104">
        <v>0</v>
      </c>
      <c r="G37" s="104">
        <v>5.9228240000000003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5.9228240000000003</v>
      </c>
      <c r="T37" s="104">
        <v>0</v>
      </c>
      <c r="U37" s="104">
        <v>0</v>
      </c>
      <c r="V37" s="104">
        <v>0</v>
      </c>
      <c r="W37" s="104">
        <v>5.9228240000000003</v>
      </c>
      <c r="X37" s="104">
        <v>3.1222820000000007</v>
      </c>
      <c r="Y37" s="104">
        <v>3.1222820000000007</v>
      </c>
      <c r="Z37" s="104">
        <v>2.8005420000000001</v>
      </c>
      <c r="AA37" s="104">
        <v>2.8005420000000001</v>
      </c>
      <c r="AB37" s="104">
        <v>5.9228240000000003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5.9228240000000003</v>
      </c>
      <c r="AL37" s="105">
        <f t="shared" si="1"/>
        <v>5.9228240000000021</v>
      </c>
      <c r="AM37" s="105">
        <v>0</v>
      </c>
      <c r="AN37" s="105">
        <v>5.9228240000000021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35.604545000000009</v>
      </c>
      <c r="E38" s="109">
        <v>0</v>
      </c>
      <c r="F38" s="109">
        <v>0</v>
      </c>
      <c r="G38" s="109">
        <v>35.604545000000009</v>
      </c>
      <c r="H38" s="109">
        <v>0</v>
      </c>
      <c r="I38" s="109">
        <v>0</v>
      </c>
      <c r="J38" s="109">
        <v>0</v>
      </c>
      <c r="K38" s="109">
        <v>3.7245200000000001</v>
      </c>
      <c r="L38" s="109">
        <v>0</v>
      </c>
      <c r="M38" s="109">
        <v>2.0185</v>
      </c>
      <c r="N38" s="109">
        <v>0</v>
      </c>
      <c r="O38" s="109">
        <v>1.7060200000000001</v>
      </c>
      <c r="P38" s="109">
        <v>0.22640000000000002</v>
      </c>
      <c r="Q38" s="109">
        <v>0</v>
      </c>
      <c r="R38" s="110">
        <v>0</v>
      </c>
      <c r="S38" s="111">
        <v>33.359645000000008</v>
      </c>
      <c r="T38" s="109">
        <v>19.040590000000002</v>
      </c>
      <c r="U38" s="109">
        <v>2.4439999999999996E-2</v>
      </c>
      <c r="V38" s="109">
        <v>19.016150000000003</v>
      </c>
      <c r="W38" s="109">
        <v>14.319055000000006</v>
      </c>
      <c r="X38" s="109">
        <v>12.432352000000005</v>
      </c>
      <c r="Y38" s="109">
        <v>0.01</v>
      </c>
      <c r="Z38" s="109">
        <v>1.886703</v>
      </c>
      <c r="AA38" s="109">
        <v>0.59319100000000002</v>
      </c>
      <c r="AB38" s="109">
        <v>0.653239000000017</v>
      </c>
      <c r="AC38" s="109">
        <v>13.665815999999989</v>
      </c>
      <c r="AD38" s="109">
        <v>6.2701499999999966</v>
      </c>
      <c r="AE38" s="109">
        <v>7.3956659999999932</v>
      </c>
      <c r="AF38" s="110">
        <v>0</v>
      </c>
      <c r="AG38" s="111">
        <v>6.4965499999999965</v>
      </c>
      <c r="AH38" s="109">
        <v>26.436255999999993</v>
      </c>
      <c r="AI38" s="109">
        <v>6.4965499999999965</v>
      </c>
      <c r="AJ38" s="109">
        <v>0</v>
      </c>
      <c r="AK38" s="109">
        <f t="shared" si="0"/>
        <v>35.604545000000009</v>
      </c>
      <c r="AL38" s="109">
        <f t="shared" si="1"/>
        <v>27.089494999999996</v>
      </c>
      <c r="AM38" s="109">
        <v>0</v>
      </c>
      <c r="AN38" s="109">
        <v>27.089494999999996</v>
      </c>
      <c r="AO38" s="109">
        <f t="shared" si="2"/>
        <v>8.5150500000000129</v>
      </c>
    </row>
    <row r="39" spans="2:41" ht="27" customHeight="1">
      <c r="B39" s="112">
        <v>0</v>
      </c>
      <c r="C39" s="119" t="s">
        <v>101</v>
      </c>
      <c r="D39" s="114">
        <v>0.29924699999999999</v>
      </c>
      <c r="E39" s="95">
        <v>0</v>
      </c>
      <c r="F39" s="114">
        <v>0</v>
      </c>
      <c r="G39" s="114">
        <v>0.29924699999999999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0.29924699999999999</v>
      </c>
      <c r="T39" s="114">
        <v>9.0040000000000023E-2</v>
      </c>
      <c r="U39" s="114">
        <v>0</v>
      </c>
      <c r="V39" s="114">
        <v>9.0040000000000023E-2</v>
      </c>
      <c r="W39" s="114">
        <v>0.20920699999999998</v>
      </c>
      <c r="X39" s="114">
        <v>4.7784000000000007E-2</v>
      </c>
      <c r="Y39" s="114">
        <v>0</v>
      </c>
      <c r="Z39" s="114">
        <v>0.16142299999999998</v>
      </c>
      <c r="AA39" s="114">
        <v>0.101871</v>
      </c>
      <c r="AB39" s="114">
        <v>8.5387999999999992E-2</v>
      </c>
      <c r="AC39" s="114">
        <v>0.12381899999999998</v>
      </c>
      <c r="AD39" s="114">
        <v>0.10183199999999999</v>
      </c>
      <c r="AE39" s="114">
        <v>2.1986999999999996E-2</v>
      </c>
      <c r="AF39" s="115">
        <v>0</v>
      </c>
      <c r="AG39" s="116">
        <v>0.10183199999999999</v>
      </c>
      <c r="AH39" s="114">
        <v>0.11202700000000002</v>
      </c>
      <c r="AI39" s="114">
        <v>0.10183199999999999</v>
      </c>
      <c r="AJ39" s="95">
        <v>0</v>
      </c>
      <c r="AK39" s="95">
        <f t="shared" si="0"/>
        <v>0.29924699999999999</v>
      </c>
      <c r="AL39" s="95">
        <f t="shared" si="1"/>
        <v>0.19737300000000002</v>
      </c>
      <c r="AM39" s="95">
        <v>0</v>
      </c>
      <c r="AN39" s="95">
        <v>0.19737300000000002</v>
      </c>
      <c r="AO39" s="95">
        <f t="shared" si="2"/>
        <v>0.10187399999999996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2018-03-28T02:20:08Z</dcterms:created>
  <dcterms:modified xsi:type="dcterms:W3CDTF">2018-03-28T02:20:09Z</dcterms:modified>
</cp:coreProperties>
</file>