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10" yWindow="675" windowWidth="10125" windowHeight="8715" tabRatio="812" activeTab="3"/>
  </bookViews>
  <sheets>
    <sheet name="001" sheetId="119" r:id="rId1"/>
    <sheet name="002A" sheetId="120" r:id="rId2"/>
    <sheet name="002BC" sheetId="121" r:id="rId3"/>
    <sheet name="003-004" sheetId="122" r:id="rId4"/>
    <sheet name="005" sheetId="123" r:id="rId5"/>
    <sheet name="006AB" sheetId="124" r:id="rId6"/>
    <sheet name="006C-O07" sheetId="125" r:id="rId7"/>
    <sheet name="008" sheetId="126" r:id="rId8"/>
    <sheet name="009A" sheetId="127" r:id="rId9"/>
    <sheet name="009A続き" sheetId="128" r:id="rId10"/>
    <sheet name="009B" sheetId="129" r:id="rId11"/>
    <sheet name="009B続き" sheetId="130" r:id="rId12"/>
    <sheet name="010AB" sheetId="131" r:id="rId13"/>
    <sheet name="010CD" sheetId="132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'002BC'!$B$6:$J$67</definedName>
    <definedName name="_xlnm.Print_Area" localSheetId="3">'003-004'!$B$6:$J$69</definedName>
    <definedName name="_xlnm.Print_Area" localSheetId="4">'005'!$B$6:$J$63</definedName>
    <definedName name="_xlnm.Print_Area" localSheetId="5">'006AB'!$B$6:$J$70</definedName>
    <definedName name="_xlnm.Print_Area" localSheetId="6">'006C-O07'!$B$6:$J$69</definedName>
    <definedName name="_xlnm.Print_Area" localSheetId="7">'008'!$B$6:$J$52</definedName>
    <definedName name="_xlnm.Print_Area" localSheetId="8">'009A'!$B$6:$N$53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'010AB'!$B$6:$L$58</definedName>
    <definedName name="_xlnm.Print_Area" localSheetId="13">'010CD'!$B$6:$L$69</definedName>
    <definedName name="_xlnm.Print_Area" localSheetId="14">'011ＡＢ'!$B$6:$L$83</definedName>
  </definedNames>
  <calcPr calcId="145621"/>
</workbook>
</file>

<file path=xl/calcChain.xml><?xml version="1.0" encoding="utf-8"?>
<calcChain xmlns="http://schemas.openxmlformats.org/spreadsheetml/2006/main">
  <c r="J20" i="118" l="1"/>
  <c r="I25" i="118"/>
  <c r="J25" i="118"/>
  <c r="H37" i="118"/>
  <c r="H31" i="118"/>
  <c r="L65" i="118" l="1"/>
  <c r="K65" i="118"/>
  <c r="J65" i="118"/>
  <c r="I65" i="118"/>
  <c r="H65" i="118"/>
  <c r="G65" i="118"/>
  <c r="F65" i="118"/>
  <c r="E65" i="118"/>
  <c r="J18" i="118" l="1"/>
  <c r="J31" i="118" s="1"/>
  <c r="J37" i="118" s="1"/>
  <c r="I18" i="118"/>
  <c r="I31" i="118" s="1"/>
  <c r="I37" i="118" s="1"/>
  <c r="E60" i="118"/>
  <c r="H60" i="118"/>
  <c r="G60" i="118"/>
  <c r="I60" i="118"/>
  <c r="J60" i="118"/>
  <c r="K60" i="118"/>
  <c r="L60" i="118"/>
  <c r="F60" i="118"/>
  <c r="L27" i="132" l="1"/>
  <c r="K27" i="132"/>
  <c r="J27" i="132"/>
  <c r="H27" i="132"/>
  <c r="G27" i="132"/>
  <c r="F27" i="132"/>
  <c r="E27" i="132"/>
  <c r="L19" i="132"/>
  <c r="K19" i="132"/>
  <c r="J19" i="132"/>
  <c r="I19" i="132"/>
  <c r="H19" i="132"/>
  <c r="G19" i="132"/>
  <c r="F19" i="132"/>
  <c r="E19" i="132"/>
  <c r="J51" i="123" l="1"/>
  <c r="J20" i="123"/>
  <c r="J18" i="123"/>
  <c r="J30" i="122"/>
  <c r="J13" i="122"/>
  <c r="J11" i="122" s="1"/>
  <c r="J41" i="121"/>
  <c r="J11" i="121"/>
  <c r="J17" i="120"/>
  <c r="J36" i="119"/>
  <c r="J15" i="119"/>
  <c r="I20" i="118" l="1"/>
  <c r="H25" i="118" l="1"/>
  <c r="H20" i="118"/>
  <c r="H18" i="118" s="1"/>
</calcChain>
</file>

<file path=xl/sharedStrings.xml><?xml version="1.0" encoding="utf-8"?>
<sst xmlns="http://schemas.openxmlformats.org/spreadsheetml/2006/main" count="943" uniqueCount="653">
  <si>
    <t>Ｏ　財  政</t>
  </si>
  <si>
    <t>Ｏ-01 会計別歳出決算額（県財政）</t>
  </si>
  <si>
    <t>一般会計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</si>
  <si>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</si>
  <si>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</si>
  <si>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</si>
  <si>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</si>
  <si>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</si>
  <si>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</si>
  <si>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</si>
  <si>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</si>
  <si>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</si>
  <si>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</si>
  <si>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</si>
  <si>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</si>
  <si>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</si>
  <si>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</si>
  <si>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</si>
  <si>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</si>
  <si>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</si>
  <si>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</si>
  <si>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</si>
  <si>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</si>
  <si>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</si>
  <si>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</si>
  <si>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</si>
  <si>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</si>
  <si>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</si>
  <si>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</si>
  <si>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</si>
  <si>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</si>
  <si>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</si>
  <si>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</si>
  <si>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</si>
  <si>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</si>
  <si>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</si>
  <si>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</si>
  <si>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</si>
  <si>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</si>
  <si>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</si>
  <si>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</si>
  <si>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</si>
  <si>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</si>
  <si>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</si>
  <si>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</si>
  <si>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</si>
  <si>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</si>
  <si>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</si>
  <si>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</si>
  <si>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</si>
  <si>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</si>
  <si>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</si>
  <si>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</si>
  <si>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</si>
  <si>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</si>
  <si>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</si>
  <si>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</si>
  <si>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</si>
  <si>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</si>
  <si>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</si>
  <si>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</si>
  <si>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</si>
  <si>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</si>
  <si>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</si>
  <si>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</si>
  <si>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</si>
  <si>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</si>
  <si>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</si>
  <si>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</si>
  <si>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</si>
  <si>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</si>
  <si>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</si>
  <si>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</si>
  <si>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</si>
  <si>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</si>
  <si>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</si>
  <si>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</si>
  <si>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</si>
  <si>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</si>
  <si>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</si>
  <si>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</si>
  <si>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</si>
  <si>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</si>
  <si>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</si>
  <si>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</si>
  <si>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</si>
  <si>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</si>
  <si>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</si>
  <si>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</si>
  <si>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</si>
  <si>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</si>
  <si>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</si>
  <si>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</si>
  <si>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</si>
  <si>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</si>
  <si>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</si>
  <si>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</si>
  <si>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</si>
  <si>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</si>
  <si>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</si>
  <si>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</si>
  <si>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</si>
  <si>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</si>
  <si>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</si>
  <si>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</si>
  <si>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</si>
  <si>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</si>
  <si>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</si>
  <si>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</si>
  <si>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</si>
  <si>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</si>
  <si>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</si>
  <si>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</si>
  <si>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</si>
  <si>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</si>
  <si>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</si>
  <si>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</si>
  <si>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</si>
  <si>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</si>
  <si>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</si>
  <si>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</si>
  <si>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</si>
  <si>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</si>
  <si>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</si>
  <si>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</si>
  <si>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</si>
  <si>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</si>
  <si>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</si>
  <si>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</si>
  <si>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</si>
  <si>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</si>
  <si>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</si>
  <si>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</si>
  <si>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</si>
  <si>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</si>
  <si>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</si>
  <si>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</si>
  <si>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</si>
  <si>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</si>
  <si>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</si>
  <si>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</si>
  <si>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</si>
  <si>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</si>
  <si>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</si>
  <si>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</si>
  <si>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</si>
  <si>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</si>
  <si>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</si>
  <si>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</si>
  <si>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</si>
  <si>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</si>
  <si>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</si>
  <si>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</si>
  <si>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</si>
  <si>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</si>
  <si>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</si>
  <si>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</si>
  <si>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</si>
  <si>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</si>
  <si>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</si>
  <si>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</si>
  <si>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</si>
  <si>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</si>
  <si>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</si>
  <si>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</si>
  <si>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</si>
  <si>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</si>
  <si>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</si>
  <si>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</si>
  <si>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</si>
  <si>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</si>
  <si>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</si>
  <si>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</si>
  <si>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</si>
  <si>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</si>
  <si>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</si>
  <si>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上水道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</si>
  <si>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</si>
  <si>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</si>
  <si>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</si>
  <si>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</si>
  <si>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</si>
  <si>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</si>
  <si>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</si>
  <si>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</si>
  <si>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</si>
  <si>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</si>
  <si>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</si>
  <si>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</si>
  <si>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</si>
  <si>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</si>
  <si>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</si>
  <si>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</si>
  <si>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</si>
  <si>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</si>
  <si>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</si>
  <si>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</si>
  <si>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</si>
  <si>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</si>
  <si>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</si>
  <si>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</si>
  <si>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</si>
  <si>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</si>
  <si>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</si>
  <si>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</si>
  <si>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</si>
  <si>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</si>
  <si>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</si>
  <si>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</si>
  <si>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</si>
  <si>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</si>
  <si>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</si>
  <si>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</si>
  <si>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</si>
  <si>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</si>
  <si>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</si>
  <si>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</si>
  <si>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</si>
  <si>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</si>
  <si>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</si>
  <si>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</si>
  <si>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</si>
  <si>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</si>
  <si>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</si>
  <si>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</si>
  <si>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</si>
  <si>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</si>
  <si>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</si>
  <si>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</si>
  <si>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</si>
  <si>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</si>
  <si>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</si>
  <si>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</si>
  <si>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</si>
  <si>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</si>
  <si>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</si>
  <si>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</si>
  <si>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</si>
  <si>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</si>
  <si>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</si>
  <si>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</si>
  <si>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</si>
  <si>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</si>
  <si>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</si>
  <si>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</si>
  <si>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</si>
  <si>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</si>
  <si>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</si>
  <si>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</si>
  <si>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</si>
  <si>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</si>
  <si>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</si>
  <si>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</si>
  <si>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</si>
  <si>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</si>
  <si>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</si>
  <si>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</si>
  <si>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</si>
  <si>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</si>
  <si>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</si>
  <si>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</si>
  <si>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</si>
  <si>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</si>
  <si>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</si>
  <si>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</si>
  <si>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</si>
  <si>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</si>
  <si>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</si>
  <si>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</si>
  <si>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</si>
  <si>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</si>
  <si>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</si>
  <si>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</si>
  <si>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</si>
  <si>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</si>
  <si>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</si>
  <si>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</si>
  <si>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</si>
  <si>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</si>
  <si>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資料：大阪国税局「大阪国税局統計情報」</t>
    <rPh sb="16" eb="18">
      <t>ジョウホウ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</si>
  <si>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</si>
  <si>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</si>
  <si>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</si>
  <si>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</si>
  <si>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</si>
  <si>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</si>
  <si>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</si>
  <si>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</si>
  <si>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</si>
  <si>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</si>
  <si>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</si>
  <si>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</si>
  <si>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</si>
  <si>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</si>
  <si>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</si>
  <si>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</si>
  <si>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</si>
  <si>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</si>
  <si>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所得税計</t>
    <rPh sb="0" eb="3">
      <t>ショトクゼイ</t>
    </rPh>
    <rPh sb="3" eb="4">
      <t>ケイ</t>
    </rPh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</si>
  <si>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</si>
  <si>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</si>
  <si>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</si>
  <si>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</si>
  <si>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</si>
  <si>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</si>
  <si>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平成24年度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</si>
  <si>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</si>
  <si>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</si>
  <si>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</si>
  <si>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</si>
  <si>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</si>
  <si>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減税補填債</t>
    <rPh sb="0" eb="2">
      <t>ゲンゼイ</t>
    </rPh>
    <rPh sb="2" eb="4">
      <t>ホテン</t>
    </rPh>
    <rPh sb="4" eb="5">
      <t>サイ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</si>
  <si>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</si>
  <si>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平成25年度</t>
  </si>
  <si>
    <t>平成26年度</t>
  </si>
  <si>
    <t>母子父子寡婦福祉資金</t>
    <rPh sb="2" eb="4">
      <t>フシ</t>
    </rPh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</si>
  <si>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</si>
  <si>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</si>
  <si>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Ａ．歳入</t>
  </si>
  <si>
    <t/>
  </si>
  <si>
    <t>Ｂ．目的別歳出</t>
  </si>
  <si>
    <t>Ｃ．性質別歳出</t>
  </si>
  <si>
    <t>2014</t>
  </si>
  <si>
    <t>　</t>
    <phoneticPr fontId="2"/>
  </si>
  <si>
    <t>Ｂ．歳出</t>
  </si>
  <si>
    <t>Ｏ-09 市町村別普通会計決算額</t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</si>
  <si>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</si>
  <si>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</si>
  <si>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</si>
  <si>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</si>
  <si>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</si>
  <si>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</si>
  <si>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</si>
  <si>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平成26年度</t>
    <phoneticPr fontId="2"/>
  </si>
  <si>
    <t>平成27年度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</si>
  <si>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</si>
  <si>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</si>
  <si>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</si>
  <si>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</si>
  <si>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</si>
  <si>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</si>
  <si>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</si>
  <si>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</si>
  <si>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</si>
  <si>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</si>
  <si>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</si>
  <si>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消費税</t>
    <phoneticPr fontId="2"/>
  </si>
  <si>
    <t>　酒税</t>
    <phoneticPr fontId="2"/>
  </si>
  <si>
    <t>　その他の間接税</t>
    <phoneticPr fontId="2"/>
  </si>
  <si>
    <t>-</t>
    <phoneticPr fontId="2"/>
  </si>
  <si>
    <t>平成27年度</t>
  </si>
  <si>
    <t>平成28年度</t>
    <rPh sb="0" eb="2">
      <t>ヘイセイ</t>
    </rPh>
    <rPh sb="4" eb="6">
      <t>ネンド</t>
    </rPh>
    <phoneticPr fontId="2"/>
  </si>
  <si>
    <t>事業数</t>
    <phoneticPr fontId="2"/>
  </si>
  <si>
    <t>従業者数</t>
    <phoneticPr fontId="2"/>
  </si>
  <si>
    <t>平成28年度</t>
  </si>
  <si>
    <t>Ｏ-10 市町村の公営事業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</si>
  <si>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</si>
  <si>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</si>
  <si>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</si>
  <si>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</si>
  <si>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収入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</si>
  <si>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</si>
  <si>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</si>
  <si>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</si>
  <si>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</si>
  <si>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</si>
  <si>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老人保健医療事業</t>
    <phoneticPr fontId="2"/>
  </si>
  <si>
    <t>歳 入</t>
    <phoneticPr fontId="2"/>
  </si>
  <si>
    <t>歳 出</t>
    <phoneticPr fontId="2"/>
  </si>
  <si>
    <t>交通災害共済事業</t>
    <phoneticPr fontId="2"/>
  </si>
  <si>
    <t>実質収支</t>
    <phoneticPr fontId="2"/>
  </si>
  <si>
    <t>注)再差引</t>
    <phoneticPr fontId="2"/>
  </si>
  <si>
    <t>注）実質収支（歳入－歳出－繰越予定財源）から財政措置額を引いた額</t>
    <phoneticPr fontId="2"/>
  </si>
  <si>
    <t>公共事業等債（注</t>
    <rPh sb="0" eb="2">
      <t>コウキョウ</t>
    </rPh>
    <rPh sb="2" eb="4">
      <t>ジギョウ</t>
    </rPh>
    <rPh sb="4" eb="5">
      <t>トウ</t>
    </rPh>
    <rPh sb="5" eb="6">
      <t>サイ</t>
    </rPh>
    <rPh sb="7" eb="8">
      <t>チュウ</t>
    </rPh>
    <phoneticPr fontId="2"/>
  </si>
  <si>
    <t>平成28年度</t>
    <phoneticPr fontId="2"/>
  </si>
  <si>
    <t>平成28年度(2016年度)</t>
    <rPh sb="4" eb="6">
      <t>ネンド</t>
    </rPh>
    <rPh sb="11" eb="13">
      <t>ネンド</t>
    </rPh>
    <phoneticPr fontId="2"/>
  </si>
  <si>
    <t>…</t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</si>
  <si>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</si>
  <si>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</si>
  <si>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x</t>
    <phoneticPr fontId="2"/>
  </si>
  <si>
    <t>平成29年度</t>
    <phoneticPr fontId="2"/>
  </si>
  <si>
    <t>　　 センター</t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</si>
  <si>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</si>
  <si>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</si>
  <si>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</si>
  <si>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</si>
  <si>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</si>
  <si>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平成29年度</t>
    <phoneticPr fontId="2"/>
  </si>
  <si>
    <t>歳入決算額</t>
  </si>
  <si>
    <t xml:space="preserve">   地方税（県税）　(注</t>
    <rPh sb="12" eb="13">
      <t>チュウ</t>
    </rPh>
    <phoneticPr fontId="2"/>
  </si>
  <si>
    <t xml:space="preserve">   地方譲与税</t>
    <phoneticPr fontId="2"/>
  </si>
  <si>
    <t xml:space="preserve">   地方特例交付金</t>
    <rPh sb="5" eb="7">
      <t>トクレイ</t>
    </rPh>
    <rPh sb="9" eb="10">
      <t>キン</t>
    </rPh>
    <phoneticPr fontId="6"/>
  </si>
  <si>
    <t xml:space="preserve">   地方交付税</t>
    <phoneticPr fontId="2"/>
  </si>
  <si>
    <t xml:space="preserve">  普通交付税</t>
    <phoneticPr fontId="2"/>
  </si>
  <si>
    <t xml:space="preserve">  特別交付税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</si>
  <si>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</si>
  <si>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</si>
  <si>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</si>
  <si>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</si>
  <si>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</si>
  <si>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</si>
  <si>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公営住宅使用料</t>
    <phoneticPr fontId="2"/>
  </si>
  <si>
    <t xml:space="preserve">  その他</t>
    <phoneticPr fontId="2"/>
  </si>
  <si>
    <t xml:space="preserve">   手数料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</si>
  <si>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</si>
  <si>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</si>
  <si>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</si>
  <si>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</si>
  <si>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</si>
  <si>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</si>
  <si>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</si>
  <si>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普通建設事業費支出金</t>
    <phoneticPr fontId="2"/>
  </si>
  <si>
    <t xml:space="preserve">  災害復旧事業費支出金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</si>
  <si>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</si>
  <si>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</si>
  <si>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 xml:space="preserve">  委託金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</si>
  <si>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</si>
  <si>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</si>
  <si>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</si>
  <si>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</si>
  <si>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</si>
  <si>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 xml:space="preserve">   財産収入</t>
    <phoneticPr fontId="2"/>
  </si>
  <si>
    <t xml:space="preserve">  財産運用収入</t>
    <phoneticPr fontId="2"/>
  </si>
  <si>
    <t xml:space="preserve">  財産売払収入</t>
    <phoneticPr fontId="2"/>
  </si>
  <si>
    <t xml:space="preserve">   寄 附 金</t>
    <rPh sb="5" eb="6">
      <t>フ</t>
    </rPh>
    <phoneticPr fontId="6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</si>
  <si>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</si>
  <si>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</si>
  <si>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</si>
  <si>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</si>
  <si>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</si>
  <si>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資料：県財政課</t>
    <phoneticPr fontId="2"/>
  </si>
  <si>
    <t>Ｏ-02 普通会計（県財政）</t>
    <phoneticPr fontId="2"/>
  </si>
  <si>
    <t>平成29年度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</si>
  <si>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</si>
  <si>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</si>
  <si>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</si>
  <si>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</si>
  <si>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</si>
  <si>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</si>
  <si>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</si>
  <si>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</si>
  <si>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</si>
  <si>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</si>
  <si>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</si>
  <si>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公債費</t>
    <phoneticPr fontId="2"/>
  </si>
  <si>
    <t>-</t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</si>
  <si>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</si>
  <si>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</si>
  <si>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</si>
  <si>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</si>
  <si>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</si>
  <si>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</si>
  <si>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</si>
  <si>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</si>
  <si>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</si>
  <si>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</si>
  <si>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</si>
  <si>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</si>
  <si>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</si>
  <si>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>-</t>
    <phoneticPr fontId="2"/>
  </si>
  <si>
    <t>　 受託事業費</t>
    <phoneticPr fontId="2"/>
  </si>
  <si>
    <t xml:space="preserve">   災害復旧事業費</t>
    <phoneticPr fontId="2"/>
  </si>
  <si>
    <t xml:space="preserve">   失業対策費</t>
    <phoneticPr fontId="2"/>
  </si>
  <si>
    <t xml:space="preserve">   公債費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</si>
  <si>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</si>
  <si>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</si>
  <si>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</si>
  <si>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</si>
  <si>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</si>
  <si>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資料：県財政課</t>
    <phoneticPr fontId="2"/>
  </si>
  <si>
    <t>Ｏ-03 税目別地方税（県税）収入額</t>
    <phoneticPr fontId="2"/>
  </si>
  <si>
    <t>平成29年度</t>
    <phoneticPr fontId="2"/>
  </si>
  <si>
    <t xml:space="preserve"> 総  額</t>
    <phoneticPr fontId="2"/>
  </si>
  <si>
    <t>-</t>
    <phoneticPr fontId="2"/>
  </si>
  <si>
    <t>Ｏ-05 目的別県債の年度末現在高</t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</si>
  <si>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</si>
  <si>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</si>
  <si>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　普通会計債は、普通会計に属し、元利償還のための財源が主に地方税、地方交付税</t>
    <phoneticPr fontId="2"/>
  </si>
  <si>
    <t xml:space="preserve">          単位：百万円</t>
    <phoneticPr fontId="2"/>
  </si>
  <si>
    <t>平成29年度</t>
    <phoneticPr fontId="2"/>
  </si>
  <si>
    <t>地方債現在高合計(県債)</t>
    <phoneticPr fontId="2"/>
  </si>
  <si>
    <t>　普通会計債現在高</t>
    <phoneticPr fontId="2"/>
  </si>
  <si>
    <t>国の予算･政府関係機関貸付債</t>
    <phoneticPr fontId="2"/>
  </si>
  <si>
    <t>財源対策債（注</t>
    <phoneticPr fontId="2"/>
  </si>
  <si>
    <t>減収補填債</t>
    <phoneticPr fontId="2"/>
  </si>
  <si>
    <t>　公営企業債現在高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</si>
  <si>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</si>
  <si>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</si>
  <si>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</si>
  <si>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注）平成28年度より、公共事業等債に係る財源対策債の計上区分を変更して</t>
    <phoneticPr fontId="2"/>
  </si>
  <si>
    <t>　　いる。</t>
    <phoneticPr fontId="2"/>
  </si>
  <si>
    <t>Ｏ-06 普通会計決算額（市町村）</t>
    <phoneticPr fontId="2"/>
  </si>
  <si>
    <t xml:space="preserve">    単位：百万円</t>
    <phoneticPr fontId="2"/>
  </si>
  <si>
    <t>平成29年度</t>
    <phoneticPr fontId="2"/>
  </si>
  <si>
    <t xml:space="preserve">    歳入総額</t>
    <phoneticPr fontId="2"/>
  </si>
  <si>
    <t>平成29年度</t>
  </si>
  <si>
    <t>Ｏ-06 普通会計決算額（市町村）</t>
    <phoneticPr fontId="2"/>
  </si>
  <si>
    <t>平成29年度</t>
    <phoneticPr fontId="33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</si>
  <si>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</si>
  <si>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</si>
  <si>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</si>
  <si>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 xml:space="preserve">資料：県市町村課  </t>
    <phoneticPr fontId="2"/>
  </si>
  <si>
    <t>Ｏ-07 税目別地方税収入額（市町村）</t>
    <phoneticPr fontId="2"/>
  </si>
  <si>
    <t>-</t>
    <phoneticPr fontId="33"/>
  </si>
  <si>
    <t>Ｏ-08 市町村別財政力指数及び地方債（普通会計債）現在高</t>
    <phoneticPr fontId="2"/>
  </si>
  <si>
    <t>平成29年度</t>
    <phoneticPr fontId="2"/>
  </si>
  <si>
    <t>2015</t>
  </si>
  <si>
    <t>2016</t>
  </si>
  <si>
    <t>2017</t>
    <phoneticPr fontId="2"/>
  </si>
  <si>
    <t>県   計</t>
    <phoneticPr fontId="2"/>
  </si>
  <si>
    <t>　和歌山市</t>
    <phoneticPr fontId="2"/>
  </si>
  <si>
    <t>　海 南 市</t>
    <phoneticPr fontId="2"/>
  </si>
  <si>
    <t>　橋 本 市</t>
    <phoneticPr fontId="2"/>
  </si>
  <si>
    <t>　有 田 市</t>
    <phoneticPr fontId="2"/>
  </si>
  <si>
    <t>　御 坊 市</t>
    <phoneticPr fontId="2"/>
  </si>
  <si>
    <t>　田 辺 市</t>
    <phoneticPr fontId="2"/>
  </si>
  <si>
    <t>　新 宮 市</t>
    <phoneticPr fontId="2"/>
  </si>
  <si>
    <t>　紀の川市</t>
    <phoneticPr fontId="2"/>
  </si>
  <si>
    <t>　紀美野町</t>
    <phoneticPr fontId="2"/>
  </si>
  <si>
    <t>　かつらぎ町</t>
    <phoneticPr fontId="2"/>
  </si>
  <si>
    <t>　九度山町</t>
    <phoneticPr fontId="2"/>
  </si>
  <si>
    <t>　高 野 町</t>
    <phoneticPr fontId="2"/>
  </si>
  <si>
    <t>　湯 浅 町</t>
    <phoneticPr fontId="2"/>
  </si>
  <si>
    <t>　広 川 町</t>
    <phoneticPr fontId="2"/>
  </si>
  <si>
    <t>　有田川町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</si>
  <si>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</si>
  <si>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</si>
  <si>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</si>
  <si>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</si>
  <si>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2"/>
  </si>
  <si>
    <t xml:space="preserve">  日高川町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</si>
  <si>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</si>
  <si>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</si>
  <si>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</si>
  <si>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</si>
  <si>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</si>
  <si>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</si>
  <si>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</si>
  <si>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</si>
  <si>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Ｏ-09 市町村別 普通会計決算額</t>
    <phoneticPr fontId="2"/>
  </si>
  <si>
    <t xml:space="preserve">   単位：百万円</t>
    <phoneticPr fontId="6"/>
  </si>
  <si>
    <t>歳入総額</t>
    <phoneticPr fontId="2"/>
  </si>
  <si>
    <t>地　方</t>
    <phoneticPr fontId="2"/>
  </si>
  <si>
    <t>自動車</t>
    <phoneticPr fontId="2"/>
  </si>
  <si>
    <t>消費税</t>
    <phoneticPr fontId="2"/>
  </si>
  <si>
    <t>利用税</t>
    <phoneticPr fontId="2"/>
  </si>
  <si>
    <t>取得税</t>
    <phoneticPr fontId="2"/>
  </si>
  <si>
    <t>地  方</t>
    <phoneticPr fontId="2"/>
  </si>
  <si>
    <t>譲与税</t>
    <phoneticPr fontId="6"/>
  </si>
  <si>
    <t>交付金</t>
    <phoneticPr fontId="2"/>
  </si>
  <si>
    <t>交付税</t>
    <phoneticPr fontId="2"/>
  </si>
  <si>
    <t>平成29年度</t>
    <rPh sb="0" eb="2">
      <t>ヘイセイ</t>
    </rPh>
    <rPh sb="4" eb="6">
      <t>ネンド</t>
    </rPh>
    <phoneticPr fontId="2"/>
  </si>
  <si>
    <t xml:space="preserve"> かつらぎ町</t>
    <phoneticPr fontId="2"/>
  </si>
  <si>
    <t xml:space="preserve"> 那智勝浦町</t>
    <phoneticPr fontId="2"/>
  </si>
  <si>
    <t>　</t>
    <phoneticPr fontId="2"/>
  </si>
  <si>
    <t>Ｏ-09 市町村別 普通会計決算額</t>
    <phoneticPr fontId="2"/>
  </si>
  <si>
    <t>単位：百万円</t>
    <phoneticPr fontId="6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</si>
  <si>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</si>
  <si>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</si>
  <si>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</si>
  <si>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</si>
  <si>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地方債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</si>
  <si>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</si>
  <si>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</si>
  <si>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</si>
  <si>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</si>
  <si>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</si>
  <si>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 xml:space="preserve"> かつらぎ町</t>
    <phoneticPr fontId="2"/>
  </si>
  <si>
    <t xml:space="preserve"> 那智勝浦町</t>
    <phoneticPr fontId="2"/>
  </si>
  <si>
    <t>Ｏ-09 市町村別普通会計決算額</t>
    <phoneticPr fontId="2"/>
  </si>
  <si>
    <t>歳出総額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</si>
  <si>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</si>
  <si>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</si>
  <si>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</si>
  <si>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</si>
  <si>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</si>
  <si>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商工費</t>
    <phoneticPr fontId="2"/>
  </si>
  <si>
    <t>水産業費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</si>
  <si>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</si>
  <si>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</si>
  <si>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</si>
  <si>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</si>
  <si>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</si>
  <si>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</si>
  <si>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</si>
  <si>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</si>
  <si>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</si>
  <si>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</si>
  <si>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</si>
  <si>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</si>
  <si>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</si>
  <si>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</si>
  <si>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</si>
  <si>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</si>
  <si>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</si>
  <si>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</si>
  <si>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</si>
  <si>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</si>
  <si>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</si>
  <si>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</si>
  <si>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</si>
  <si>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</si>
  <si>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</si>
  <si>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</si>
  <si>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</si>
  <si>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</si>
  <si>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</si>
  <si>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</si>
  <si>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</si>
  <si>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</si>
  <si>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</si>
  <si>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</si>
  <si>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</si>
  <si>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</si>
  <si>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</si>
  <si>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</si>
  <si>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</si>
  <si>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</si>
  <si>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</si>
  <si>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</si>
  <si>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</si>
  <si>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</si>
  <si>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</si>
  <si>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</si>
  <si>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</si>
  <si>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</si>
  <si>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</si>
  <si>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</si>
  <si>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</si>
  <si>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</si>
  <si>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</si>
  <si>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</si>
  <si>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</si>
  <si>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</si>
  <si>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平成29年度</t>
    <phoneticPr fontId="33"/>
  </si>
  <si>
    <t>総 数</t>
    <phoneticPr fontId="2"/>
  </si>
  <si>
    <t>資料：県市町村課</t>
    <phoneticPr fontId="2"/>
  </si>
  <si>
    <t>企業債発行額</t>
    <phoneticPr fontId="2"/>
  </si>
  <si>
    <t>年度末現在高</t>
    <phoneticPr fontId="2"/>
  </si>
  <si>
    <t>平成26年度</t>
    <phoneticPr fontId="2"/>
  </si>
  <si>
    <t>平成27年度</t>
    <phoneticPr fontId="2"/>
  </si>
  <si>
    <t>平成29年度</t>
    <phoneticPr fontId="33"/>
  </si>
  <si>
    <t>上水道</t>
    <phoneticPr fontId="33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</si>
  <si>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</si>
  <si>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平成29年度(2017年度)</t>
    <phoneticPr fontId="2"/>
  </si>
  <si>
    <t>x</t>
    <phoneticPr fontId="2"/>
  </si>
  <si>
    <t>x</t>
    <phoneticPr fontId="2"/>
  </si>
  <si>
    <t>(注)</t>
    <rPh sb="1" eb="2">
      <t>チュウ</t>
    </rPh>
    <phoneticPr fontId="2"/>
  </si>
  <si>
    <t>(注）諸支出金以下の項目（利子割交付金から自動車取得税交付金）と
    地方消費税清算金を除いた額。</t>
    <rPh sb="1" eb="2">
      <t>チュウ</t>
    </rPh>
    <rPh sb="3" eb="4">
      <t>ショ</t>
    </rPh>
    <rPh sb="4" eb="7">
      <t>シシュツキン</t>
    </rPh>
    <rPh sb="7" eb="9">
      <t>イカ</t>
    </rPh>
    <rPh sb="10" eb="12">
      <t>コウモク</t>
    </rPh>
    <rPh sb="13" eb="15">
      <t>リシ</t>
    </rPh>
    <rPh sb="15" eb="16">
      <t>ワリ</t>
    </rPh>
    <rPh sb="16" eb="19">
      <t>コウフキン</t>
    </rPh>
    <rPh sb="21" eb="24">
      <t>ジドウシャ</t>
    </rPh>
    <rPh sb="24" eb="26">
      <t>シュトク</t>
    </rPh>
    <rPh sb="26" eb="27">
      <t>ゼイ</t>
    </rPh>
    <rPh sb="27" eb="30">
      <t>コウフキン</t>
    </rPh>
    <rPh sb="37" eb="39">
      <t>チホウ</t>
    </rPh>
    <rPh sb="39" eb="41">
      <t>ショウヒ</t>
    </rPh>
    <rPh sb="41" eb="42">
      <t>ゼイ</t>
    </rPh>
    <rPh sb="42" eb="45">
      <t>セイサンキン</t>
    </rPh>
    <rPh sb="46" eb="47">
      <t>ノゾ</t>
    </rPh>
    <rPh sb="49" eb="50">
      <t>ガク</t>
    </rPh>
    <phoneticPr fontId="2"/>
  </si>
  <si>
    <t>　地方法人税</t>
    <rPh sb="1" eb="3">
      <t>チホウ</t>
    </rPh>
    <rPh sb="3" eb="6">
      <t>ホウジンゼイ</t>
    </rPh>
    <phoneticPr fontId="2"/>
  </si>
  <si>
    <r>
      <t>特別会計</t>
    </r>
    <r>
      <rPr>
        <b/>
        <sz val="11"/>
        <rFont val="ＭＳ 明朝"/>
        <family val="1"/>
        <charset val="128"/>
      </rPr>
      <t>(公営企業会計を除く）</t>
    </r>
    <rPh sb="5" eb="7">
      <t>コウエイ</t>
    </rPh>
    <rPh sb="7" eb="9">
      <t>キギョウ</t>
    </rPh>
    <rPh sb="9" eb="11">
      <t>カイケイ</t>
    </rPh>
    <rPh sb="12" eb="13">
      <t>ノゾ</t>
    </rPh>
    <phoneticPr fontId="2"/>
  </si>
  <si>
    <t xml:space="preserve">  地方法人税</t>
    <rPh sb="2" eb="4">
      <t>チホウ</t>
    </rPh>
    <rPh sb="4" eb="7">
      <t>ホウジンゼイ</t>
    </rPh>
    <phoneticPr fontId="2"/>
  </si>
  <si>
    <t>財政力指数（ 3年間の平均）注)</t>
    <rPh sb="14" eb="15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</si>
</sst>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  <numFmt numFmtId="186" formatCode="0.000_);[Red]\(0.00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5" fillId="0" borderId="1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12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>
      <alignment vertical="center"/>
    </xf>
    <xf numFmtId="177" fontId="3" fillId="0" borderId="14" xfId="0" applyNumberFormat="1" applyFont="1" applyBorder="1" applyAlignment="1" applyProtection="1">
      <alignment horizontal="center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24" borderId="0" xfId="0" applyNumberFormat="1" applyFont="1" applyFill="1" applyBorder="1" applyProtection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179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12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82" fontId="9" fillId="0" borderId="0" xfId="42" applyNumberFormat="1" applyFont="1" applyBorder="1" applyAlignment="1">
      <alignment vertical="center" shrinkToFit="1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 applyAlignment="1" applyProtection="1">
      <alignment horizontal="left"/>
    </xf>
    <xf numFmtId="0" fontId="3" fillId="0" borderId="0" xfId="42" applyFont="1">
      <alignment vertical="center"/>
    </xf>
    <xf numFmtId="0" fontId="3" fillId="0" borderId="10" xfId="42" applyFont="1" applyBorder="1">
      <alignment vertical="center"/>
    </xf>
    <xf numFmtId="0" fontId="3" fillId="0" borderId="10" xfId="42" applyFont="1" applyBorder="1" applyAlignment="1" applyProtection="1">
      <alignment horizontal="left"/>
    </xf>
    <xf numFmtId="0" fontId="3" fillId="0" borderId="11" xfId="42" applyFont="1" applyBorder="1">
      <alignment vertical="center"/>
    </xf>
    <xf numFmtId="0" fontId="3" fillId="0" borderId="0" xfId="42" applyFont="1" applyBorder="1">
      <alignment vertical="center"/>
    </xf>
    <xf numFmtId="0" fontId="3" fillId="0" borderId="0" xfId="42" applyFont="1" applyAlignment="1" applyProtection="1">
      <alignment horizontal="right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1" fontId="5" fillId="0" borderId="12" xfId="42" applyNumberFormat="1" applyFont="1" applyFill="1" applyBorder="1">
      <alignment vertical="center"/>
    </xf>
    <xf numFmtId="181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8" fontId="3" fillId="0" borderId="12" xfId="42" applyNumberFormat="1" applyFont="1" applyFill="1" applyBorder="1" applyProtection="1">
      <alignment vertical="center"/>
      <protection locked="0"/>
    </xf>
    <xf numFmtId="178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1" fontId="3" fillId="0" borderId="12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0" fontId="3" fillId="0" borderId="15" xfId="42" applyFont="1" applyBorder="1">
      <alignment vertical="center"/>
    </xf>
    <xf numFmtId="176" fontId="3" fillId="0" borderId="10" xfId="42" applyNumberFormat="1" applyFont="1" applyBorder="1">
      <alignment vertical="center"/>
    </xf>
    <xf numFmtId="176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6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Alignment="1" applyProtection="1">
      <alignment horizontal="left"/>
    </xf>
    <xf numFmtId="177" fontId="3" fillId="0" borderId="10" xfId="42" applyNumberFormat="1" applyFont="1" applyBorder="1">
      <alignment vertical="center"/>
    </xf>
    <xf numFmtId="177" fontId="5" fillId="0" borderId="10" xfId="42" applyNumberFormat="1" applyFont="1" applyBorder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left"/>
    </xf>
    <xf numFmtId="177" fontId="3" fillId="0" borderId="0" xfId="42" applyNumberFormat="1" applyFont="1" applyBorder="1" applyAlignment="1">
      <alignment horizontal="left"/>
    </xf>
    <xf numFmtId="177" fontId="3" fillId="0" borderId="12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>
      <alignment vertical="center"/>
    </xf>
    <xf numFmtId="177" fontId="3" fillId="0" borderId="0" xfId="42" quotePrefix="1" applyNumberFormat="1" applyFont="1" applyBorder="1" applyAlignment="1" applyProtection="1">
      <alignment horizont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/>
    </xf>
    <xf numFmtId="177" fontId="3" fillId="0" borderId="0" xfId="42" applyNumberFormat="1" applyFont="1" applyAlignment="1" applyProtection="1">
      <alignment horizontal="center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Alignment="1">
      <alignment horizontal="center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15" xfId="42" applyNumberFormat="1" applyFont="1" applyBorder="1">
      <alignment vertical="center"/>
    </xf>
    <xf numFmtId="177" fontId="7" fillId="0" borderId="12" xfId="42" applyNumberFormat="1" applyFont="1" applyBorder="1" applyAlignment="1">
      <alignment horizontal="center" vertical="center"/>
    </xf>
    <xf numFmtId="177" fontId="7" fillId="0" borderId="12" xfId="42" applyNumberFormat="1" applyFont="1" applyBorder="1" applyAlignment="1" applyProtection="1">
      <alignment horizontal="center" vertical="center"/>
    </xf>
    <xf numFmtId="177" fontId="7" fillId="0" borderId="14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Protection="1">
      <alignment vertical="center"/>
      <protection locked="0"/>
    </xf>
    <xf numFmtId="176" fontId="3" fillId="0" borderId="0" xfId="42" applyNumberFormat="1" applyFont="1" applyAlignment="1" applyProtection="1">
      <alignment horizontal="left"/>
    </xf>
    <xf numFmtId="176" fontId="5" fillId="0" borderId="0" xfId="42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right"/>
    </xf>
    <xf numFmtId="176" fontId="3" fillId="0" borderId="11" xfId="42" applyNumberFormat="1" applyFont="1" applyBorder="1">
      <alignment vertical="center"/>
    </xf>
    <xf numFmtId="176" fontId="3" fillId="0" borderId="12" xfId="42" applyNumberFormat="1" applyFont="1" applyBorder="1">
      <alignment vertical="center"/>
    </xf>
    <xf numFmtId="0" fontId="3" fillId="0" borderId="0" xfId="42" applyFont="1" applyAlignment="1" applyProtection="1">
      <alignment horizontal="center"/>
    </xf>
    <xf numFmtId="176" fontId="3" fillId="0" borderId="10" xfId="42" applyNumberFormat="1" applyFont="1" applyBorder="1" applyAlignment="1" applyProtection="1">
      <alignment horizontal="right"/>
    </xf>
    <xf numFmtId="176" fontId="3" fillId="0" borderId="16" xfId="42" applyNumberFormat="1" applyFont="1" applyBorder="1" applyAlignment="1">
      <alignment horizontal="center" vertical="center"/>
    </xf>
    <xf numFmtId="176" fontId="3" fillId="0" borderId="12" xfId="42" applyNumberFormat="1" applyFont="1" applyBorder="1" applyAlignment="1" applyProtection="1">
      <alignment horizontal="center"/>
    </xf>
    <xf numFmtId="176" fontId="3" fillId="0" borderId="17" xfId="42" applyNumberFormat="1" applyFont="1" applyBorder="1">
      <alignment vertical="center"/>
    </xf>
    <xf numFmtId="180" fontId="3" fillId="0" borderId="15" xfId="42" applyNumberFormat="1" applyFont="1" applyBorder="1">
      <alignment vertical="center"/>
    </xf>
    <xf numFmtId="180" fontId="3" fillId="0" borderId="10" xfId="42" applyNumberFormat="1" applyFont="1" applyBorder="1">
      <alignment vertical="center"/>
    </xf>
    <xf numFmtId="180" fontId="3" fillId="0" borderId="10" xfId="42" quotePrefix="1" applyNumberFormat="1" applyFont="1" applyBorder="1" applyAlignment="1" applyProtection="1">
      <alignment horizontal="right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5" fillId="0" borderId="0" xfId="42" applyNumberFormat="1" applyFont="1" applyProtection="1">
      <alignment vertical="center"/>
    </xf>
    <xf numFmtId="176" fontId="3" fillId="0" borderId="10" xfId="42" applyNumberFormat="1" applyFont="1" applyBorder="1" applyAlignment="1" applyProtection="1">
      <alignment horizontal="left"/>
    </xf>
    <xf numFmtId="176" fontId="3" fillId="0" borderId="14" xfId="42" applyNumberFormat="1" applyFont="1" applyBorder="1">
      <alignment vertical="center"/>
    </xf>
    <xf numFmtId="176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1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182" fontId="3" fillId="0" borderId="15" xfId="42" applyNumberFormat="1" applyFont="1" applyBorder="1">
      <alignment vertical="center"/>
    </xf>
    <xf numFmtId="182" fontId="3" fillId="0" borderId="10" xfId="42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Border="1" applyProtection="1">
      <alignment vertical="center"/>
    </xf>
    <xf numFmtId="41" fontId="3" fillId="0" borderId="0" xfId="42" applyNumberFormat="1" applyFont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Border="1" applyProtection="1">
      <alignment vertical="center"/>
    </xf>
    <xf numFmtId="41" fontId="5" fillId="0" borderId="0" xfId="42" applyNumberFormat="1" applyFont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Border="1">
      <alignment vertical="center"/>
    </xf>
    <xf numFmtId="41" fontId="3" fillId="0" borderId="0" xfId="42" applyNumberFormat="1" applyFont="1" applyBorder="1" applyProtection="1">
      <alignment vertical="center"/>
      <protection locked="0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83" fontId="3" fillId="0" borderId="0" xfId="33" applyNumberFormat="1" applyFont="1" applyFill="1" applyProtection="1">
      <alignment vertical="center"/>
      <protection locked="0"/>
    </xf>
    <xf numFmtId="183" fontId="3" fillId="0" borderId="0" xfId="33" applyNumberFormat="1" applyFont="1" applyFill="1" applyBorder="1" applyAlignment="1" applyProtection="1">
      <alignment horizontal="right"/>
    </xf>
    <xf numFmtId="176" fontId="3" fillId="0" borderId="2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0" xfId="0" applyNumberFormat="1" applyFont="1" applyBorder="1">
      <alignment vertical="center"/>
    </xf>
    <xf numFmtId="176" fontId="5" fillId="0" borderId="18" xfId="0" applyNumberFormat="1" applyFont="1" applyBorder="1" applyProtection="1">
      <alignment vertical="center"/>
    </xf>
    <xf numFmtId="176" fontId="5" fillId="0" borderId="22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8" xfId="0" quotePrefix="1" applyNumberFormat="1" applyFont="1" applyBorder="1" applyAlignment="1" applyProtection="1">
      <alignment horizontal="right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77" fontId="5" fillId="0" borderId="18" xfId="0" applyNumberFormat="1" applyFont="1" applyBorder="1" applyProtection="1">
      <alignment vertical="center"/>
    </xf>
    <xf numFmtId="177" fontId="3" fillId="0" borderId="18" xfId="0" applyNumberFormat="1" applyFont="1" applyBorder="1">
      <alignment vertical="center"/>
    </xf>
    <xf numFmtId="177" fontId="3" fillId="0" borderId="18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left"/>
    </xf>
    <xf numFmtId="184" fontId="28" fillId="0" borderId="0" xfId="43" applyNumberFormat="1" applyFont="1" applyFill="1" applyBorder="1" applyAlignment="1">
      <alignment horizontal="right" vertical="center"/>
    </xf>
    <xf numFmtId="184" fontId="27" fillId="0" borderId="0" xfId="43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right"/>
    </xf>
    <xf numFmtId="176" fontId="5" fillId="0" borderId="1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>
      <alignment vertical="center"/>
    </xf>
    <xf numFmtId="177" fontId="29" fillId="0" borderId="18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Alignment="1" applyProtection="1">
      <alignment horizontal="left"/>
    </xf>
    <xf numFmtId="176" fontId="29" fillId="0" borderId="0" xfId="42" applyNumberFormat="1" applyFont="1" applyFill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right"/>
    </xf>
    <xf numFmtId="177" fontId="5" fillId="0" borderId="10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5" fillId="0" borderId="18" xfId="0" applyNumberFormat="1" applyFont="1" applyBorder="1" applyAlignment="1" applyProtection="1">
      <alignment horizontal="left"/>
    </xf>
    <xf numFmtId="177" fontId="3" fillId="0" borderId="20" xfId="0" applyNumberFormat="1" applyFont="1" applyBorder="1">
      <alignment vertical="center"/>
    </xf>
    <xf numFmtId="177" fontId="29" fillId="0" borderId="18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42" applyNumberFormat="1" applyFont="1" applyAlignment="1">
      <alignment horizontal="center" vertical="center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177" fontId="3" fillId="0" borderId="11" xfId="42" applyNumberFormat="1" applyFont="1" applyBorder="1" applyAlignment="1">
      <alignment horizontal="center" vertical="center"/>
    </xf>
    <xf numFmtId="177" fontId="3" fillId="0" borderId="11" xfId="42" applyNumberFormat="1" applyFont="1" applyBorder="1" applyAlignment="1" applyProtection="1">
      <alignment horizontal="center" vertical="center"/>
    </xf>
    <xf numFmtId="177" fontId="3" fillId="0" borderId="21" xfId="42" applyNumberFormat="1" applyFont="1" applyBorder="1" applyAlignment="1">
      <alignment horizontal="center" vertical="center"/>
    </xf>
    <xf numFmtId="177" fontId="3" fillId="0" borderId="10" xfId="42" applyNumberFormat="1" applyFont="1" applyBorder="1" applyAlignment="1">
      <alignment horizontal="center" vertical="center"/>
    </xf>
    <xf numFmtId="177" fontId="3" fillId="0" borderId="20" xfId="42" applyNumberFormat="1" applyFont="1" applyBorder="1" applyAlignment="1">
      <alignment horizontal="center" vertical="center"/>
    </xf>
    <xf numFmtId="176" fontId="3" fillId="0" borderId="10" xfId="42" applyNumberFormat="1" applyFont="1" applyBorder="1" applyAlignment="1">
      <alignment horizontal="center" vertical="center"/>
    </xf>
    <xf numFmtId="176" fontId="3" fillId="0" borderId="24" xfId="42" applyNumberFormat="1" applyFont="1" applyBorder="1" applyAlignment="1">
      <alignment horizontal="center" vertical="center"/>
    </xf>
    <xf numFmtId="176" fontId="3" fillId="0" borderId="25" xfId="42" applyNumberFormat="1" applyFont="1" applyBorder="1" applyAlignment="1">
      <alignment horizontal="center" vertical="center"/>
    </xf>
    <xf numFmtId="176" fontId="3" fillId="0" borderId="11" xfId="42" applyNumberFormat="1" applyFont="1" applyBorder="1" applyAlignment="1">
      <alignment horizontal="center" vertical="center"/>
    </xf>
    <xf numFmtId="176" fontId="3" fillId="0" borderId="20" xfId="42" applyNumberFormat="1" applyFont="1" applyBorder="1" applyAlignment="1">
      <alignment horizontal="center" vertical="center"/>
    </xf>
    <xf numFmtId="177" fontId="29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/>
    <xf numFmtId="176" fontId="0" fillId="0" borderId="0" xfId="0" applyNumberFormat="1" applyAlignment="1"/>
    <xf numFmtId="176" fontId="3" fillId="0" borderId="0" xfId="0" applyNumberFormat="1" applyFont="1" applyAlignment="1" applyProtection="1"/>
    <xf numFmtId="41" fontId="5" fillId="0" borderId="0" xfId="0" applyNumberFormat="1" applyFont="1" applyBorder="1" applyAlignment="1" applyProtection="1">
      <alignment horizontal="right"/>
      <protection locked="0"/>
    </xf>
    <xf numFmtId="49" fontId="3" fillId="0" borderId="14" xfId="42" applyNumberFormat="1" applyFont="1" applyBorder="1" applyAlignment="1" applyProtection="1">
      <alignment horizontal="center"/>
    </xf>
    <xf numFmtId="179" fontId="3" fillId="0" borderId="21" xfId="0" applyNumberFormat="1" applyFont="1" applyBorder="1" applyAlignment="1" applyProtection="1">
      <alignment horizontal="center"/>
    </xf>
    <xf numFmtId="179" fontId="3" fillId="0" borderId="19" xfId="0" applyNumberFormat="1" applyFont="1" applyBorder="1" applyAlignment="1" applyProtection="1">
      <alignment horizontal="center"/>
    </xf>
    <xf numFmtId="179" fontId="3" fillId="0" borderId="14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/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2" fontId="3" fillId="0" borderId="0" xfId="0" applyNumberFormat="1" applyFont="1" applyFill="1" applyAlignment="1">
      <alignment horizontal="right" vertic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0" fontId="3" fillId="0" borderId="13" xfId="0" applyNumberFormat="1" applyFont="1" applyBorder="1" applyAlignment="1" applyProtection="1">
      <alignment horizontal="center"/>
    </xf>
    <xf numFmtId="0" fontId="3" fillId="0" borderId="14" xfId="0" applyNumberFormat="1" applyFont="1" applyBorder="1" applyAlignment="1" applyProtection="1">
      <alignment horizontal="center"/>
    </xf>
    <xf numFmtId="185" fontId="3" fillId="0" borderId="14" xfId="0" applyNumberFormat="1" applyFont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0" fontId="3" fillId="0" borderId="13" xfId="42" applyNumberFormat="1" applyFont="1" applyFill="1" applyBorder="1" applyAlignment="1" applyProtection="1">
      <alignment horizontal="center"/>
    </xf>
    <xf numFmtId="185" fontId="3" fillId="0" borderId="14" xfId="42" applyNumberFormat="1" applyFont="1" applyFill="1" applyBorder="1" applyAlignment="1" applyProtection="1">
      <alignment horizontal="center"/>
    </xf>
    <xf numFmtId="185" fontId="3" fillId="0" borderId="19" xfId="42" applyNumberFormat="1" applyFont="1" applyFill="1" applyBorder="1" applyAlignment="1" applyProtection="1">
      <alignment horizontal="center"/>
    </xf>
    <xf numFmtId="0" fontId="3" fillId="0" borderId="14" xfId="42" applyNumberFormat="1" applyFont="1" applyFill="1" applyBorder="1" applyAlignment="1" applyProtection="1">
      <alignment horizontal="center"/>
    </xf>
    <xf numFmtId="0" fontId="3" fillId="0" borderId="12" xfId="42" applyNumberFormat="1" applyFont="1" applyFill="1" applyBorder="1" applyAlignment="1" applyProtection="1">
      <alignment horizontal="center"/>
    </xf>
    <xf numFmtId="41" fontId="3" fillId="0" borderId="0" xfId="42" quotePrefix="1" applyNumberFormat="1" applyFont="1" applyFill="1" applyAlignment="1" applyProtection="1">
      <alignment horizontal="right"/>
      <protection locked="0"/>
    </xf>
    <xf numFmtId="49" fontId="3" fillId="0" borderId="17" xfId="42" applyNumberFormat="1" applyFont="1" applyBorder="1" applyAlignment="1" applyProtection="1">
      <alignment horizontal="center"/>
    </xf>
    <xf numFmtId="49" fontId="3" fillId="0" borderId="12" xfId="42" applyNumberFormat="1" applyFont="1" applyBorder="1" applyAlignment="1" applyProtection="1">
      <alignment horizontal="center"/>
    </xf>
    <xf numFmtId="181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Border="1" applyAlignment="1" applyProtection="1">
      <alignment horizontal="right"/>
      <protection locked="0"/>
    </xf>
    <xf numFmtId="38" fontId="3" fillId="0" borderId="0" xfId="33" applyFont="1" applyFill="1" applyBorder="1" applyAlignment="1" applyProtection="1">
      <alignment horizontal="right"/>
      <protection locked="0"/>
    </xf>
    <xf numFmtId="186" fontId="3" fillId="0" borderId="12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38" fontId="3" fillId="0" borderId="0" xfId="33" applyFont="1" applyFill="1" applyBorder="1" applyAlignment="1" applyProtection="1">
      <alignment horizontal="lef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41" fontId="3" fillId="0" borderId="0" xfId="33" quotePrefix="1" applyNumberFormat="1" applyFont="1" applyFill="1" applyBorder="1" applyAlignment="1" applyProtection="1">
      <alignment horizontal="right"/>
      <protection locked="0"/>
    </xf>
    <xf numFmtId="177" fontId="3" fillId="24" borderId="12" xfId="42" applyNumberFormat="1" applyFont="1" applyFill="1" applyBorder="1" applyAlignment="1">
      <alignment horizontal="center" vertical="center"/>
    </xf>
    <xf numFmtId="177" fontId="3" fillId="24" borderId="12" xfId="42" applyNumberFormat="1" applyFont="1" applyFill="1" applyBorder="1" applyAlignment="1" applyProtection="1">
      <alignment horizontal="center" vertical="center"/>
    </xf>
    <xf numFmtId="177" fontId="3" fillId="24" borderId="23" xfId="42" applyNumberFormat="1" applyFont="1" applyFill="1" applyBorder="1" applyAlignment="1" applyProtection="1">
      <alignment horizontal="center" vertical="center"/>
    </xf>
    <xf numFmtId="177" fontId="3" fillId="24" borderId="19" xfId="42" applyNumberFormat="1" applyFont="1" applyFill="1" applyBorder="1" applyAlignment="1" applyProtection="1">
      <alignment horizontal="center" vertical="center"/>
    </xf>
    <xf numFmtId="41" fontId="3" fillId="0" borderId="12" xfId="42" applyNumberFormat="1" applyFont="1" applyBorder="1" applyProtection="1">
      <alignment vertical="center"/>
      <protection locked="0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177" fontId="3" fillId="0" borderId="12" xfId="33" applyNumberFormat="1" applyFont="1" applyFill="1" applyBorder="1" applyAlignment="1" applyProtection="1">
      <alignment vertical="center"/>
    </xf>
    <xf numFmtId="177" fontId="3" fillId="0" borderId="0" xfId="33" applyNumberFormat="1" applyFont="1">
      <alignment vertical="center"/>
    </xf>
    <xf numFmtId="177" fontId="3" fillId="0" borderId="0" xfId="33" applyNumberFormat="1" applyFont="1" applyFill="1" applyBorder="1" applyAlignment="1" applyProtection="1">
      <alignment vertical="center"/>
      <protection locked="0"/>
    </xf>
    <xf numFmtId="177" fontId="3" fillId="0" borderId="0" xfId="33" quotePrefix="1" applyNumberFormat="1" applyFont="1" applyFill="1" applyBorder="1" applyAlignment="1" applyProtection="1">
      <alignment vertical="center"/>
      <protection locked="0"/>
    </xf>
    <xf numFmtId="177" fontId="3" fillId="0" borderId="12" xfId="42" applyNumberFormat="1" applyFont="1" applyFill="1" applyBorder="1">
      <alignment vertical="center"/>
    </xf>
    <xf numFmtId="41" fontId="3" fillId="0" borderId="0" xfId="42" applyNumberFormat="1" applyFont="1" applyFill="1" applyBorder="1" applyAlignment="1">
      <alignment horizontal="right" vertical="center"/>
    </xf>
    <xf numFmtId="177" fontId="3" fillId="0" borderId="12" xfId="42" applyNumberFormat="1" applyFont="1" applyFill="1" applyBorder="1" applyAlignment="1">
      <alignment vertical="center"/>
    </xf>
    <xf numFmtId="177" fontId="3" fillId="0" borderId="0" xfId="42" applyNumberFormat="1" applyFont="1" applyFill="1" applyBorder="1" applyAlignment="1">
      <alignment vertical="center"/>
    </xf>
    <xf numFmtId="177" fontId="3" fillId="0" borderId="0" xfId="42" quotePrefix="1" applyNumberFormat="1" applyFont="1" applyFill="1" applyBorder="1" applyAlignment="1" applyProtection="1">
      <protection locked="0"/>
    </xf>
    <xf numFmtId="41" fontId="3" fillId="0" borderId="0" xfId="42" quotePrefix="1" applyNumberFormat="1" applyFont="1" applyFill="1" applyBorder="1" applyAlignment="1" applyProtection="1">
      <protection locked="0"/>
    </xf>
    <xf numFmtId="41" fontId="3" fillId="0" borderId="0" xfId="42" applyNumberFormat="1" applyFont="1" applyAlignment="1" applyProtection="1">
      <alignment horizontal="left"/>
    </xf>
    <xf numFmtId="41" fontId="3" fillId="0" borderId="10" xfId="42" applyNumberFormat="1" applyFont="1" applyBorder="1">
      <alignment vertical="center"/>
    </xf>
    <xf numFmtId="41" fontId="5" fillId="0" borderId="10" xfId="42" applyNumberFormat="1" applyFont="1" applyBorder="1" applyAlignment="1" applyProtection="1">
      <alignment horizontal="left"/>
    </xf>
    <xf numFmtId="41" fontId="3" fillId="0" borderId="14" xfId="42" applyNumberFormat="1" applyFont="1" applyBorder="1">
      <alignment vertical="center"/>
    </xf>
    <xf numFmtId="41" fontId="3" fillId="0" borderId="11" xfId="42" applyNumberFormat="1" applyFont="1" applyBorder="1">
      <alignment vertical="center"/>
    </xf>
    <xf numFmtId="41" fontId="3" fillId="0" borderId="17" xfId="42" applyNumberFormat="1" applyFont="1" applyBorder="1" applyAlignment="1" applyProtection="1">
      <alignment horizontal="center"/>
    </xf>
    <xf numFmtId="185" fontId="3" fillId="0" borderId="14" xfId="42" applyNumberFormat="1" applyFont="1" applyBorder="1" applyAlignment="1" applyProtection="1">
      <alignment horizontal="center"/>
    </xf>
    <xf numFmtId="41" fontId="3" fillId="0" borderId="22" xfId="42" applyNumberFormat="1" applyFont="1" applyBorder="1">
      <alignment vertical="center"/>
    </xf>
    <xf numFmtId="41" fontId="3" fillId="0" borderId="0" xfId="42" applyNumberFormat="1" applyFont="1" applyAlignment="1">
      <alignment horizontal="right" vertical="center"/>
    </xf>
    <xf numFmtId="41" fontId="5" fillId="0" borderId="0" xfId="42" applyNumberFormat="1" applyFont="1">
      <alignment vertical="center"/>
    </xf>
    <xf numFmtId="41" fontId="5" fillId="0" borderId="0" xfId="42" applyNumberFormat="1" applyFont="1" applyAlignment="1" applyProtection="1">
      <alignment horizontal="left"/>
    </xf>
    <xf numFmtId="41" fontId="5" fillId="0" borderId="18" xfId="42" applyNumberFormat="1" applyFont="1" applyBorder="1" applyProtection="1">
      <alignment vertical="center"/>
    </xf>
    <xf numFmtId="41" fontId="3" fillId="0" borderId="18" xfId="42" applyNumberFormat="1" applyFont="1" applyBorder="1">
      <alignment vertical="center"/>
    </xf>
    <xf numFmtId="41" fontId="3" fillId="0" borderId="18" xfId="42" applyNumberFormat="1" applyFont="1" applyBorder="1" applyProtection="1">
      <alignment vertical="center"/>
    </xf>
    <xf numFmtId="41" fontId="3" fillId="0" borderId="18" xfId="42" applyNumberFormat="1" applyFont="1" applyBorder="1" applyAlignment="1" applyProtection="1">
      <alignment horizontal="left"/>
    </xf>
    <xf numFmtId="41" fontId="3" fillId="0" borderId="20" xfId="42" applyNumberFormat="1" applyFont="1" applyBorder="1">
      <alignment vertical="center"/>
    </xf>
    <xf numFmtId="41" fontId="3" fillId="0" borderId="10" xfId="42" applyNumberFormat="1" applyFont="1" applyBorder="1" applyAlignment="1" applyProtection="1">
      <alignment horizontal="right"/>
    </xf>
    <xf numFmtId="41" fontId="3" fillId="0" borderId="0" xfId="42" quotePrefix="1" applyNumberFormat="1" applyFont="1" applyBorder="1" applyAlignment="1" applyProtection="1">
      <alignment horizontal="right"/>
      <protection locked="0"/>
    </xf>
    <xf numFmtId="176" fontId="3" fillId="0" borderId="15" xfId="42" applyNumberFormat="1" applyFont="1" applyFill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84" fontId="31" fillId="0" borderId="0" xfId="43" applyNumberFormat="1" applyFont="1" applyFill="1" applyBorder="1" applyAlignment="1">
      <alignment horizontal="right" vertical="center"/>
    </xf>
    <xf numFmtId="184" fontId="32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13" xfId="42" applyNumberFormat="1" applyFont="1" applyBorder="1" applyAlignment="1" applyProtection="1">
      <alignment horizontal="left" vertical="center"/>
    </xf>
    <xf numFmtId="176" fontId="3" fillId="0" borderId="11" xfId="42" applyNumberFormat="1" applyFont="1" applyBorder="1" applyAlignment="1">
      <alignment vertical="center"/>
    </xf>
    <xf numFmtId="181" fontId="3" fillId="0" borderId="10" xfId="42" applyNumberFormat="1" applyFont="1" applyBorder="1">
      <alignment vertical="center"/>
    </xf>
    <xf numFmtId="181" fontId="3" fillId="0" borderId="0" xfId="42" applyNumberFormat="1" applyFont="1" applyAlignment="1">
      <alignment horizontal="right" vertical="center"/>
    </xf>
    <xf numFmtId="0" fontId="3" fillId="0" borderId="0" xfId="42" applyFont="1" applyFill="1" applyBorder="1">
      <alignment vertical="center"/>
    </xf>
    <xf numFmtId="0" fontId="3" fillId="0" borderId="0" xfId="42" applyFont="1" applyFill="1" applyBorder="1" applyAlignment="1" applyProtection="1">
      <alignment horizontal="left"/>
    </xf>
    <xf numFmtId="181" fontId="3" fillId="0" borderId="0" xfId="42" applyNumberFormat="1" applyFont="1" applyFill="1" applyBorder="1" applyAlignment="1" applyProtection="1">
      <alignment horizontal="right" vertical="center"/>
    </xf>
    <xf numFmtId="181" fontId="3" fillId="0" borderId="0" xfId="42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left"/>
    </xf>
    <xf numFmtId="176" fontId="3" fillId="0" borderId="16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43" applyNumberFormat="1" applyFont="1" applyFill="1" applyBorder="1" applyAlignment="1">
      <alignment horizontal="right" vertical="center"/>
    </xf>
    <xf numFmtId="177" fontId="3" fillId="0" borderId="0" xfId="0" applyNumberFormat="1" applyFont="1" applyAlignment="1" applyProtection="1">
      <alignment horizontal="left"/>
    </xf>
    <xf numFmtId="0" fontId="3" fillId="0" borderId="0" xfId="42" applyNumberFormat="1" applyFont="1" applyBorder="1" applyAlignment="1" applyProtection="1">
      <alignment horizontal="left"/>
    </xf>
    <xf numFmtId="0" fontId="3" fillId="0" borderId="0" xfId="42" applyNumberFormat="1" applyFont="1" applyBorder="1" applyAlignment="1" applyProtection="1">
      <alignment horizontal="left" vertical="center"/>
    </xf>
    <xf numFmtId="0" fontId="3" fillId="0" borderId="22" xfId="42" applyFont="1" applyBorder="1">
      <alignment vertical="center"/>
    </xf>
    <xf numFmtId="0" fontId="3" fillId="0" borderId="14" xfId="42" applyFont="1" applyBorder="1" applyAlignment="1" applyProtection="1">
      <alignment horizont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6" fontId="3" fillId="0" borderId="14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41" fontId="3" fillId="0" borderId="0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17" xfId="42" applyNumberFormat="1" applyFont="1" applyBorder="1">
      <alignment vertical="center"/>
    </xf>
    <xf numFmtId="177" fontId="3" fillId="0" borderId="0" xfId="42" applyNumberFormat="1" applyFont="1" applyFill="1" applyBorder="1" applyAlignment="1" applyProtection="1">
      <alignment horizontal="center"/>
    </xf>
    <xf numFmtId="177" fontId="3" fillId="0" borderId="0" xfId="42" applyNumberFormat="1" applyFont="1" applyBorder="1" applyAlignment="1" applyProtection="1">
      <alignment horizontal="center"/>
    </xf>
    <xf numFmtId="0" fontId="3" fillId="0" borderId="18" xfId="42" applyFont="1" applyBorder="1" applyAlignment="1" applyProtection="1">
      <alignment horizontal="center"/>
    </xf>
    <xf numFmtId="0" fontId="3" fillId="0" borderId="18" xfId="42" applyFont="1" applyBorder="1" applyAlignment="1">
      <alignment horizontal="center" vertical="center"/>
    </xf>
    <xf numFmtId="0" fontId="3" fillId="0" borderId="18" xfId="42" applyFont="1" applyFill="1" applyBorder="1" applyAlignment="1" applyProtection="1">
      <alignment horizontal="center"/>
    </xf>
    <xf numFmtId="41" fontId="3" fillId="0" borderId="0" xfId="42" applyNumberFormat="1" applyFont="1" applyFill="1">
      <alignment vertical="center"/>
    </xf>
    <xf numFmtId="41" fontId="3" fillId="0" borderId="18" xfId="42" applyNumberFormat="1" applyFont="1" applyFill="1" applyBorder="1" applyAlignment="1" applyProtection="1">
      <alignment horizontal="left"/>
    </xf>
    <xf numFmtId="41" fontId="3" fillId="0" borderId="0" xfId="42" applyNumberFormat="1" applyFont="1" applyFill="1" applyProtection="1">
      <alignment vertical="center"/>
    </xf>
    <xf numFmtId="41" fontId="3" fillId="0" borderId="0" xfId="42" applyNumberFormat="1" applyFont="1" applyFill="1" applyAlignment="1" applyProtection="1">
      <alignment horizontal="left"/>
    </xf>
    <xf numFmtId="41" fontId="3" fillId="0" borderId="18" xfId="42" applyNumberFormat="1" applyFont="1" applyFill="1" applyBorder="1" applyProtection="1">
      <alignment vertical="center"/>
    </xf>
    <xf numFmtId="179" fontId="3" fillId="0" borderId="0" xfId="42" applyNumberFormat="1" applyFont="1" applyBorder="1" applyProtection="1">
      <alignment vertical="center"/>
      <protection locked="0"/>
    </xf>
    <xf numFmtId="177" fontId="3" fillId="0" borderId="0" xfId="33" applyNumberFormat="1" applyFont="1" applyFill="1" applyBorder="1" applyAlignment="1" applyProtection="1">
      <alignment vertical="center"/>
    </xf>
    <xf numFmtId="179" fontId="3" fillId="0" borderId="0" xfId="42" quotePrefix="1" applyNumberFormat="1" applyFont="1" applyBorder="1" applyAlignment="1" applyProtection="1">
      <alignment horizontal="right"/>
      <protection locked="0"/>
    </xf>
    <xf numFmtId="179" fontId="3" fillId="0" borderId="0" xfId="42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/>
    <xf numFmtId="176" fontId="3" fillId="0" borderId="16" xfId="0" applyNumberFormat="1" applyFont="1" applyFill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5" fillId="0" borderId="0" xfId="42" applyFont="1" applyAlignment="1" applyProtection="1">
      <alignment horizontal="center"/>
    </xf>
    <xf numFmtId="0" fontId="3" fillId="0" borderId="14" xfId="42" applyFont="1" applyBorder="1" applyAlignment="1" applyProtection="1">
      <alignment horizontal="center"/>
    </xf>
    <xf numFmtId="0" fontId="3" fillId="0" borderId="11" xfId="42" applyFont="1" applyBorder="1" applyAlignment="1" applyProtection="1">
      <alignment horizontal="center"/>
    </xf>
    <xf numFmtId="0" fontId="3" fillId="0" borderId="26" xfId="42" applyFont="1" applyBorder="1" applyAlignment="1" applyProtection="1">
      <alignment horizontal="center"/>
    </xf>
    <xf numFmtId="0" fontId="3" fillId="0" borderId="27" xfId="42" applyFont="1" applyBorder="1" applyAlignment="1" applyProtection="1">
      <alignment horizontal="center"/>
    </xf>
    <xf numFmtId="177" fontId="5" fillId="0" borderId="0" xfId="42" applyNumberFormat="1" applyFont="1" applyAlignment="1" applyProtection="1">
      <alignment horizontal="center"/>
    </xf>
    <xf numFmtId="177" fontId="3" fillId="0" borderId="21" xfId="42" applyNumberFormat="1" applyFont="1" applyBorder="1" applyAlignment="1" applyProtection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3" fillId="0" borderId="16" xfId="42" applyNumberFormat="1" applyFont="1" applyBorder="1" applyAlignment="1"/>
    <xf numFmtId="177" fontId="3" fillId="0" borderId="13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6" fontId="5" fillId="0" borderId="0" xfId="42" applyNumberFormat="1" applyFont="1" applyAlignment="1" applyProtection="1">
      <alignment horizontal="center"/>
    </xf>
    <xf numFmtId="176" fontId="3" fillId="0" borderId="21" xfId="42" applyNumberFormat="1" applyFont="1" applyBorder="1" applyAlignment="1" applyProtection="1">
      <alignment horizontal="center" vertical="center"/>
    </xf>
    <xf numFmtId="176" fontId="3" fillId="0" borderId="19" xfId="42" applyNumberFormat="1" applyFont="1" applyBorder="1" applyAlignment="1" applyProtection="1">
      <alignment horizontal="center" vertical="center"/>
    </xf>
    <xf numFmtId="176" fontId="3" fillId="0" borderId="13" xfId="42" applyNumberFormat="1" applyFont="1" applyBorder="1" applyAlignment="1" applyProtection="1">
      <alignment horizontal="center" vertical="center"/>
    </xf>
    <xf numFmtId="176" fontId="3" fillId="0" borderId="14" xfId="42" applyNumberFormat="1" applyFont="1" applyBorder="1" applyAlignment="1" applyProtection="1">
      <alignment horizontal="center" vertical="center"/>
    </xf>
    <xf numFmtId="41" fontId="5" fillId="0" borderId="0" xfId="42" applyNumberFormat="1" applyFont="1" applyAlignment="1" applyProtection="1">
      <alignment horizontal="center"/>
    </xf>
    <xf numFmtId="41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27" xfId="42" applyNumberFormat="1" applyFont="1" applyBorder="1" applyAlignment="1" applyProtection="1">
      <alignment horizontal="center"/>
    </xf>
    <xf numFmtId="176" fontId="3" fillId="0" borderId="26" xfId="42" applyNumberFormat="1" applyFont="1" applyBorder="1" applyAlignment="1" applyProtection="1">
      <alignment horizontal="center"/>
    </xf>
    <xf numFmtId="176" fontId="3" fillId="0" borderId="17" xfId="42" applyNumberFormat="1" applyFont="1" applyBorder="1" applyAlignment="1" applyProtection="1">
      <alignment horizontal="center" vertical="center"/>
    </xf>
    <xf numFmtId="176" fontId="3" fillId="0" borderId="28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6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176" fontId="3" fillId="0" borderId="11" xfId="42" applyNumberFormat="1" applyFont="1" applyFill="1" applyBorder="1" applyAlignment="1" applyProtection="1">
      <alignment horizontal="center" vertical="center"/>
    </xf>
    <xf numFmtId="176" fontId="3" fillId="0" borderId="16" xfId="42" applyNumberFormat="1" applyFont="1" applyBorder="1" applyAlignment="1" applyProtection="1">
      <alignment horizontal="center" vertical="center"/>
    </xf>
    <xf numFmtId="176" fontId="3" fillId="0" borderId="11" xfId="42" applyNumberFormat="1" applyFont="1" applyBorder="1" applyAlignment="1" applyProtection="1">
      <alignment horizontal="center" vertical="center"/>
    </xf>
    <xf numFmtId="176" fontId="3" fillId="0" borderId="24" xfId="42" applyNumberFormat="1" applyFont="1" applyFill="1" applyBorder="1" applyAlignment="1" applyProtection="1">
      <alignment horizontal="center" vertical="center"/>
    </xf>
    <xf numFmtId="176" fontId="3" fillId="0" borderId="25" xfId="42" applyNumberFormat="1" applyFont="1" applyFill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77" fontId="3" fillId="0" borderId="14" xfId="0" applyNumberFormat="1" applyFont="1" applyBorder="1" applyAlignment="1" applyProtection="1">
      <alignment horizontal="center" vertical="center"/>
    </xf>
    <xf numFmtId="177" fontId="30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49"/>
  <sheetViews>
    <sheetView view="pageBreakPreview" topLeftCell="A7" zoomScale="75" zoomScaleNormal="75" workbookViewId="0">
      <selection activeCell="E21" sqref="E21"/>
    </sheetView>
  </sheetViews>
  <sheetFormatPr defaultColWidth="15.875" defaultRowHeight="17.25" x14ac:dyDescent="0.15"/>
  <cols>
    <col min="1" max="1" width="13.375" style="2" customWidth="1"/>
    <col min="2" max="2" width="2" style="2" customWidth="1"/>
    <col min="3" max="3" width="2.875" style="2" customWidth="1"/>
    <col min="4" max="4" width="15" style="2" customWidth="1"/>
    <col min="5" max="5" width="14.25" style="2" customWidth="1"/>
    <col min="6" max="10" width="18.5" style="2" customWidth="1"/>
    <col min="11" max="16384" width="15.875" style="2"/>
  </cols>
  <sheetData>
    <row r="1" spans="1:10" x14ac:dyDescent="0.2">
      <c r="A1" s="1"/>
    </row>
    <row r="6" spans="1:10" ht="28.5" x14ac:dyDescent="0.3">
      <c r="B6" s="397" t="s">
        <v>0</v>
      </c>
      <c r="C6" s="397"/>
      <c r="D6" s="397"/>
      <c r="E6" s="397"/>
      <c r="F6" s="397"/>
      <c r="G6" s="397"/>
      <c r="H6" s="397"/>
      <c r="I6" s="397"/>
      <c r="J6" s="397"/>
    </row>
    <row r="7" spans="1:10" ht="17.25" customHeight="1" x14ac:dyDescent="0.3">
      <c r="G7" s="3"/>
    </row>
    <row r="8" spans="1:10" x14ac:dyDescent="0.2">
      <c r="B8" s="398" t="s">
        <v>1</v>
      </c>
      <c r="C8" s="398"/>
      <c r="D8" s="398"/>
      <c r="E8" s="398"/>
      <c r="F8" s="398"/>
      <c r="G8" s="398"/>
      <c r="H8" s="398"/>
      <c r="I8" s="398"/>
      <c r="J8" s="398"/>
    </row>
    <row r="9" spans="1:10" ht="18" thickBot="1" x14ac:dyDescent="0.25">
      <c r="B9" s="5"/>
      <c r="C9" s="5"/>
      <c r="D9" s="5"/>
      <c r="E9" s="5"/>
      <c r="F9" s="5"/>
      <c r="G9" s="5"/>
      <c r="H9" s="5"/>
      <c r="J9" s="236" t="s">
        <v>20</v>
      </c>
    </row>
    <row r="10" spans="1:10" x14ac:dyDescent="0.2">
      <c r="F10" s="286" t="s">
        <v>313</v>
      </c>
      <c r="G10" s="286" t="s">
        <v>314</v>
      </c>
      <c r="H10" s="286" t="s">
        <v>350</v>
      </c>
      <c r="I10" s="286" t="s">
        <v>354</v>
      </c>
      <c r="J10" s="286" t="s">
        <v>380</v>
      </c>
    </row>
    <row r="11" spans="1:10" x14ac:dyDescent="0.2">
      <c r="B11" s="7"/>
      <c r="C11" s="7"/>
      <c r="D11" s="7"/>
      <c r="E11" s="7"/>
      <c r="F11" s="287">
        <v>2013</v>
      </c>
      <c r="G11" s="287">
        <v>2014</v>
      </c>
      <c r="H11" s="287">
        <v>2015</v>
      </c>
      <c r="I11" s="287">
        <v>2016</v>
      </c>
      <c r="J11" s="287">
        <v>2017</v>
      </c>
    </row>
    <row r="12" spans="1:10" x14ac:dyDescent="0.15">
      <c r="E12" s="194"/>
    </row>
    <row r="13" spans="1:10" s="46" customFormat="1" x14ac:dyDescent="0.2">
      <c r="C13" s="4" t="s">
        <v>2</v>
      </c>
      <c r="E13" s="195"/>
      <c r="F13" s="46">
        <v>591545</v>
      </c>
      <c r="G13" s="48">
        <v>553723</v>
      </c>
      <c r="H13" s="48">
        <v>571514</v>
      </c>
      <c r="I13" s="48">
        <v>545742.84283500002</v>
      </c>
      <c r="J13" s="48">
        <v>533693.62832200003</v>
      </c>
    </row>
    <row r="14" spans="1:10" x14ac:dyDescent="0.15">
      <c r="E14" s="196"/>
      <c r="G14" s="15"/>
      <c r="H14" s="15"/>
      <c r="I14" s="15"/>
      <c r="J14" s="15"/>
    </row>
    <row r="15" spans="1:10" s="46" customFormat="1" x14ac:dyDescent="0.2">
      <c r="C15" s="4" t="s">
        <v>650</v>
      </c>
      <c r="E15" s="195"/>
      <c r="F15" s="46">
        <v>130469</v>
      </c>
      <c r="G15" s="43">
        <v>127313</v>
      </c>
      <c r="H15" s="43">
        <v>121183</v>
      </c>
      <c r="I15" s="43">
        <v>125924.530099</v>
      </c>
      <c r="J15" s="43">
        <f>SUM(J16:J35)</f>
        <v>141282.84328100001</v>
      </c>
    </row>
    <row r="16" spans="1:10" x14ac:dyDescent="0.2">
      <c r="C16" s="1"/>
      <c r="E16" s="196"/>
      <c r="G16" s="17"/>
      <c r="H16" s="17"/>
      <c r="I16" s="17"/>
      <c r="J16" s="17"/>
    </row>
    <row r="17" spans="4:10" x14ac:dyDescent="0.2">
      <c r="D17" s="1" t="s">
        <v>257</v>
      </c>
      <c r="E17" s="195"/>
      <c r="F17" s="2">
        <v>270</v>
      </c>
      <c r="G17" s="18">
        <v>309</v>
      </c>
      <c r="H17" s="18">
        <v>220</v>
      </c>
      <c r="I17" s="18">
        <v>174.548089</v>
      </c>
      <c r="J17" s="18">
        <v>186.06209899999999</v>
      </c>
    </row>
    <row r="18" spans="4:10" x14ac:dyDescent="0.2">
      <c r="D18" s="1"/>
      <c r="E18" s="196"/>
      <c r="G18" s="18"/>
      <c r="H18" s="18"/>
      <c r="I18" s="18"/>
      <c r="J18" s="18"/>
    </row>
    <row r="19" spans="4:10" x14ac:dyDescent="0.2">
      <c r="D19" s="1" t="s">
        <v>3</v>
      </c>
      <c r="E19" s="196"/>
      <c r="F19" s="2">
        <v>832</v>
      </c>
      <c r="G19" s="18">
        <v>407</v>
      </c>
      <c r="H19" s="18">
        <v>416</v>
      </c>
      <c r="I19" s="18">
        <v>773.09541000000002</v>
      </c>
      <c r="J19" s="18">
        <v>255.937298</v>
      </c>
    </row>
    <row r="20" spans="4:10" x14ac:dyDescent="0.2">
      <c r="D20" s="1" t="s">
        <v>315</v>
      </c>
      <c r="E20" s="196"/>
      <c r="F20" s="2">
        <v>106</v>
      </c>
      <c r="G20" s="18">
        <v>116</v>
      </c>
      <c r="H20" s="18">
        <v>112</v>
      </c>
      <c r="I20" s="18">
        <v>123.83395899999999</v>
      </c>
      <c r="J20" s="18">
        <v>129.77553900000001</v>
      </c>
    </row>
    <row r="21" spans="4:10" x14ac:dyDescent="0.2">
      <c r="D21" s="1"/>
      <c r="E21" s="196"/>
      <c r="G21" s="18"/>
      <c r="H21" s="18"/>
      <c r="I21" s="18"/>
      <c r="J21" s="18"/>
    </row>
    <row r="22" spans="4:10" x14ac:dyDescent="0.2">
      <c r="D22" s="1" t="s">
        <v>234</v>
      </c>
      <c r="E22" s="196"/>
      <c r="F22" s="2">
        <v>280</v>
      </c>
      <c r="G22" s="41">
        <v>256</v>
      </c>
      <c r="H22" s="41">
        <v>241</v>
      </c>
      <c r="I22" s="41">
        <v>207.114304</v>
      </c>
      <c r="J22" s="41">
        <v>236.37947800000001</v>
      </c>
    </row>
    <row r="23" spans="4:10" x14ac:dyDescent="0.2">
      <c r="D23" s="1" t="s">
        <v>4</v>
      </c>
      <c r="E23" s="196"/>
      <c r="F23" s="2">
        <v>220</v>
      </c>
      <c r="G23" s="18">
        <v>189</v>
      </c>
      <c r="H23" s="18">
        <v>198</v>
      </c>
      <c r="I23" s="18">
        <v>180.13298700000001</v>
      </c>
      <c r="J23" s="18">
        <v>199.60478000000001</v>
      </c>
    </row>
    <row r="24" spans="4:10" x14ac:dyDescent="0.2">
      <c r="D24" s="1"/>
      <c r="E24" s="196"/>
      <c r="G24" s="18"/>
      <c r="H24" s="18"/>
      <c r="I24" s="18"/>
      <c r="J24" s="18"/>
    </row>
    <row r="25" spans="4:10" x14ac:dyDescent="0.2">
      <c r="D25" s="1" t="s">
        <v>5</v>
      </c>
      <c r="E25" s="196"/>
      <c r="F25" s="2">
        <v>11135</v>
      </c>
      <c r="G25" s="18">
        <v>12725</v>
      </c>
      <c r="H25" s="18">
        <v>10858</v>
      </c>
      <c r="I25" s="18">
        <v>12121.756175</v>
      </c>
      <c r="J25" s="18">
        <v>13213.05097</v>
      </c>
    </row>
    <row r="26" spans="4:10" x14ac:dyDescent="0.2">
      <c r="D26" s="1"/>
      <c r="E26" s="196"/>
      <c r="G26" s="18"/>
      <c r="H26" s="18"/>
      <c r="I26" s="18"/>
      <c r="J26" s="18"/>
    </row>
    <row r="27" spans="4:10" x14ac:dyDescent="0.2">
      <c r="D27" s="1" t="s">
        <v>6</v>
      </c>
      <c r="E27" s="196"/>
      <c r="F27" s="2">
        <v>703</v>
      </c>
      <c r="G27" s="18">
        <v>652</v>
      </c>
      <c r="H27" s="18">
        <v>610</v>
      </c>
      <c r="I27" s="18">
        <v>641.16143799999998</v>
      </c>
      <c r="J27" s="18">
        <v>562.95367299999998</v>
      </c>
    </row>
    <row r="28" spans="4:10" x14ac:dyDescent="0.2">
      <c r="D28" s="1" t="s">
        <v>7</v>
      </c>
      <c r="E28" s="196"/>
      <c r="F28" s="2">
        <v>2633</v>
      </c>
      <c r="G28" s="18">
        <v>2449</v>
      </c>
      <c r="H28" s="18">
        <v>2173</v>
      </c>
      <c r="I28" s="18">
        <v>2151.0635240000001</v>
      </c>
      <c r="J28" s="18">
        <v>2061.2595980000001</v>
      </c>
    </row>
    <row r="29" spans="4:10" x14ac:dyDescent="0.2">
      <c r="D29" s="1" t="s">
        <v>8</v>
      </c>
      <c r="E29" s="196"/>
      <c r="F29" s="2">
        <v>797</v>
      </c>
      <c r="G29" s="18">
        <v>744</v>
      </c>
      <c r="H29" s="18">
        <v>973</v>
      </c>
      <c r="I29" s="18">
        <v>740.58299999999997</v>
      </c>
      <c r="J29" s="18">
        <v>918.53060000000005</v>
      </c>
    </row>
    <row r="30" spans="4:10" x14ac:dyDescent="0.2">
      <c r="D30" s="1"/>
      <c r="E30" s="196"/>
      <c r="G30" s="18"/>
      <c r="H30" s="18"/>
      <c r="I30" s="18"/>
      <c r="J30" s="18"/>
    </row>
    <row r="31" spans="4:10" x14ac:dyDescent="0.2">
      <c r="D31" s="1" t="s">
        <v>9</v>
      </c>
      <c r="E31" s="196"/>
      <c r="F31" s="2">
        <v>1786</v>
      </c>
      <c r="G31" s="18">
        <v>991</v>
      </c>
      <c r="H31" s="18">
        <v>1441</v>
      </c>
      <c r="I31" s="18">
        <v>1442.9060999999999</v>
      </c>
      <c r="J31" s="18">
        <v>1820.1795999999999</v>
      </c>
    </row>
    <row r="32" spans="4:10" x14ac:dyDescent="0.2">
      <c r="D32" s="1" t="s">
        <v>10</v>
      </c>
      <c r="E32" s="196"/>
      <c r="F32" s="2">
        <v>1837</v>
      </c>
      <c r="G32" s="18">
        <v>477</v>
      </c>
      <c r="H32" s="18">
        <v>201</v>
      </c>
      <c r="I32" s="18">
        <v>775.30669999999998</v>
      </c>
      <c r="J32" s="18">
        <v>2109.505647</v>
      </c>
    </row>
    <row r="33" spans="2:10" x14ac:dyDescent="0.2">
      <c r="D33" s="1"/>
      <c r="E33" s="196"/>
      <c r="G33" s="18"/>
      <c r="H33" s="18"/>
      <c r="I33" s="18"/>
      <c r="J33" s="18"/>
    </row>
    <row r="34" spans="2:10" x14ac:dyDescent="0.2">
      <c r="D34" s="1" t="s">
        <v>11</v>
      </c>
      <c r="E34" s="196"/>
      <c r="F34" s="2">
        <v>109868</v>
      </c>
      <c r="G34" s="18">
        <v>107998</v>
      </c>
      <c r="H34" s="18">
        <v>103740</v>
      </c>
      <c r="I34" s="18">
        <v>106593.02841299999</v>
      </c>
      <c r="J34" s="18">
        <v>119589.603999</v>
      </c>
    </row>
    <row r="35" spans="2:10" x14ac:dyDescent="0.2">
      <c r="D35" s="1"/>
      <c r="E35" s="196"/>
      <c r="G35" s="18"/>
      <c r="H35" s="18"/>
      <c r="I35" s="18"/>
      <c r="J35" s="18"/>
    </row>
    <row r="36" spans="2:10" s="46" customFormat="1" x14ac:dyDescent="0.2">
      <c r="C36" s="4" t="s">
        <v>12</v>
      </c>
      <c r="E36" s="195"/>
      <c r="F36" s="55">
        <v>7216</v>
      </c>
      <c r="G36" s="197">
        <v>6746</v>
      </c>
      <c r="H36" s="197">
        <v>4828</v>
      </c>
      <c r="I36" s="197">
        <v>5498</v>
      </c>
      <c r="J36" s="197">
        <f>SUM(J37:J45)</f>
        <v>6700.964030000001</v>
      </c>
    </row>
    <row r="37" spans="2:10" x14ac:dyDescent="0.2">
      <c r="E37" s="198"/>
      <c r="G37" s="41"/>
      <c r="H37" s="41"/>
      <c r="I37" s="41"/>
      <c r="J37" s="41"/>
    </row>
    <row r="38" spans="2:10" x14ac:dyDescent="0.2">
      <c r="D38" s="1" t="s">
        <v>15</v>
      </c>
      <c r="E38" s="198" t="s">
        <v>13</v>
      </c>
      <c r="F38" s="2">
        <v>523</v>
      </c>
      <c r="G38" s="41">
        <v>588</v>
      </c>
      <c r="H38" s="41">
        <v>742</v>
      </c>
      <c r="I38" s="41">
        <v>700.27954499999998</v>
      </c>
      <c r="J38" s="41">
        <v>890.44219199999998</v>
      </c>
    </row>
    <row r="39" spans="2:10" x14ac:dyDescent="0.2">
      <c r="E39" s="198" t="s">
        <v>14</v>
      </c>
      <c r="F39" s="2">
        <v>280</v>
      </c>
      <c r="G39" s="41">
        <v>75</v>
      </c>
      <c r="H39" s="41">
        <v>172</v>
      </c>
      <c r="I39" s="41">
        <v>54.102355000000003</v>
      </c>
      <c r="J39" s="41">
        <v>617.134187</v>
      </c>
    </row>
    <row r="40" spans="2:10" x14ac:dyDescent="0.2">
      <c r="E40" s="198"/>
      <c r="G40" s="41"/>
      <c r="H40" s="41"/>
      <c r="I40" s="41"/>
      <c r="J40" s="41"/>
    </row>
    <row r="41" spans="2:10" x14ac:dyDescent="0.2">
      <c r="D41" s="1" t="s">
        <v>16</v>
      </c>
      <c r="E41" s="198" t="s">
        <v>13</v>
      </c>
      <c r="F41" s="56">
        <v>940</v>
      </c>
      <c r="G41" s="199">
        <v>978</v>
      </c>
      <c r="H41" s="199">
        <v>606</v>
      </c>
      <c r="I41" s="199">
        <v>278.526567</v>
      </c>
      <c r="J41" s="199">
        <v>323.14885600000002</v>
      </c>
    </row>
    <row r="42" spans="2:10" x14ac:dyDescent="0.2">
      <c r="E42" s="198" t="s">
        <v>14</v>
      </c>
      <c r="F42" s="2">
        <v>2961</v>
      </c>
      <c r="G42" s="41">
        <v>2386</v>
      </c>
      <c r="H42" s="41">
        <v>702</v>
      </c>
      <c r="I42" s="41">
        <v>1857</v>
      </c>
      <c r="J42" s="41">
        <v>2271.6322</v>
      </c>
    </row>
    <row r="43" spans="2:10" x14ac:dyDescent="0.2">
      <c r="E43" s="198"/>
      <c r="G43" s="41"/>
      <c r="H43" s="41"/>
      <c r="I43" s="41"/>
      <c r="J43" s="41"/>
    </row>
    <row r="44" spans="2:10" x14ac:dyDescent="0.2">
      <c r="D44" s="11" t="s">
        <v>17</v>
      </c>
      <c r="E44" s="198" t="s">
        <v>13</v>
      </c>
      <c r="F44" s="2">
        <v>2204</v>
      </c>
      <c r="G44" s="41">
        <v>2413</v>
      </c>
      <c r="H44" s="41">
        <v>2272</v>
      </c>
      <c r="I44" s="41">
        <v>2277.2688389999998</v>
      </c>
      <c r="J44" s="41">
        <v>2158.4035600000002</v>
      </c>
    </row>
    <row r="45" spans="2:10" x14ac:dyDescent="0.2">
      <c r="D45" s="12" t="s">
        <v>381</v>
      </c>
      <c r="E45" s="198" t="s">
        <v>14</v>
      </c>
      <c r="F45" s="2">
        <v>308</v>
      </c>
      <c r="G45" s="41">
        <v>306</v>
      </c>
      <c r="H45" s="41">
        <v>334</v>
      </c>
      <c r="I45" s="41">
        <v>331.16577599999999</v>
      </c>
      <c r="J45" s="41">
        <v>440.203035</v>
      </c>
    </row>
    <row r="46" spans="2:10" ht="18" thickBot="1" x14ac:dyDescent="0.2">
      <c r="B46" s="5"/>
      <c r="C46" s="5"/>
      <c r="D46" s="5"/>
      <c r="E46" s="200"/>
      <c r="F46" s="5"/>
      <c r="G46" s="5"/>
      <c r="H46" s="5"/>
      <c r="I46" s="5"/>
      <c r="J46" s="5"/>
    </row>
    <row r="47" spans="2:10" x14ac:dyDescent="0.2">
      <c r="E47" s="49"/>
      <c r="F47" s="1" t="s">
        <v>220</v>
      </c>
      <c r="G47" s="49"/>
      <c r="I47" s="49"/>
      <c r="J47" s="49"/>
    </row>
    <row r="48" spans="2:10" x14ac:dyDescent="0.15">
      <c r="E48" s="50"/>
      <c r="G48" s="50"/>
      <c r="H48" s="50"/>
      <c r="I48" s="50"/>
      <c r="J48" s="50"/>
    </row>
    <row r="49" spans="5:5" x14ac:dyDescent="0.2">
      <c r="E49" s="1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75" zoomScaleNormal="55" zoomScaleSheetLayoutView="55" workbookViewId="0">
      <selection activeCell="F21" sqref="F21"/>
    </sheetView>
  </sheetViews>
  <sheetFormatPr defaultColWidth="10.875" defaultRowHeight="20.25" customHeight="1" x14ac:dyDescent="0.15"/>
  <cols>
    <col min="1" max="1" width="13.375" style="94" customWidth="1"/>
    <col min="2" max="2" width="17.625" style="145" customWidth="1"/>
    <col min="3" max="15" width="11.625" style="94" customWidth="1"/>
    <col min="16" max="17" width="11.375" style="94" customWidth="1"/>
    <col min="18" max="16384" width="10.875" style="94"/>
  </cols>
  <sheetData>
    <row r="1" spans="1:30" ht="20.25" customHeight="1" x14ac:dyDescent="0.2">
      <c r="A1" s="129"/>
      <c r="B1" s="145" t="s">
        <v>554</v>
      </c>
      <c r="C1" s="103"/>
    </row>
    <row r="2" spans="1:30" ht="20.25" customHeight="1" x14ac:dyDescent="0.15">
      <c r="C2" s="103"/>
    </row>
    <row r="3" spans="1:30" ht="20.25" customHeight="1" x14ac:dyDescent="0.15">
      <c r="C3" s="103"/>
    </row>
    <row r="4" spans="1:30" ht="20.25" customHeight="1" x14ac:dyDescent="0.15"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30" ht="20.25" customHeight="1" x14ac:dyDescent="0.15">
      <c r="C5" s="103"/>
    </row>
    <row r="6" spans="1:30" ht="20.25" customHeight="1" x14ac:dyDescent="0.2">
      <c r="B6" s="411" t="s">
        <v>555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</row>
    <row r="7" spans="1:30" ht="20.25" customHeight="1" thickBot="1" x14ac:dyDescent="0.25">
      <c r="B7" s="257"/>
      <c r="C7" s="131" t="s">
        <v>282</v>
      </c>
      <c r="D7" s="130"/>
      <c r="E7" s="131"/>
      <c r="F7" s="130"/>
      <c r="G7" s="130"/>
      <c r="H7" s="130"/>
      <c r="I7" s="130"/>
      <c r="J7" s="130"/>
      <c r="K7" s="130"/>
      <c r="L7" s="130"/>
      <c r="M7" s="130"/>
      <c r="N7" s="130"/>
      <c r="O7" s="240" t="s">
        <v>556</v>
      </c>
      <c r="P7" s="133"/>
      <c r="Q7" s="133"/>
      <c r="R7" s="103"/>
    </row>
    <row r="8" spans="1:30" ht="20.25" customHeight="1" x14ac:dyDescent="0.15">
      <c r="C8" s="374" t="s">
        <v>557</v>
      </c>
      <c r="D8" s="134"/>
      <c r="E8" s="412" t="s">
        <v>558</v>
      </c>
      <c r="F8" s="412" t="s">
        <v>27</v>
      </c>
      <c r="G8" s="134"/>
      <c r="H8" s="148" t="s">
        <v>224</v>
      </c>
      <c r="I8" s="134"/>
      <c r="J8" s="134"/>
      <c r="K8" s="412" t="s">
        <v>559</v>
      </c>
      <c r="L8" s="412" t="s">
        <v>94</v>
      </c>
      <c r="M8" s="412" t="s">
        <v>95</v>
      </c>
      <c r="N8" s="412" t="s">
        <v>560</v>
      </c>
      <c r="O8" s="416" t="s">
        <v>561</v>
      </c>
      <c r="P8" s="135"/>
      <c r="Q8" s="136"/>
      <c r="R8" s="135"/>
      <c r="S8" s="135"/>
      <c r="T8" s="135"/>
      <c r="U8" s="135"/>
      <c r="V8" s="217"/>
      <c r="W8" s="135"/>
      <c r="X8" s="135"/>
      <c r="Y8" s="135"/>
      <c r="Z8" s="135"/>
      <c r="AA8" s="135"/>
      <c r="AB8" s="135"/>
      <c r="AC8" s="135"/>
      <c r="AD8" s="103"/>
    </row>
    <row r="9" spans="1:30" ht="20.25" customHeight="1" x14ac:dyDescent="0.15">
      <c r="C9" s="374" t="s">
        <v>244</v>
      </c>
      <c r="D9" s="134" t="s">
        <v>171</v>
      </c>
      <c r="E9" s="413"/>
      <c r="F9" s="413"/>
      <c r="G9" s="374" t="s">
        <v>562</v>
      </c>
      <c r="H9" s="149" t="s">
        <v>225</v>
      </c>
      <c r="I9" s="374" t="s">
        <v>563</v>
      </c>
      <c r="J9" s="374" t="s">
        <v>564</v>
      </c>
      <c r="K9" s="413"/>
      <c r="L9" s="413"/>
      <c r="M9" s="413"/>
      <c r="N9" s="413"/>
      <c r="O9" s="417"/>
      <c r="P9" s="136"/>
      <c r="Q9" s="136"/>
      <c r="R9" s="135"/>
      <c r="S9" s="136"/>
      <c r="T9" s="136"/>
      <c r="U9" s="136"/>
      <c r="V9" s="218"/>
      <c r="W9" s="136"/>
      <c r="X9" s="136"/>
      <c r="Y9" s="136"/>
      <c r="Z9" s="136"/>
      <c r="AA9" s="136"/>
      <c r="AB9" s="136"/>
      <c r="AC9" s="136"/>
      <c r="AD9" s="103"/>
    </row>
    <row r="10" spans="1:30" ht="20.25" customHeight="1" x14ac:dyDescent="0.15">
      <c r="C10" s="374" t="s">
        <v>565</v>
      </c>
      <c r="D10" s="374" t="s">
        <v>566</v>
      </c>
      <c r="E10" s="413"/>
      <c r="F10" s="413"/>
      <c r="G10" s="374" t="s">
        <v>228</v>
      </c>
      <c r="H10" s="149" t="s">
        <v>226</v>
      </c>
      <c r="I10" s="374" t="s">
        <v>228</v>
      </c>
      <c r="J10" s="374" t="s">
        <v>247</v>
      </c>
      <c r="K10" s="413"/>
      <c r="L10" s="413"/>
      <c r="M10" s="413"/>
      <c r="N10" s="413"/>
      <c r="O10" s="417"/>
      <c r="P10" s="136"/>
      <c r="Q10" s="136"/>
      <c r="R10" s="136"/>
      <c r="S10" s="136"/>
      <c r="T10" s="136"/>
      <c r="U10" s="136"/>
      <c r="V10" s="218"/>
      <c r="W10" s="136"/>
      <c r="X10" s="136"/>
      <c r="Y10" s="136"/>
      <c r="Z10" s="136"/>
      <c r="AA10" s="136"/>
      <c r="AB10" s="136"/>
      <c r="AC10" s="136"/>
      <c r="AD10" s="103"/>
    </row>
    <row r="11" spans="1:30" ht="20.25" customHeight="1" x14ac:dyDescent="0.15">
      <c r="B11" s="254"/>
      <c r="C11" s="375" t="s">
        <v>245</v>
      </c>
      <c r="D11" s="373" t="s">
        <v>227</v>
      </c>
      <c r="E11" s="414"/>
      <c r="F11" s="414"/>
      <c r="G11" s="375" t="s">
        <v>554</v>
      </c>
      <c r="H11" s="150" t="s">
        <v>246</v>
      </c>
      <c r="I11" s="375"/>
      <c r="J11" s="375"/>
      <c r="K11" s="414"/>
      <c r="L11" s="414"/>
      <c r="M11" s="414"/>
      <c r="N11" s="414"/>
      <c r="O11" s="418"/>
      <c r="P11" s="135"/>
      <c r="Q11" s="136"/>
      <c r="R11" s="136"/>
      <c r="S11" s="135"/>
      <c r="T11" s="136"/>
      <c r="U11" s="136"/>
      <c r="V11" s="218"/>
      <c r="W11" s="136"/>
      <c r="X11" s="136"/>
      <c r="Y11" s="135"/>
      <c r="Z11" s="135"/>
      <c r="AA11" s="135"/>
      <c r="AB11" s="135"/>
      <c r="AC11" s="135"/>
      <c r="AD11" s="103"/>
    </row>
    <row r="12" spans="1:30" ht="20.25" customHeight="1" x14ac:dyDescent="0.15">
      <c r="C12" s="382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 ht="20.25" customHeight="1" x14ac:dyDescent="0.2">
      <c r="B13" s="143" t="s">
        <v>351</v>
      </c>
      <c r="C13" s="139">
        <v>128.46</v>
      </c>
      <c r="D13" s="140">
        <v>3857.3150000000001</v>
      </c>
      <c r="E13" s="140">
        <v>6867.8789999999999</v>
      </c>
      <c r="F13" s="140">
        <v>2207.4580000000001</v>
      </c>
      <c r="G13" s="140">
        <v>69289.895000000004</v>
      </c>
      <c r="H13" s="140">
        <v>5.6669999999999998</v>
      </c>
      <c r="I13" s="140">
        <v>32751.201000000001</v>
      </c>
      <c r="J13" s="140">
        <v>1974.4929999999999</v>
      </c>
      <c r="K13" s="140">
        <v>3923.8629999999998</v>
      </c>
      <c r="L13" s="140">
        <v>8387.6890000000003</v>
      </c>
      <c r="M13" s="140">
        <v>12948.902</v>
      </c>
      <c r="N13" s="140">
        <v>13194.262000000001</v>
      </c>
      <c r="O13" s="140">
        <v>50593.275000000001</v>
      </c>
      <c r="P13" s="151"/>
      <c r="Q13" s="151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</row>
    <row r="14" spans="1:30" ht="20.25" customHeight="1" x14ac:dyDescent="0.2">
      <c r="B14" s="143" t="s">
        <v>551</v>
      </c>
      <c r="C14" s="139">
        <v>113.91200000000001</v>
      </c>
      <c r="D14" s="140">
        <v>3676.3919999999998</v>
      </c>
      <c r="E14" s="140">
        <v>6674.9530000000004</v>
      </c>
      <c r="F14" s="140">
        <v>2210.654</v>
      </c>
      <c r="G14" s="140">
        <v>72321.023000000001</v>
      </c>
      <c r="H14" s="140">
        <v>5.65</v>
      </c>
      <c r="I14" s="140">
        <v>32097.071</v>
      </c>
      <c r="J14" s="140">
        <v>1920.39</v>
      </c>
      <c r="K14" s="140">
        <v>10500.841</v>
      </c>
      <c r="L14" s="140">
        <v>14910.204</v>
      </c>
      <c r="M14" s="140">
        <v>11872.562</v>
      </c>
      <c r="N14" s="140">
        <v>10217.638999999999</v>
      </c>
      <c r="O14" s="140">
        <v>49180.372000000003</v>
      </c>
      <c r="P14" s="151"/>
      <c r="Q14" s="151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 spans="1:30" ht="20.25" customHeight="1" x14ac:dyDescent="0.15">
      <c r="C15" s="139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</row>
    <row r="16" spans="1:30" ht="20.25" customHeight="1" x14ac:dyDescent="0.2">
      <c r="B16" s="143" t="s">
        <v>139</v>
      </c>
      <c r="C16" s="152">
        <v>52.75</v>
      </c>
      <c r="D16" s="144">
        <v>920.50800000000004</v>
      </c>
      <c r="E16" s="144">
        <v>1882.0530000000001</v>
      </c>
      <c r="F16" s="144">
        <v>747.83699999999999</v>
      </c>
      <c r="G16" s="144">
        <v>36007.404999999999</v>
      </c>
      <c r="H16" s="188">
        <v>0</v>
      </c>
      <c r="I16" s="144">
        <v>10076.397000000001</v>
      </c>
      <c r="J16" s="144">
        <v>413.24400000000003</v>
      </c>
      <c r="K16" s="144">
        <v>176.565</v>
      </c>
      <c r="L16" s="144">
        <v>4947.652</v>
      </c>
      <c r="M16" s="144">
        <v>985.34100000000001</v>
      </c>
      <c r="N16" s="144">
        <v>2360.4009999999998</v>
      </c>
      <c r="O16" s="144">
        <v>17222.5</v>
      </c>
      <c r="P16" s="153"/>
      <c r="Q16" s="168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</row>
    <row r="17" spans="2:30" ht="20.25" customHeight="1" x14ac:dyDescent="0.2">
      <c r="B17" s="143" t="s">
        <v>140</v>
      </c>
      <c r="C17" s="152">
        <v>4.6890000000000001</v>
      </c>
      <c r="D17" s="144">
        <v>74.573999999999998</v>
      </c>
      <c r="E17" s="144">
        <v>360.346</v>
      </c>
      <c r="F17" s="144">
        <v>100.24</v>
      </c>
      <c r="G17" s="144">
        <v>3446.8879999999999</v>
      </c>
      <c r="H17" s="188">
        <v>0</v>
      </c>
      <c r="I17" s="144">
        <v>1620.1289999999999</v>
      </c>
      <c r="J17" s="144">
        <v>157.16900000000001</v>
      </c>
      <c r="K17" s="144">
        <v>131.226</v>
      </c>
      <c r="L17" s="144">
        <v>689.05399999999997</v>
      </c>
      <c r="M17" s="144">
        <v>731.46799999999996</v>
      </c>
      <c r="N17" s="144">
        <v>459.517</v>
      </c>
      <c r="O17" s="144">
        <v>3763.8</v>
      </c>
      <c r="P17" s="153"/>
      <c r="Q17" s="168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</row>
    <row r="18" spans="2:30" ht="20.25" customHeight="1" x14ac:dyDescent="0.2">
      <c r="B18" s="143" t="s">
        <v>141</v>
      </c>
      <c r="C18" s="152">
        <v>4.7770000000000001</v>
      </c>
      <c r="D18" s="144">
        <v>172.54599999999999</v>
      </c>
      <c r="E18" s="144">
        <v>464.351</v>
      </c>
      <c r="F18" s="144">
        <v>112.151</v>
      </c>
      <c r="G18" s="144">
        <v>3138.6579999999999</v>
      </c>
      <c r="H18" s="188">
        <v>0</v>
      </c>
      <c r="I18" s="144">
        <v>1795.0450000000001</v>
      </c>
      <c r="J18" s="144">
        <v>105.586</v>
      </c>
      <c r="K18" s="144">
        <v>148.39699999999999</v>
      </c>
      <c r="L18" s="144">
        <v>618.23599999999999</v>
      </c>
      <c r="M18" s="144">
        <v>278.89999999999998</v>
      </c>
      <c r="N18" s="144">
        <v>691.45500000000004</v>
      </c>
      <c r="O18" s="144">
        <v>2807.5479999999998</v>
      </c>
      <c r="P18" s="153"/>
      <c r="Q18" s="168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</row>
    <row r="19" spans="2:30" ht="20.25" customHeight="1" x14ac:dyDescent="0.2">
      <c r="B19" s="143" t="s">
        <v>142</v>
      </c>
      <c r="C19" s="152">
        <v>2.4950000000000001</v>
      </c>
      <c r="D19" s="144">
        <v>144.07499999999999</v>
      </c>
      <c r="E19" s="144">
        <v>178.87299999999999</v>
      </c>
      <c r="F19" s="144">
        <v>31.163</v>
      </c>
      <c r="G19" s="144">
        <v>2357.2040000000002</v>
      </c>
      <c r="H19" s="188">
        <v>0</v>
      </c>
      <c r="I19" s="144">
        <v>959.66399999999999</v>
      </c>
      <c r="J19" s="144">
        <v>21.122</v>
      </c>
      <c r="K19" s="144">
        <v>1232.0029999999999</v>
      </c>
      <c r="L19" s="144">
        <v>490.01799999999997</v>
      </c>
      <c r="M19" s="144">
        <v>606.92700000000002</v>
      </c>
      <c r="N19" s="144">
        <v>142.274</v>
      </c>
      <c r="O19" s="144">
        <v>1521.683</v>
      </c>
      <c r="P19" s="153"/>
      <c r="Q19" s="168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</row>
    <row r="20" spans="2:30" ht="20.25" customHeight="1" x14ac:dyDescent="0.2">
      <c r="B20" s="143" t="s">
        <v>143</v>
      </c>
      <c r="C20" s="152">
        <v>3.6970000000000001</v>
      </c>
      <c r="D20" s="144">
        <v>91.537000000000006</v>
      </c>
      <c r="E20" s="144">
        <v>173.54900000000001</v>
      </c>
      <c r="F20" s="144">
        <v>83.814999999999998</v>
      </c>
      <c r="G20" s="144">
        <v>2060.991</v>
      </c>
      <c r="H20" s="188">
        <v>0</v>
      </c>
      <c r="I20" s="144">
        <v>878.52099999999996</v>
      </c>
      <c r="J20" s="144">
        <v>29.071000000000002</v>
      </c>
      <c r="K20" s="144">
        <v>103.976</v>
      </c>
      <c r="L20" s="144">
        <v>374.678</v>
      </c>
      <c r="M20" s="144">
        <v>71.147000000000006</v>
      </c>
      <c r="N20" s="144">
        <v>211.572</v>
      </c>
      <c r="O20" s="144">
        <v>1049.5</v>
      </c>
      <c r="P20" s="153"/>
      <c r="Q20" s="168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</row>
    <row r="21" spans="2:30" ht="20.25" customHeight="1" x14ac:dyDescent="0.2">
      <c r="B21" s="143" t="s">
        <v>144</v>
      </c>
      <c r="C21" s="152">
        <v>10.558</v>
      </c>
      <c r="D21" s="144">
        <v>397.60599999999999</v>
      </c>
      <c r="E21" s="144">
        <v>777.02700000000004</v>
      </c>
      <c r="F21" s="144">
        <v>213.77099999999999</v>
      </c>
      <c r="G21" s="144">
        <v>5015.317</v>
      </c>
      <c r="H21" s="188">
        <v>0</v>
      </c>
      <c r="I21" s="144">
        <v>3149.4789999999998</v>
      </c>
      <c r="J21" s="144">
        <v>141.38900000000001</v>
      </c>
      <c r="K21" s="144">
        <v>146.47999999999999</v>
      </c>
      <c r="L21" s="144">
        <v>108.28100000000001</v>
      </c>
      <c r="M21" s="144">
        <v>1608.4760000000001</v>
      </c>
      <c r="N21" s="144">
        <v>2772.98</v>
      </c>
      <c r="O21" s="144">
        <v>2969</v>
      </c>
      <c r="P21" s="153"/>
      <c r="Q21" s="168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</row>
    <row r="22" spans="2:30" ht="20.25" customHeight="1" x14ac:dyDescent="0.2">
      <c r="B22" s="143" t="s">
        <v>145</v>
      </c>
      <c r="C22" s="152">
        <v>3.5219999999999998</v>
      </c>
      <c r="D22" s="144">
        <v>112.096</v>
      </c>
      <c r="E22" s="144">
        <v>246.38800000000001</v>
      </c>
      <c r="F22" s="144">
        <v>80.515000000000001</v>
      </c>
      <c r="G22" s="144">
        <v>2131.308</v>
      </c>
      <c r="H22" s="188">
        <v>0</v>
      </c>
      <c r="I22" s="144">
        <v>1031.126</v>
      </c>
      <c r="J22" s="144">
        <v>102.965</v>
      </c>
      <c r="K22" s="144">
        <v>16.815000000000001</v>
      </c>
      <c r="L22" s="144">
        <v>577.93600000000004</v>
      </c>
      <c r="M22" s="144">
        <v>735.95799999999997</v>
      </c>
      <c r="N22" s="144">
        <v>301.245</v>
      </c>
      <c r="O22" s="144">
        <v>1482</v>
      </c>
      <c r="P22" s="153"/>
      <c r="Q22" s="168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</row>
    <row r="23" spans="2:30" ht="20.25" customHeight="1" x14ac:dyDescent="0.15">
      <c r="B23" s="145" t="s">
        <v>217</v>
      </c>
      <c r="C23" s="152">
        <v>5.4779999999999998</v>
      </c>
      <c r="D23" s="144">
        <v>261.02800000000002</v>
      </c>
      <c r="E23" s="144">
        <v>243.21199999999999</v>
      </c>
      <c r="F23" s="144">
        <v>153.03299999999999</v>
      </c>
      <c r="G23" s="144">
        <v>3052.0610000000001</v>
      </c>
      <c r="H23" s="188">
        <v>0</v>
      </c>
      <c r="I23" s="144">
        <v>2024.8009999999999</v>
      </c>
      <c r="J23" s="144">
        <v>469.61599999999999</v>
      </c>
      <c r="K23" s="144">
        <v>62.83</v>
      </c>
      <c r="L23" s="144">
        <v>1811.5450000000001</v>
      </c>
      <c r="M23" s="144">
        <v>656.94399999999996</v>
      </c>
      <c r="N23" s="144">
        <v>762.13400000000001</v>
      </c>
      <c r="O23" s="144">
        <v>2601.1999999999998</v>
      </c>
      <c r="P23" s="153"/>
      <c r="Q23" s="168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</row>
    <row r="24" spans="2:30" ht="20.25" customHeight="1" x14ac:dyDescent="0.2">
      <c r="B24" s="143" t="s">
        <v>237</v>
      </c>
      <c r="C24" s="152">
        <v>5.6319999999999997</v>
      </c>
      <c r="D24" s="144">
        <v>386.81799999999998</v>
      </c>
      <c r="E24" s="144">
        <v>266.774</v>
      </c>
      <c r="F24" s="144">
        <v>133.45599999999999</v>
      </c>
      <c r="G24" s="144">
        <v>2694.777</v>
      </c>
      <c r="H24" s="188">
        <v>0</v>
      </c>
      <c r="I24" s="144">
        <v>1178.902</v>
      </c>
      <c r="J24" s="144">
        <v>18.832999999999998</v>
      </c>
      <c r="K24" s="144">
        <v>3.028</v>
      </c>
      <c r="L24" s="144">
        <v>498.17099999999999</v>
      </c>
      <c r="M24" s="144">
        <v>760.755</v>
      </c>
      <c r="N24" s="144">
        <v>188.82300000000001</v>
      </c>
      <c r="O24" s="144">
        <v>667.65099999999995</v>
      </c>
      <c r="P24" s="153"/>
      <c r="Q24" s="168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</row>
    <row r="25" spans="2:30" ht="20.25" customHeight="1" x14ac:dyDescent="0.15">
      <c r="C25" s="137"/>
      <c r="P25" s="153"/>
      <c r="Q25" s="168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</row>
    <row r="26" spans="2:30" ht="20.25" customHeight="1" x14ac:dyDescent="0.2">
      <c r="B26" s="143" t="s">
        <v>216</v>
      </c>
      <c r="C26" s="152">
        <v>0.85099999999999998</v>
      </c>
      <c r="D26" s="144">
        <v>10.872</v>
      </c>
      <c r="E26" s="144">
        <v>99.757000000000005</v>
      </c>
      <c r="F26" s="144">
        <v>39.451999999999998</v>
      </c>
      <c r="G26" s="144">
        <v>308.22000000000003</v>
      </c>
      <c r="H26" s="188">
        <v>0</v>
      </c>
      <c r="I26" s="144">
        <v>357.32799999999997</v>
      </c>
      <c r="J26" s="144">
        <v>14.561</v>
      </c>
      <c r="K26" s="144">
        <v>5.125</v>
      </c>
      <c r="L26" s="144">
        <v>313.11599999999999</v>
      </c>
      <c r="M26" s="144">
        <v>547.63499999999999</v>
      </c>
      <c r="N26" s="144">
        <v>99.367999999999995</v>
      </c>
      <c r="O26" s="144">
        <v>880.49199999999996</v>
      </c>
      <c r="P26" s="153"/>
      <c r="Q26" s="168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</row>
    <row r="27" spans="2:30" ht="20.25" customHeight="1" x14ac:dyDescent="0.2">
      <c r="B27" s="143"/>
      <c r="C27" s="137"/>
      <c r="P27" s="153"/>
      <c r="Q27" s="168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</row>
    <row r="28" spans="2:30" ht="20.25" customHeight="1" x14ac:dyDescent="0.2">
      <c r="B28" s="143" t="s">
        <v>567</v>
      </c>
      <c r="C28" s="152">
        <v>2.637</v>
      </c>
      <c r="D28" s="144">
        <v>20.71</v>
      </c>
      <c r="E28" s="144">
        <v>163.30000000000001</v>
      </c>
      <c r="F28" s="144">
        <v>34.466000000000001</v>
      </c>
      <c r="G28" s="144">
        <v>1024.0119999999999</v>
      </c>
      <c r="H28" s="188">
        <v>0</v>
      </c>
      <c r="I28" s="144">
        <v>802.44399999999996</v>
      </c>
      <c r="J28" s="144">
        <v>26.638999999999999</v>
      </c>
      <c r="K28" s="144">
        <v>138.80799999999999</v>
      </c>
      <c r="L28" s="144">
        <v>688.30100000000004</v>
      </c>
      <c r="M28" s="144">
        <v>323.76600000000002</v>
      </c>
      <c r="N28" s="144">
        <v>248.24100000000001</v>
      </c>
      <c r="O28" s="144">
        <v>1257.3</v>
      </c>
      <c r="P28" s="153"/>
      <c r="Q28" s="168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</row>
    <row r="29" spans="2:30" ht="20.25" customHeight="1" x14ac:dyDescent="0.2">
      <c r="B29" s="143" t="s">
        <v>146</v>
      </c>
      <c r="C29" s="152">
        <v>0</v>
      </c>
      <c r="D29" s="144">
        <v>16.285</v>
      </c>
      <c r="E29" s="144">
        <v>50.822000000000003</v>
      </c>
      <c r="F29" s="144">
        <v>4.2080000000000002</v>
      </c>
      <c r="G29" s="144">
        <v>214.03200000000001</v>
      </c>
      <c r="H29" s="188">
        <v>0</v>
      </c>
      <c r="I29" s="144">
        <v>151.595</v>
      </c>
      <c r="J29" s="144">
        <v>8.8070000000000004</v>
      </c>
      <c r="K29" s="144">
        <v>144.785</v>
      </c>
      <c r="L29" s="144">
        <v>141.03700000000001</v>
      </c>
      <c r="M29" s="144">
        <v>17.902999999999999</v>
      </c>
      <c r="N29" s="144">
        <v>46.542000000000002</v>
      </c>
      <c r="O29" s="144">
        <v>273.125</v>
      </c>
      <c r="P29" s="153"/>
      <c r="Q29" s="168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</row>
    <row r="30" spans="2:30" ht="20.25" customHeight="1" x14ac:dyDescent="0.2">
      <c r="B30" s="143" t="s">
        <v>147</v>
      </c>
      <c r="C30" s="152">
        <v>0.66900000000000004</v>
      </c>
      <c r="D30" s="144">
        <v>26.748999999999999</v>
      </c>
      <c r="E30" s="144">
        <v>60.38</v>
      </c>
      <c r="F30" s="144">
        <v>17.77</v>
      </c>
      <c r="G30" s="144">
        <v>199.405</v>
      </c>
      <c r="H30" s="188">
        <v>0</v>
      </c>
      <c r="I30" s="144">
        <v>141.30199999999999</v>
      </c>
      <c r="J30" s="144">
        <v>3.0830000000000002</v>
      </c>
      <c r="K30" s="144">
        <v>219.9</v>
      </c>
      <c r="L30" s="144">
        <v>260.637</v>
      </c>
      <c r="M30" s="144">
        <v>135.15100000000001</v>
      </c>
      <c r="N30" s="144">
        <v>102.789</v>
      </c>
      <c r="O30" s="144">
        <v>454.36099999999999</v>
      </c>
      <c r="P30" s="153"/>
      <c r="Q30" s="168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</row>
    <row r="31" spans="2:30" ht="20.25" customHeight="1" x14ac:dyDescent="0.2">
      <c r="B31" s="143"/>
      <c r="C31" s="137"/>
      <c r="P31" s="153"/>
      <c r="Q31" s="168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</row>
    <row r="32" spans="2:30" ht="20.25" customHeight="1" x14ac:dyDescent="0.2">
      <c r="B32" s="143" t="s">
        <v>148</v>
      </c>
      <c r="C32" s="152">
        <v>1.4550000000000001</v>
      </c>
      <c r="D32" s="144">
        <v>97.444000000000003</v>
      </c>
      <c r="E32" s="144">
        <v>101.705</v>
      </c>
      <c r="F32" s="144">
        <v>7.1420000000000003</v>
      </c>
      <c r="G32" s="144">
        <v>765.29</v>
      </c>
      <c r="H32" s="188">
        <v>0</v>
      </c>
      <c r="I32" s="144">
        <v>538.149</v>
      </c>
      <c r="J32" s="144">
        <v>13.176</v>
      </c>
      <c r="K32" s="144">
        <v>4952.2820000000002</v>
      </c>
      <c r="L32" s="144">
        <v>185.68700000000001</v>
      </c>
      <c r="M32" s="144">
        <v>229.673</v>
      </c>
      <c r="N32" s="144">
        <v>70.715000000000003</v>
      </c>
      <c r="O32" s="144">
        <v>586.08100000000002</v>
      </c>
      <c r="P32" s="153"/>
      <c r="Q32" s="168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</row>
    <row r="33" spans="2:30" ht="20.25" customHeight="1" x14ac:dyDescent="0.2">
      <c r="B33" s="143" t="s">
        <v>149</v>
      </c>
      <c r="C33" s="152">
        <v>0.82499999999999996</v>
      </c>
      <c r="D33" s="144">
        <v>58.162999999999997</v>
      </c>
      <c r="E33" s="144">
        <v>44.768999999999998</v>
      </c>
      <c r="F33" s="144">
        <v>11.67</v>
      </c>
      <c r="G33" s="144">
        <v>566.56399999999996</v>
      </c>
      <c r="H33" s="188">
        <v>0</v>
      </c>
      <c r="I33" s="144">
        <v>351.59300000000002</v>
      </c>
      <c r="J33" s="144">
        <v>20.736999999999998</v>
      </c>
      <c r="K33" s="144">
        <v>137.142</v>
      </c>
      <c r="L33" s="144">
        <v>30.67</v>
      </c>
      <c r="M33" s="144">
        <v>188.36</v>
      </c>
      <c r="N33" s="144">
        <v>109.596</v>
      </c>
      <c r="O33" s="144">
        <v>353.3</v>
      </c>
      <c r="P33" s="153"/>
      <c r="Q33" s="168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</row>
    <row r="34" spans="2:30" ht="20.25" customHeight="1" x14ac:dyDescent="0.2">
      <c r="B34" s="143" t="s">
        <v>218</v>
      </c>
      <c r="C34" s="152">
        <v>2.851</v>
      </c>
      <c r="D34" s="144">
        <v>39.700000000000003</v>
      </c>
      <c r="E34" s="144">
        <v>234.14</v>
      </c>
      <c r="F34" s="144">
        <v>39.384</v>
      </c>
      <c r="G34" s="144">
        <v>1116.3679999999999</v>
      </c>
      <c r="H34" s="188">
        <v>0</v>
      </c>
      <c r="I34" s="144">
        <v>1191.4100000000001</v>
      </c>
      <c r="J34" s="144">
        <v>35.509</v>
      </c>
      <c r="K34" s="144">
        <v>300.71899999999999</v>
      </c>
      <c r="L34" s="144">
        <v>285.31200000000001</v>
      </c>
      <c r="M34" s="144">
        <v>391.56400000000002</v>
      </c>
      <c r="N34" s="144">
        <v>222.20099999999999</v>
      </c>
      <c r="O34" s="144">
        <v>1215.3</v>
      </c>
      <c r="P34" s="153"/>
      <c r="Q34" s="168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</row>
    <row r="35" spans="2:30" ht="20.25" customHeight="1" x14ac:dyDescent="0.2">
      <c r="B35" s="143"/>
      <c r="C35" s="137"/>
      <c r="P35" s="153"/>
      <c r="Q35" s="168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</row>
    <row r="36" spans="2:30" ht="20.25" customHeight="1" x14ac:dyDescent="0.2">
      <c r="B36" s="143" t="s">
        <v>150</v>
      </c>
      <c r="C36" s="152">
        <v>0</v>
      </c>
      <c r="D36" s="144">
        <v>59.587000000000003</v>
      </c>
      <c r="E36" s="144">
        <v>36.820999999999998</v>
      </c>
      <c r="F36" s="144">
        <v>22.236000000000001</v>
      </c>
      <c r="G36" s="144">
        <v>595.601</v>
      </c>
      <c r="H36" s="188">
        <v>0</v>
      </c>
      <c r="I36" s="144">
        <v>273.72800000000001</v>
      </c>
      <c r="J36" s="144">
        <v>13.003</v>
      </c>
      <c r="K36" s="144">
        <v>15.717000000000001</v>
      </c>
      <c r="L36" s="144">
        <v>368.59399999999999</v>
      </c>
      <c r="M36" s="188">
        <v>213.45699999999999</v>
      </c>
      <c r="N36" s="144">
        <v>24.315999999999999</v>
      </c>
      <c r="O36" s="144">
        <v>357.4</v>
      </c>
      <c r="P36" s="153"/>
      <c r="Q36" s="168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</row>
    <row r="37" spans="2:30" ht="20.25" customHeight="1" x14ac:dyDescent="0.2">
      <c r="B37" s="143" t="s">
        <v>151</v>
      </c>
      <c r="C37" s="152">
        <v>0.69099999999999995</v>
      </c>
      <c r="D37" s="144">
        <v>67.004000000000005</v>
      </c>
      <c r="E37" s="144">
        <v>69.400000000000006</v>
      </c>
      <c r="F37" s="144">
        <v>19.13</v>
      </c>
      <c r="G37" s="144">
        <v>344.03800000000001</v>
      </c>
      <c r="H37" s="188">
        <v>0</v>
      </c>
      <c r="I37" s="144">
        <v>324.25700000000001</v>
      </c>
      <c r="J37" s="144">
        <v>4.8010000000000002</v>
      </c>
      <c r="K37" s="144">
        <v>1.88</v>
      </c>
      <c r="L37" s="144">
        <v>350.858</v>
      </c>
      <c r="M37" s="144">
        <v>233.74799999999999</v>
      </c>
      <c r="N37" s="144">
        <v>36.551000000000002</v>
      </c>
      <c r="O37" s="144">
        <v>483.7</v>
      </c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</row>
    <row r="38" spans="2:30" ht="20.25" customHeight="1" x14ac:dyDescent="0.2">
      <c r="B38" s="143" t="s">
        <v>152</v>
      </c>
      <c r="C38" s="152">
        <v>0</v>
      </c>
      <c r="D38" s="144">
        <v>5.8259999999999996</v>
      </c>
      <c r="E38" s="144">
        <v>42.109000000000002</v>
      </c>
      <c r="F38" s="144">
        <v>15.493</v>
      </c>
      <c r="G38" s="144">
        <v>285.49</v>
      </c>
      <c r="H38" s="188">
        <v>0</v>
      </c>
      <c r="I38" s="144">
        <v>240.82300000000001</v>
      </c>
      <c r="J38" s="144">
        <v>10.273</v>
      </c>
      <c r="K38" s="144">
        <v>1.6659999999999999</v>
      </c>
      <c r="L38" s="144">
        <v>149.52199999999999</v>
      </c>
      <c r="M38" s="144">
        <v>95.652000000000001</v>
      </c>
      <c r="N38" s="144">
        <v>59.329000000000001</v>
      </c>
      <c r="O38" s="144">
        <v>357.4</v>
      </c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</row>
    <row r="39" spans="2:30" ht="20.25" customHeight="1" x14ac:dyDescent="0.2">
      <c r="B39" s="146" t="s">
        <v>161</v>
      </c>
      <c r="C39" s="152">
        <v>1.1830000000000001</v>
      </c>
      <c r="D39" s="144">
        <v>16.125</v>
      </c>
      <c r="E39" s="144">
        <v>30.134</v>
      </c>
      <c r="F39" s="144">
        <v>22.122</v>
      </c>
      <c r="G39" s="144">
        <v>571.98099999999999</v>
      </c>
      <c r="H39" s="188">
        <v>0</v>
      </c>
      <c r="I39" s="144">
        <v>377.39</v>
      </c>
      <c r="J39" s="144">
        <v>29.434999999999999</v>
      </c>
      <c r="K39" s="144">
        <v>3.49</v>
      </c>
      <c r="L39" s="144">
        <v>114.068</v>
      </c>
      <c r="M39" s="144">
        <v>122.31399999999999</v>
      </c>
      <c r="N39" s="144">
        <v>248.07400000000001</v>
      </c>
      <c r="O39" s="144">
        <v>661.1</v>
      </c>
      <c r="P39" s="153"/>
      <c r="Q39" s="168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</row>
    <row r="40" spans="2:30" ht="20.25" customHeight="1" x14ac:dyDescent="0.2">
      <c r="B40" s="146" t="s">
        <v>153</v>
      </c>
      <c r="C40" s="312">
        <v>1.601</v>
      </c>
      <c r="D40" s="144">
        <v>11.58</v>
      </c>
      <c r="E40" s="144">
        <v>118.89</v>
      </c>
      <c r="F40" s="144">
        <v>37.866999999999997</v>
      </c>
      <c r="G40" s="144">
        <v>1147.9380000000001</v>
      </c>
      <c r="H40" s="188">
        <v>0</v>
      </c>
      <c r="I40" s="144">
        <v>684.41899999999998</v>
      </c>
      <c r="J40" s="144">
        <v>34.161999999999999</v>
      </c>
      <c r="K40" s="144">
        <v>37.119999999999997</v>
      </c>
      <c r="L40" s="144">
        <v>12.526</v>
      </c>
      <c r="M40" s="144">
        <v>830.99900000000002</v>
      </c>
      <c r="N40" s="144">
        <v>163.45699999999999</v>
      </c>
      <c r="O40" s="144">
        <v>967.82100000000003</v>
      </c>
      <c r="P40" s="153"/>
      <c r="Q40" s="168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</row>
    <row r="41" spans="2:30" ht="20.25" customHeight="1" x14ac:dyDescent="0.2">
      <c r="B41" s="146" t="s">
        <v>219</v>
      </c>
      <c r="C41" s="152">
        <v>1.458</v>
      </c>
      <c r="D41" s="144">
        <v>34.345999999999997</v>
      </c>
      <c r="E41" s="144">
        <v>101.688</v>
      </c>
      <c r="F41" s="144">
        <v>23.669</v>
      </c>
      <c r="G41" s="144">
        <v>998.99800000000005</v>
      </c>
      <c r="H41" s="188">
        <v>0</v>
      </c>
      <c r="I41" s="144">
        <v>792.83600000000001</v>
      </c>
      <c r="J41" s="144">
        <v>39.603999999999999</v>
      </c>
      <c r="K41" s="144">
        <v>1.825</v>
      </c>
      <c r="L41" s="144">
        <v>204.89599999999999</v>
      </c>
      <c r="M41" s="144">
        <v>246.363</v>
      </c>
      <c r="N41" s="144">
        <v>62.866</v>
      </c>
      <c r="O41" s="144">
        <v>1153.5</v>
      </c>
      <c r="P41" s="153"/>
      <c r="Q41" s="168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</row>
    <row r="42" spans="2:30" ht="20.25" customHeight="1" x14ac:dyDescent="0.2">
      <c r="B42" s="146"/>
      <c r="C42" s="137"/>
      <c r="P42" s="153"/>
      <c r="Q42" s="168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</row>
    <row r="43" spans="2:30" ht="20.25" customHeight="1" x14ac:dyDescent="0.2">
      <c r="B43" s="146" t="s">
        <v>154</v>
      </c>
      <c r="C43" s="152">
        <v>2.0880000000000001</v>
      </c>
      <c r="D43" s="144">
        <v>248.797</v>
      </c>
      <c r="E43" s="144">
        <v>262.67500000000001</v>
      </c>
      <c r="F43" s="144">
        <v>100.78700000000001</v>
      </c>
      <c r="G43" s="144">
        <v>1139.4449999999999</v>
      </c>
      <c r="H43" s="188">
        <v>0</v>
      </c>
      <c r="I43" s="144">
        <v>914.53899999999999</v>
      </c>
      <c r="J43" s="144">
        <v>63.241</v>
      </c>
      <c r="K43" s="144">
        <v>330.89400000000001</v>
      </c>
      <c r="L43" s="144">
        <v>87.489000000000004</v>
      </c>
      <c r="M43" s="144">
        <v>207.321</v>
      </c>
      <c r="N43" s="144">
        <v>281.44900000000001</v>
      </c>
      <c r="O43" s="144">
        <v>1015.957</v>
      </c>
      <c r="P43" s="153"/>
      <c r="Q43" s="168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</row>
    <row r="44" spans="2:30" ht="20.25" customHeight="1" x14ac:dyDescent="0.2">
      <c r="B44" s="146" t="s">
        <v>155</v>
      </c>
      <c r="C44" s="152">
        <v>1.59</v>
      </c>
      <c r="D44" s="144">
        <v>34.633000000000003</v>
      </c>
      <c r="E44" s="144">
        <v>171.1</v>
      </c>
      <c r="F44" s="144">
        <v>48.118000000000002</v>
      </c>
      <c r="G44" s="144">
        <v>770.89599999999996</v>
      </c>
      <c r="H44" s="188">
        <v>0</v>
      </c>
      <c r="I44" s="144">
        <v>478.83800000000002</v>
      </c>
      <c r="J44" s="144">
        <v>49.869</v>
      </c>
      <c r="K44" s="144">
        <v>31.085999999999999</v>
      </c>
      <c r="L44" s="144">
        <v>98.730999999999995</v>
      </c>
      <c r="M44" s="144">
        <v>113.42100000000001</v>
      </c>
      <c r="N44" s="144">
        <v>140.18199999999999</v>
      </c>
      <c r="O44" s="144">
        <v>1192.519</v>
      </c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</row>
    <row r="45" spans="2:30" ht="20.25" customHeight="1" x14ac:dyDescent="0.2">
      <c r="B45" s="383" t="s">
        <v>156</v>
      </c>
      <c r="C45" s="152">
        <v>0</v>
      </c>
      <c r="D45" s="144">
        <v>76.962999999999994</v>
      </c>
      <c r="E45" s="144">
        <v>74.665999999999997</v>
      </c>
      <c r="F45" s="144">
        <v>13.438000000000001</v>
      </c>
      <c r="G45" s="144">
        <v>405.24</v>
      </c>
      <c r="H45" s="188">
        <v>0</v>
      </c>
      <c r="I45" s="144">
        <v>155.339</v>
      </c>
      <c r="J45" s="144">
        <v>26.187999999999999</v>
      </c>
      <c r="K45" s="144">
        <v>10.313000000000001</v>
      </c>
      <c r="L45" s="144">
        <v>185.85900000000001</v>
      </c>
      <c r="M45" s="144">
        <v>94.948999999999998</v>
      </c>
      <c r="N45" s="144">
        <v>40.273000000000003</v>
      </c>
      <c r="O45" s="144">
        <v>605.20000000000005</v>
      </c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</row>
    <row r="46" spans="2:30" ht="20.25" customHeight="1" x14ac:dyDescent="0.2">
      <c r="B46" s="146"/>
      <c r="C46" s="137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</row>
    <row r="47" spans="2:30" ht="20.25" customHeight="1" x14ac:dyDescent="0.2">
      <c r="B47" s="146" t="s">
        <v>568</v>
      </c>
      <c r="C47" s="152">
        <v>0.92400000000000004</v>
      </c>
      <c r="D47" s="144">
        <v>40.167999999999999</v>
      </c>
      <c r="E47" s="144">
        <v>243.107</v>
      </c>
      <c r="F47" s="144">
        <v>55.587000000000003</v>
      </c>
      <c r="G47" s="144">
        <v>654.36099999999999</v>
      </c>
      <c r="H47" s="188">
        <v>0</v>
      </c>
      <c r="I47" s="144">
        <v>564.90300000000002</v>
      </c>
      <c r="J47" s="144">
        <v>27.509</v>
      </c>
      <c r="K47" s="144">
        <v>386.38900000000001</v>
      </c>
      <c r="L47" s="144">
        <v>107.739</v>
      </c>
      <c r="M47" s="144">
        <v>267.13499999999999</v>
      </c>
      <c r="N47" s="144">
        <v>77.376999999999995</v>
      </c>
      <c r="O47" s="144">
        <v>1216.5820000000001</v>
      </c>
      <c r="P47" s="153"/>
      <c r="Q47" s="168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</row>
    <row r="48" spans="2:30" ht="20.25" customHeight="1" x14ac:dyDescent="0.2">
      <c r="B48" s="384" t="s">
        <v>158</v>
      </c>
      <c r="C48" s="152">
        <v>0</v>
      </c>
      <c r="D48" s="144">
        <v>3.448</v>
      </c>
      <c r="E48" s="144">
        <v>12.462</v>
      </c>
      <c r="F48" s="144">
        <v>3.2010000000000001</v>
      </c>
      <c r="G48" s="144">
        <v>214.13900000000001</v>
      </c>
      <c r="H48" s="188">
        <v>0</v>
      </c>
      <c r="I48" s="144">
        <v>96.986000000000004</v>
      </c>
      <c r="J48" s="144">
        <v>4.5970000000000004</v>
      </c>
      <c r="K48" s="144">
        <v>19.196999999999999</v>
      </c>
      <c r="L48" s="144">
        <v>344.51600000000002</v>
      </c>
      <c r="M48" s="144">
        <v>142.66200000000001</v>
      </c>
      <c r="N48" s="144">
        <v>31.827000000000002</v>
      </c>
      <c r="O48" s="144">
        <v>796.7</v>
      </c>
      <c r="P48" s="153"/>
      <c r="Q48" s="168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</row>
    <row r="49" spans="1:30" ht="20.25" customHeight="1" x14ac:dyDescent="0.2">
      <c r="B49" s="384" t="s">
        <v>159</v>
      </c>
      <c r="C49" s="152">
        <v>0</v>
      </c>
      <c r="D49" s="144">
        <v>11.9</v>
      </c>
      <c r="E49" s="144">
        <v>25.038</v>
      </c>
      <c r="F49" s="144">
        <v>2.6110000000000002</v>
      </c>
      <c r="G49" s="144">
        <v>217.74199999999999</v>
      </c>
      <c r="H49" s="188">
        <v>0</v>
      </c>
      <c r="I49" s="144">
        <v>186.74600000000001</v>
      </c>
      <c r="J49" s="144">
        <v>3.0910000000000002</v>
      </c>
      <c r="K49" s="144">
        <v>2.0139999999999998</v>
      </c>
      <c r="L49" s="144">
        <v>67.650000000000006</v>
      </c>
      <c r="M49" s="144">
        <v>522.44799999999998</v>
      </c>
      <c r="N49" s="144">
        <v>44.17</v>
      </c>
      <c r="O49" s="144">
        <v>177.072</v>
      </c>
      <c r="P49" s="153"/>
      <c r="Q49" s="168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</row>
    <row r="50" spans="1:30" ht="20.25" customHeight="1" x14ac:dyDescent="0.2">
      <c r="B50" s="384" t="s">
        <v>160</v>
      </c>
      <c r="C50" s="152">
        <v>0</v>
      </c>
      <c r="D50" s="144">
        <v>1.419</v>
      </c>
      <c r="E50" s="144">
        <v>11.141999999999999</v>
      </c>
      <c r="F50" s="144">
        <v>0.35</v>
      </c>
      <c r="G50" s="144">
        <v>55.985999999999997</v>
      </c>
      <c r="H50" s="188">
        <v>0</v>
      </c>
      <c r="I50" s="144">
        <v>125.991</v>
      </c>
      <c r="J50" s="144">
        <v>12.829000000000001</v>
      </c>
      <c r="K50" s="144">
        <v>1274.2360000000001</v>
      </c>
      <c r="L50" s="144">
        <v>133.53800000000001</v>
      </c>
      <c r="M50" s="144">
        <v>162.15700000000001</v>
      </c>
      <c r="N50" s="144">
        <v>50.359000000000002</v>
      </c>
      <c r="O50" s="144">
        <v>164.208</v>
      </c>
      <c r="P50" s="153"/>
      <c r="Q50" s="168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</row>
    <row r="51" spans="1:30" ht="20.25" customHeight="1" x14ac:dyDescent="0.2">
      <c r="B51" s="143" t="s">
        <v>157</v>
      </c>
      <c r="C51" s="312">
        <v>1.4910000000000001</v>
      </c>
      <c r="D51" s="144">
        <v>233.88499999999999</v>
      </c>
      <c r="E51" s="144">
        <v>128.27500000000001</v>
      </c>
      <c r="F51" s="144">
        <v>35.972000000000001</v>
      </c>
      <c r="G51" s="144">
        <v>820.66800000000001</v>
      </c>
      <c r="H51" s="188">
        <v>5.65</v>
      </c>
      <c r="I51" s="144">
        <v>632.39099999999996</v>
      </c>
      <c r="J51" s="144">
        <v>20.280999999999999</v>
      </c>
      <c r="K51" s="144">
        <v>464.93299999999999</v>
      </c>
      <c r="L51" s="144">
        <v>663.88699999999994</v>
      </c>
      <c r="M51" s="144">
        <v>349.96800000000002</v>
      </c>
      <c r="N51" s="144">
        <v>167.55600000000001</v>
      </c>
      <c r="O51" s="144">
        <v>926.37199999999996</v>
      </c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</row>
    <row r="52" spans="1:30" ht="20.25" customHeight="1" thickBot="1" x14ac:dyDescent="0.2">
      <c r="B52" s="258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</row>
    <row r="53" spans="1:30" ht="20.25" customHeight="1" x14ac:dyDescent="0.2">
      <c r="C53" s="129" t="s">
        <v>98</v>
      </c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</row>
    <row r="54" spans="1:30" ht="20.25" customHeight="1" x14ac:dyDescent="0.2">
      <c r="A54" s="129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</row>
    <row r="55" spans="1:30" ht="20.25" customHeight="1" x14ac:dyDescent="0.15"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</row>
    <row r="56" spans="1:30" ht="20.25" customHeight="1" x14ac:dyDescent="0.15"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</row>
    <row r="57" spans="1:30" ht="20.25" customHeight="1" x14ac:dyDescent="0.15"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</row>
    <row r="58" spans="1:30" ht="20.25" customHeight="1" x14ac:dyDescent="0.15">
      <c r="R58" s="103"/>
    </row>
    <row r="59" spans="1:30" ht="20.25" customHeight="1" x14ac:dyDescent="0.15">
      <c r="R59" s="103"/>
    </row>
    <row r="60" spans="1:30" ht="20.25" customHeight="1" x14ac:dyDescent="0.15">
      <c r="R60" s="103"/>
    </row>
    <row r="61" spans="1:30" ht="20.25" customHeight="1" x14ac:dyDescent="0.15">
      <c r="R61" s="103"/>
    </row>
    <row r="62" spans="1:30" ht="20.25" customHeight="1" x14ac:dyDescent="0.15">
      <c r="R62" s="103"/>
    </row>
    <row r="63" spans="1:30" ht="20.25" customHeight="1" x14ac:dyDescent="0.15">
      <c r="R63" s="103"/>
    </row>
    <row r="64" spans="1:30" ht="20.25" customHeight="1" x14ac:dyDescent="0.15">
      <c r="R64" s="103"/>
    </row>
    <row r="65" spans="18:18" ht="20.25" customHeight="1" x14ac:dyDescent="0.15">
      <c r="R65" s="103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zoomScale="75" zoomScaleNormal="75" zoomScaleSheetLayoutView="115" workbookViewId="0">
      <selection activeCell="D15" sqref="D15"/>
    </sheetView>
  </sheetViews>
  <sheetFormatPr defaultColWidth="13.375" defaultRowHeight="17.25" x14ac:dyDescent="0.15"/>
  <cols>
    <col min="1" max="1" width="13.375" style="73" customWidth="1"/>
    <col min="2" max="2" width="18.25" style="249" customWidth="1"/>
    <col min="3" max="5" width="14.125" style="73" customWidth="1"/>
    <col min="6" max="6" width="14.625" style="73" customWidth="1"/>
    <col min="7" max="10" width="14.125" style="73" customWidth="1"/>
    <col min="11" max="16384" width="13.375" style="73"/>
  </cols>
  <sheetData>
    <row r="1" spans="1:19" x14ac:dyDescent="0.2">
      <c r="A1" s="154"/>
    </row>
    <row r="6" spans="1:19" x14ac:dyDescent="0.2">
      <c r="B6" s="419" t="s">
        <v>569</v>
      </c>
      <c r="C6" s="419"/>
      <c r="D6" s="419"/>
      <c r="E6" s="419"/>
      <c r="F6" s="419"/>
      <c r="G6" s="419"/>
      <c r="H6" s="419"/>
      <c r="I6" s="419"/>
      <c r="J6" s="419"/>
    </row>
    <row r="7" spans="1:19" ht="18" thickBot="1" x14ac:dyDescent="0.25">
      <c r="C7" s="155" t="s">
        <v>324</v>
      </c>
      <c r="D7" s="154"/>
      <c r="I7" s="156"/>
      <c r="J7" s="156" t="s">
        <v>173</v>
      </c>
    </row>
    <row r="8" spans="1:19" x14ac:dyDescent="0.2">
      <c r="B8" s="260"/>
      <c r="C8" s="420" t="s">
        <v>570</v>
      </c>
      <c r="D8" s="420" t="s">
        <v>571</v>
      </c>
      <c r="E8" s="420" t="s">
        <v>572</v>
      </c>
      <c r="F8" s="420" t="s">
        <v>573</v>
      </c>
      <c r="G8" s="420" t="s">
        <v>574</v>
      </c>
      <c r="H8" s="420" t="s">
        <v>575</v>
      </c>
      <c r="I8" s="350" t="s">
        <v>172</v>
      </c>
      <c r="J8" s="422" t="s">
        <v>576</v>
      </c>
      <c r="L8" s="127"/>
      <c r="M8" s="127"/>
      <c r="N8" s="127"/>
      <c r="O8" s="127"/>
      <c r="P8" s="127"/>
      <c r="Q8" s="127"/>
      <c r="R8" s="173"/>
      <c r="S8" s="127"/>
    </row>
    <row r="9" spans="1:19" x14ac:dyDescent="0.2">
      <c r="B9" s="262"/>
      <c r="C9" s="421"/>
      <c r="D9" s="421"/>
      <c r="E9" s="421"/>
      <c r="F9" s="421"/>
      <c r="G9" s="421"/>
      <c r="H9" s="421"/>
      <c r="I9" s="376" t="s">
        <v>577</v>
      </c>
      <c r="J9" s="423"/>
      <c r="L9" s="379"/>
      <c r="M9" s="379"/>
      <c r="N9" s="379"/>
      <c r="O9" s="379"/>
      <c r="P9" s="379"/>
      <c r="Q9" s="379"/>
      <c r="R9" s="379"/>
      <c r="S9" s="379"/>
    </row>
    <row r="10" spans="1:19" x14ac:dyDescent="0.15">
      <c r="C10" s="158"/>
      <c r="L10" s="127"/>
      <c r="M10" s="127"/>
      <c r="N10" s="127"/>
      <c r="O10" s="127"/>
      <c r="P10" s="127"/>
      <c r="Q10" s="127"/>
      <c r="R10" s="127"/>
      <c r="S10" s="127"/>
    </row>
    <row r="11" spans="1:19" x14ac:dyDescent="0.2">
      <c r="B11" s="377" t="s">
        <v>351</v>
      </c>
      <c r="C11" s="281">
        <v>472381.22200000001</v>
      </c>
      <c r="D11" s="282">
        <v>4060.4180000000001</v>
      </c>
      <c r="E11" s="282">
        <v>65023.453999999998</v>
      </c>
      <c r="F11" s="282">
        <v>165206.644</v>
      </c>
      <c r="G11" s="282">
        <v>44928.894</v>
      </c>
      <c r="H11" s="282">
        <v>277.13</v>
      </c>
      <c r="I11" s="282">
        <v>15828.645</v>
      </c>
      <c r="J11" s="282">
        <v>7483.6490000000003</v>
      </c>
      <c r="L11" s="127"/>
      <c r="M11" s="127"/>
      <c r="N11" s="127"/>
      <c r="O11" s="127"/>
      <c r="P11" s="127"/>
      <c r="Q11" s="127"/>
      <c r="R11" s="127"/>
      <c r="S11" s="127"/>
    </row>
    <row r="12" spans="1:19" x14ac:dyDescent="0.2">
      <c r="B12" s="377" t="s">
        <v>551</v>
      </c>
      <c r="C12" s="281">
        <v>478253.07</v>
      </c>
      <c r="D12" s="282">
        <v>4045.8560000000002</v>
      </c>
      <c r="E12" s="282">
        <v>62933.252999999997</v>
      </c>
      <c r="F12" s="282">
        <v>166007.66200000001</v>
      </c>
      <c r="G12" s="282">
        <v>42800.796000000002</v>
      </c>
      <c r="H12" s="282">
        <v>267.74599999999998</v>
      </c>
      <c r="I12" s="282">
        <v>15187.772999999999</v>
      </c>
      <c r="J12" s="282">
        <v>8166.1030000000001</v>
      </c>
      <c r="L12" s="127"/>
      <c r="M12" s="127"/>
      <c r="N12" s="127"/>
      <c r="O12" s="127"/>
      <c r="P12" s="127"/>
      <c r="Q12" s="127"/>
      <c r="R12" s="127"/>
      <c r="S12" s="127"/>
    </row>
    <row r="13" spans="1:19" x14ac:dyDescent="0.15">
      <c r="C13" s="313"/>
      <c r="D13" s="314"/>
      <c r="E13" s="314"/>
      <c r="F13" s="314"/>
      <c r="G13" s="314"/>
      <c r="H13" s="314"/>
      <c r="I13" s="314"/>
      <c r="J13" s="314"/>
      <c r="L13" s="127"/>
      <c r="M13" s="127"/>
      <c r="N13" s="127"/>
      <c r="O13" s="127"/>
      <c r="P13" s="127"/>
      <c r="Q13" s="127"/>
      <c r="R13" s="127"/>
      <c r="S13" s="127"/>
    </row>
    <row r="14" spans="1:19" x14ac:dyDescent="0.2">
      <c r="B14" s="159" t="s">
        <v>578</v>
      </c>
      <c r="C14" s="315">
        <v>152724.78899999999</v>
      </c>
      <c r="D14" s="316">
        <v>870.73</v>
      </c>
      <c r="E14" s="317">
        <v>11103.227000000001</v>
      </c>
      <c r="F14" s="317">
        <v>66335.838000000003</v>
      </c>
      <c r="G14" s="317">
        <v>9296.4290000000001</v>
      </c>
      <c r="H14" s="317">
        <v>201.898</v>
      </c>
      <c r="I14" s="317">
        <v>1014.0650000000001</v>
      </c>
      <c r="J14" s="317">
        <v>2479.2719999999999</v>
      </c>
      <c r="L14" s="127"/>
      <c r="M14" s="127"/>
      <c r="N14" s="127"/>
      <c r="O14" s="127"/>
      <c r="P14" s="127"/>
      <c r="Q14" s="127"/>
      <c r="R14" s="127"/>
      <c r="S14" s="127"/>
    </row>
    <row r="15" spans="1:19" x14ac:dyDescent="0.2">
      <c r="B15" s="159" t="s">
        <v>579</v>
      </c>
      <c r="C15" s="315">
        <v>25167.146000000001</v>
      </c>
      <c r="D15" s="316">
        <v>279.66800000000001</v>
      </c>
      <c r="E15" s="317">
        <v>3757.8670000000002</v>
      </c>
      <c r="F15" s="317">
        <v>9356.6620000000003</v>
      </c>
      <c r="G15" s="317">
        <v>2500.3789999999999</v>
      </c>
      <c r="H15" s="317">
        <v>14.9</v>
      </c>
      <c r="I15" s="317">
        <v>615.78399999999999</v>
      </c>
      <c r="J15" s="317">
        <v>131.55199999999999</v>
      </c>
      <c r="L15" s="127"/>
      <c r="M15" s="127"/>
      <c r="N15" s="127"/>
      <c r="O15" s="127"/>
      <c r="P15" s="127"/>
      <c r="Q15" s="127"/>
      <c r="R15" s="127"/>
      <c r="S15" s="127"/>
    </row>
    <row r="16" spans="1:19" x14ac:dyDescent="0.2">
      <c r="B16" s="159" t="s">
        <v>580</v>
      </c>
      <c r="C16" s="315">
        <v>26753.393</v>
      </c>
      <c r="D16" s="316">
        <v>238.28700000000001</v>
      </c>
      <c r="E16" s="317">
        <v>2230.0149999999999</v>
      </c>
      <c r="F16" s="317">
        <v>9537.5040000000008</v>
      </c>
      <c r="G16" s="317">
        <v>2829.8209999999999</v>
      </c>
      <c r="H16" s="317">
        <v>0.311</v>
      </c>
      <c r="I16" s="317">
        <v>477.053</v>
      </c>
      <c r="J16" s="317">
        <v>610.125</v>
      </c>
      <c r="L16" s="127"/>
      <c r="M16" s="127"/>
      <c r="N16" s="127"/>
      <c r="O16" s="127"/>
      <c r="P16" s="127"/>
      <c r="Q16" s="127"/>
      <c r="R16" s="127"/>
      <c r="S16" s="127"/>
    </row>
    <row r="17" spans="2:19" x14ac:dyDescent="0.2">
      <c r="B17" s="159" t="s">
        <v>581</v>
      </c>
      <c r="C17" s="315">
        <v>14746.725</v>
      </c>
      <c r="D17" s="316">
        <v>160.149</v>
      </c>
      <c r="E17" s="317">
        <v>2274.9349999999999</v>
      </c>
      <c r="F17" s="317">
        <v>4545.4189999999999</v>
      </c>
      <c r="G17" s="317">
        <v>1710.607</v>
      </c>
      <c r="H17" s="318">
        <v>0</v>
      </c>
      <c r="I17" s="317">
        <v>258.024</v>
      </c>
      <c r="J17" s="317">
        <v>72.231999999999999</v>
      </c>
      <c r="L17" s="127"/>
      <c r="M17" s="127"/>
      <c r="N17" s="127"/>
      <c r="O17" s="127"/>
      <c r="P17" s="127"/>
      <c r="Q17" s="127"/>
      <c r="R17" s="127"/>
      <c r="S17" s="127"/>
    </row>
    <row r="18" spans="2:19" x14ac:dyDescent="0.2">
      <c r="B18" s="385" t="s">
        <v>582</v>
      </c>
      <c r="C18" s="394">
        <v>12809.217000000001</v>
      </c>
      <c r="D18" s="316">
        <v>159.447</v>
      </c>
      <c r="E18" s="317">
        <v>1613.152</v>
      </c>
      <c r="F18" s="317">
        <v>5258.5069999999996</v>
      </c>
      <c r="G18" s="317">
        <v>1277.683</v>
      </c>
      <c r="H18" s="317">
        <v>9.1880000000000006</v>
      </c>
      <c r="I18" s="317">
        <v>353.93400000000003</v>
      </c>
      <c r="J18" s="317">
        <v>112.44499999999999</v>
      </c>
      <c r="L18" s="127"/>
      <c r="M18" s="127"/>
      <c r="N18" s="127"/>
      <c r="O18" s="127"/>
      <c r="P18" s="127"/>
      <c r="Q18" s="127"/>
      <c r="R18" s="127"/>
      <c r="S18" s="127"/>
    </row>
    <row r="19" spans="2:19" x14ac:dyDescent="0.2">
      <c r="B19" s="385" t="s">
        <v>583</v>
      </c>
      <c r="C19" s="394">
        <v>41054.091999999997</v>
      </c>
      <c r="D19" s="316">
        <v>273.16399999999999</v>
      </c>
      <c r="E19" s="317">
        <v>4663.692</v>
      </c>
      <c r="F19" s="317">
        <v>13781.687</v>
      </c>
      <c r="G19" s="317">
        <v>3996.6170000000002</v>
      </c>
      <c r="H19" s="317">
        <v>4.34</v>
      </c>
      <c r="I19" s="317">
        <v>2272.404</v>
      </c>
      <c r="J19" s="317">
        <v>823.11099999999999</v>
      </c>
      <c r="L19" s="127"/>
      <c r="M19" s="127"/>
      <c r="N19" s="127"/>
      <c r="O19" s="127"/>
      <c r="P19" s="127"/>
      <c r="Q19" s="127"/>
      <c r="R19" s="127"/>
      <c r="S19" s="127"/>
    </row>
    <row r="20" spans="2:19" x14ac:dyDescent="0.2">
      <c r="B20" s="385" t="s">
        <v>584</v>
      </c>
      <c r="C20" s="394">
        <v>16287.521000000001</v>
      </c>
      <c r="D20" s="316">
        <v>178.88</v>
      </c>
      <c r="E20" s="317">
        <v>2086.5749999999998</v>
      </c>
      <c r="F20" s="317">
        <v>5732.5839999999998</v>
      </c>
      <c r="G20" s="317">
        <v>2076.9769999999999</v>
      </c>
      <c r="H20" s="317">
        <v>3.9009999999999998</v>
      </c>
      <c r="I20" s="317">
        <v>350.14600000000002</v>
      </c>
      <c r="J20" s="317">
        <v>349.58800000000002</v>
      </c>
      <c r="L20" s="127"/>
      <c r="M20" s="127"/>
      <c r="N20" s="127"/>
      <c r="O20" s="127"/>
      <c r="P20" s="127"/>
      <c r="Q20" s="127"/>
      <c r="R20" s="127"/>
      <c r="S20" s="127"/>
    </row>
    <row r="21" spans="2:19" x14ac:dyDescent="0.15">
      <c r="B21" s="386" t="s">
        <v>248</v>
      </c>
      <c r="C21" s="394">
        <v>30441.635999999999</v>
      </c>
      <c r="D21" s="316">
        <v>229.56</v>
      </c>
      <c r="E21" s="317">
        <v>5326.067</v>
      </c>
      <c r="F21" s="317">
        <v>9574.9500000000007</v>
      </c>
      <c r="G21" s="317">
        <v>2660.319</v>
      </c>
      <c r="H21" s="318">
        <v>0.13100000000000001</v>
      </c>
      <c r="I21" s="317">
        <v>880.447</v>
      </c>
      <c r="J21" s="317">
        <v>244.71700000000001</v>
      </c>
      <c r="L21" s="127"/>
      <c r="M21" s="127"/>
      <c r="N21" s="127"/>
      <c r="O21" s="127"/>
      <c r="P21" s="127"/>
      <c r="Q21" s="127"/>
      <c r="R21" s="127"/>
      <c r="S21" s="127"/>
    </row>
    <row r="22" spans="2:19" x14ac:dyDescent="0.2">
      <c r="B22" s="385" t="s">
        <v>249</v>
      </c>
      <c r="C22" s="394">
        <v>16659.413</v>
      </c>
      <c r="D22" s="316">
        <v>155.34399999999999</v>
      </c>
      <c r="E22" s="317">
        <v>1903.6389999999999</v>
      </c>
      <c r="F22" s="317">
        <v>7031.1790000000001</v>
      </c>
      <c r="G22" s="317">
        <v>2057.65</v>
      </c>
      <c r="H22" s="168">
        <v>0</v>
      </c>
      <c r="I22" s="317">
        <v>139.37</v>
      </c>
      <c r="J22" s="317">
        <v>321.95699999999999</v>
      </c>
      <c r="L22" s="127"/>
      <c r="M22" s="127"/>
      <c r="N22" s="127"/>
      <c r="O22" s="127"/>
      <c r="P22" s="127"/>
      <c r="Q22" s="127"/>
      <c r="R22" s="127"/>
      <c r="S22" s="127"/>
    </row>
    <row r="23" spans="2:19" x14ac:dyDescent="0.2">
      <c r="B23" s="385"/>
      <c r="L23" s="127"/>
      <c r="M23" s="127"/>
      <c r="N23" s="127"/>
      <c r="O23" s="127"/>
      <c r="P23" s="127"/>
      <c r="Q23" s="127"/>
      <c r="R23" s="127"/>
      <c r="S23" s="127"/>
    </row>
    <row r="24" spans="2:19" x14ac:dyDescent="0.2">
      <c r="B24" s="385" t="s">
        <v>250</v>
      </c>
      <c r="C24" s="394">
        <v>7139.0439999999999</v>
      </c>
      <c r="D24" s="316">
        <v>79.697999999999993</v>
      </c>
      <c r="E24" s="94">
        <v>968.173</v>
      </c>
      <c r="F24" s="94">
        <v>1625.559</v>
      </c>
      <c r="G24" s="94">
        <v>1284.1079999999999</v>
      </c>
      <c r="H24" s="94">
        <v>0</v>
      </c>
      <c r="I24" s="94">
        <v>450.80500000000001</v>
      </c>
      <c r="J24" s="73">
        <v>94.393000000000001</v>
      </c>
      <c r="L24" s="127"/>
      <c r="M24" s="127"/>
      <c r="N24" s="127"/>
      <c r="O24" s="127"/>
      <c r="P24" s="127"/>
      <c r="Q24" s="127"/>
      <c r="R24" s="127"/>
      <c r="S24" s="127"/>
    </row>
    <row r="25" spans="2:19" x14ac:dyDescent="0.2">
      <c r="B25" s="385"/>
      <c r="L25" s="127"/>
      <c r="M25" s="127"/>
      <c r="N25" s="127"/>
      <c r="O25" s="127"/>
      <c r="P25" s="127"/>
      <c r="Q25" s="127"/>
      <c r="R25" s="127"/>
      <c r="S25" s="127"/>
    </row>
    <row r="26" spans="2:19" x14ac:dyDescent="0.2">
      <c r="B26" s="385" t="s">
        <v>585</v>
      </c>
      <c r="C26" s="394">
        <v>10510.328</v>
      </c>
      <c r="D26" s="316">
        <v>98.991</v>
      </c>
      <c r="E26" s="317">
        <v>1455.7940000000001</v>
      </c>
      <c r="F26" s="317">
        <v>2800.261</v>
      </c>
      <c r="G26" s="317">
        <v>685.49900000000002</v>
      </c>
      <c r="H26" s="318">
        <v>0</v>
      </c>
      <c r="I26" s="317">
        <v>1033.5329999999999</v>
      </c>
      <c r="J26" s="94">
        <v>191.24199999999999</v>
      </c>
      <c r="L26" s="127"/>
      <c r="M26" s="127"/>
      <c r="N26" s="127"/>
      <c r="O26" s="127"/>
      <c r="P26" s="127"/>
      <c r="Q26" s="127"/>
      <c r="R26" s="127"/>
      <c r="S26" s="127"/>
    </row>
    <row r="27" spans="2:19" x14ac:dyDescent="0.2">
      <c r="B27" s="385" t="s">
        <v>586</v>
      </c>
      <c r="C27" s="394">
        <v>3248.58</v>
      </c>
      <c r="D27" s="316">
        <v>60.241999999999997</v>
      </c>
      <c r="E27" s="94">
        <v>598.32000000000005</v>
      </c>
      <c r="F27" s="94">
        <v>703.28099999999995</v>
      </c>
      <c r="G27" s="94">
        <v>241.03399999999999</v>
      </c>
      <c r="H27" s="94">
        <v>0</v>
      </c>
      <c r="I27" s="94">
        <v>148.36099999999999</v>
      </c>
      <c r="J27" s="73">
        <v>107.291</v>
      </c>
      <c r="L27" s="127"/>
      <c r="M27" s="127"/>
      <c r="N27" s="127"/>
      <c r="O27" s="127"/>
      <c r="P27" s="127"/>
      <c r="Q27" s="127"/>
      <c r="R27" s="127"/>
      <c r="S27" s="127"/>
    </row>
    <row r="28" spans="2:19" x14ac:dyDescent="0.2">
      <c r="B28" s="385" t="s">
        <v>587</v>
      </c>
      <c r="C28" s="394">
        <v>3758.6790000000001</v>
      </c>
      <c r="D28" s="316">
        <v>54.521999999999998</v>
      </c>
      <c r="E28" s="317">
        <v>1012.812</v>
      </c>
      <c r="F28" s="317">
        <v>585.62199999999996</v>
      </c>
      <c r="G28" s="317">
        <v>424.625</v>
      </c>
      <c r="H28" s="168">
        <v>0</v>
      </c>
      <c r="I28" s="317">
        <v>66.923000000000002</v>
      </c>
      <c r="J28" s="317">
        <v>353.73200000000003</v>
      </c>
      <c r="L28" s="127"/>
      <c r="M28" s="127"/>
      <c r="N28" s="127"/>
      <c r="O28" s="127"/>
      <c r="P28" s="127"/>
      <c r="Q28" s="127"/>
      <c r="R28" s="127"/>
      <c r="S28" s="127"/>
    </row>
    <row r="29" spans="2:19" x14ac:dyDescent="0.2">
      <c r="B29" s="385"/>
      <c r="L29" s="127"/>
      <c r="M29" s="127"/>
      <c r="N29" s="127"/>
      <c r="O29" s="127"/>
      <c r="P29" s="127"/>
      <c r="Q29" s="127"/>
      <c r="R29" s="127"/>
      <c r="S29" s="127"/>
    </row>
    <row r="30" spans="2:19" x14ac:dyDescent="0.2">
      <c r="B30" s="385" t="s">
        <v>588</v>
      </c>
      <c r="C30" s="394">
        <v>10812.944</v>
      </c>
      <c r="D30" s="316">
        <v>65.37</v>
      </c>
      <c r="E30" s="317">
        <v>5766.6729999999998</v>
      </c>
      <c r="F30" s="317">
        <v>2090.3409999999999</v>
      </c>
      <c r="G30" s="317">
        <v>609.48199999999997</v>
      </c>
      <c r="H30" s="318">
        <v>0</v>
      </c>
      <c r="I30" s="317">
        <v>198.191</v>
      </c>
      <c r="J30" s="94">
        <v>122.367</v>
      </c>
      <c r="L30" s="127"/>
      <c r="M30" s="127"/>
      <c r="N30" s="127"/>
      <c r="O30" s="127"/>
      <c r="P30" s="127"/>
      <c r="Q30" s="127"/>
      <c r="R30" s="127"/>
      <c r="S30" s="127"/>
    </row>
    <row r="31" spans="2:19" x14ac:dyDescent="0.2">
      <c r="B31" s="385" t="s">
        <v>589</v>
      </c>
      <c r="C31" s="394">
        <v>4521.7</v>
      </c>
      <c r="D31" s="316">
        <v>55.835000000000001</v>
      </c>
      <c r="E31" s="317">
        <v>557.41600000000005</v>
      </c>
      <c r="F31" s="317">
        <v>1176.2860000000001</v>
      </c>
      <c r="G31" s="317">
        <v>633.09699999999998</v>
      </c>
      <c r="H31" s="168">
        <v>0</v>
      </c>
      <c r="I31" s="317">
        <v>201.24700000000001</v>
      </c>
      <c r="J31" s="317">
        <v>164.1</v>
      </c>
      <c r="L31" s="127"/>
      <c r="M31" s="127"/>
      <c r="N31" s="127"/>
      <c r="O31" s="127"/>
      <c r="P31" s="127"/>
      <c r="Q31" s="127"/>
      <c r="R31" s="127"/>
      <c r="S31" s="127"/>
    </row>
    <row r="32" spans="2:19" x14ac:dyDescent="0.2">
      <c r="B32" s="385" t="s">
        <v>251</v>
      </c>
      <c r="C32" s="394">
        <v>15073.949000000001</v>
      </c>
      <c r="D32" s="316">
        <v>107.02800000000001</v>
      </c>
      <c r="E32" s="94">
        <v>2218.567</v>
      </c>
      <c r="F32" s="94">
        <v>3884.6239999999998</v>
      </c>
      <c r="G32" s="94">
        <v>1171.6179999999999</v>
      </c>
      <c r="H32" s="94">
        <v>29.651</v>
      </c>
      <c r="I32" s="94">
        <v>1406.145</v>
      </c>
      <c r="J32" s="73">
        <v>196.33199999999999</v>
      </c>
      <c r="L32" s="127"/>
      <c r="M32" s="127"/>
      <c r="N32" s="127"/>
      <c r="O32" s="127"/>
      <c r="P32" s="127"/>
      <c r="Q32" s="127"/>
      <c r="R32" s="127"/>
      <c r="S32" s="127"/>
    </row>
    <row r="33" spans="2:19" x14ac:dyDescent="0.2">
      <c r="B33" s="385"/>
      <c r="L33" s="127"/>
      <c r="M33" s="127"/>
      <c r="N33" s="127"/>
      <c r="O33" s="127"/>
      <c r="P33" s="127"/>
      <c r="Q33" s="127"/>
      <c r="R33" s="127"/>
      <c r="S33" s="127"/>
    </row>
    <row r="34" spans="2:19" x14ac:dyDescent="0.2">
      <c r="B34" s="385" t="s">
        <v>590</v>
      </c>
      <c r="C34" s="394">
        <v>4123.4589999999998</v>
      </c>
      <c r="D34" s="316">
        <v>66.881</v>
      </c>
      <c r="E34" s="317">
        <v>861.64800000000002</v>
      </c>
      <c r="F34" s="317">
        <v>1100.2180000000001</v>
      </c>
      <c r="G34" s="317">
        <v>357.07900000000001</v>
      </c>
      <c r="H34" s="168">
        <v>0</v>
      </c>
      <c r="I34" s="317">
        <v>333.197</v>
      </c>
      <c r="J34" s="317">
        <v>36.128999999999998</v>
      </c>
      <c r="L34" s="127"/>
      <c r="M34" s="127"/>
      <c r="N34" s="127"/>
      <c r="O34" s="127"/>
      <c r="P34" s="127"/>
      <c r="Q34" s="127"/>
      <c r="R34" s="127"/>
      <c r="S34" s="127"/>
    </row>
    <row r="35" spans="2:19" x14ac:dyDescent="0.2">
      <c r="B35" s="387" t="s">
        <v>591</v>
      </c>
      <c r="C35" s="394">
        <v>4338.7179999999998</v>
      </c>
      <c r="D35" s="316">
        <v>66.694000000000003</v>
      </c>
      <c r="E35" s="317">
        <v>614.49400000000003</v>
      </c>
      <c r="F35" s="317">
        <v>1314.925</v>
      </c>
      <c r="G35" s="317">
        <v>438.839</v>
      </c>
      <c r="H35" s="168">
        <v>0</v>
      </c>
      <c r="I35" s="317">
        <v>494.322</v>
      </c>
      <c r="J35" s="317">
        <v>95.162000000000006</v>
      </c>
      <c r="L35" s="127"/>
      <c r="M35" s="127"/>
      <c r="N35" s="127"/>
      <c r="O35" s="127"/>
      <c r="P35" s="127"/>
      <c r="Q35" s="127"/>
      <c r="R35" s="127"/>
      <c r="S35" s="127"/>
    </row>
    <row r="36" spans="2:19" x14ac:dyDescent="0.2">
      <c r="B36" s="387" t="s">
        <v>592</v>
      </c>
      <c r="C36" s="394">
        <v>3633.0889999999999</v>
      </c>
      <c r="D36" s="316">
        <v>70.134</v>
      </c>
      <c r="E36" s="317">
        <v>484.42</v>
      </c>
      <c r="F36" s="317">
        <v>976.39400000000001</v>
      </c>
      <c r="G36" s="317">
        <v>309.58300000000003</v>
      </c>
      <c r="H36" s="318">
        <v>0</v>
      </c>
      <c r="I36" s="317">
        <v>247.76499999999999</v>
      </c>
      <c r="J36" s="94">
        <v>61.67</v>
      </c>
      <c r="L36" s="127"/>
      <c r="M36" s="127"/>
      <c r="N36" s="127"/>
      <c r="O36" s="127"/>
      <c r="P36" s="127"/>
      <c r="Q36" s="127"/>
      <c r="R36" s="127"/>
      <c r="S36" s="127"/>
    </row>
    <row r="37" spans="2:19" x14ac:dyDescent="0.2">
      <c r="B37" s="387" t="s">
        <v>593</v>
      </c>
      <c r="C37" s="394">
        <v>5437.415</v>
      </c>
      <c r="D37" s="316">
        <v>72.963999999999999</v>
      </c>
      <c r="E37" s="94">
        <v>734.34500000000003</v>
      </c>
      <c r="F37" s="94">
        <v>1173.771</v>
      </c>
      <c r="G37" s="94">
        <v>454.23200000000003</v>
      </c>
      <c r="H37" s="94">
        <v>0.39200000000000002</v>
      </c>
      <c r="I37" s="94">
        <v>503.839</v>
      </c>
      <c r="J37" s="73">
        <v>23.73</v>
      </c>
      <c r="L37" s="127"/>
      <c r="M37" s="127"/>
      <c r="N37" s="127"/>
      <c r="O37" s="127"/>
      <c r="P37" s="127"/>
      <c r="Q37" s="127"/>
      <c r="R37" s="127"/>
      <c r="S37" s="127"/>
    </row>
    <row r="38" spans="2:19" x14ac:dyDescent="0.2">
      <c r="B38" s="387" t="s">
        <v>252</v>
      </c>
      <c r="C38" s="394">
        <v>8997.3420000000006</v>
      </c>
      <c r="D38" s="316">
        <v>76.646000000000001</v>
      </c>
      <c r="E38" s="317">
        <v>1054.0039999999999</v>
      </c>
      <c r="F38" s="317">
        <v>2038.162</v>
      </c>
      <c r="G38" s="317">
        <v>517.63400000000001</v>
      </c>
      <c r="H38" s="168">
        <v>0</v>
      </c>
      <c r="I38" s="317">
        <v>928.41600000000005</v>
      </c>
      <c r="J38" s="317">
        <v>108.348</v>
      </c>
      <c r="L38" s="127"/>
      <c r="M38" s="127"/>
      <c r="N38" s="127"/>
      <c r="O38" s="127"/>
      <c r="P38" s="127"/>
      <c r="Q38" s="127"/>
      <c r="R38" s="127"/>
      <c r="S38" s="127"/>
    </row>
    <row r="39" spans="2:19" x14ac:dyDescent="0.2">
      <c r="B39" s="387" t="s">
        <v>253</v>
      </c>
      <c r="C39" s="394">
        <v>9411.6620000000003</v>
      </c>
      <c r="D39" s="316">
        <v>71.953000000000003</v>
      </c>
      <c r="E39" s="317">
        <v>1770.1</v>
      </c>
      <c r="F39" s="317">
        <v>1720.4860000000001</v>
      </c>
      <c r="G39" s="317">
        <v>975.79399999999998</v>
      </c>
      <c r="H39" s="168">
        <v>0</v>
      </c>
      <c r="I39" s="317">
        <v>574.92600000000004</v>
      </c>
      <c r="J39" s="317">
        <v>166.77799999999999</v>
      </c>
      <c r="L39" s="127"/>
      <c r="M39" s="127"/>
      <c r="N39" s="127"/>
      <c r="O39" s="127"/>
      <c r="P39" s="127"/>
      <c r="Q39" s="127"/>
      <c r="R39" s="127"/>
      <c r="S39" s="127"/>
    </row>
    <row r="40" spans="2:19" x14ac:dyDescent="0.2">
      <c r="B40" s="387"/>
      <c r="L40" s="127"/>
      <c r="M40" s="127"/>
      <c r="N40" s="127"/>
      <c r="O40" s="127"/>
      <c r="P40" s="127"/>
      <c r="Q40" s="127"/>
      <c r="R40" s="127"/>
      <c r="S40" s="127"/>
    </row>
    <row r="41" spans="2:19" x14ac:dyDescent="0.2">
      <c r="B41" s="387" t="s">
        <v>594</v>
      </c>
      <c r="C41" s="394">
        <v>11899.571</v>
      </c>
      <c r="D41" s="316">
        <v>96.488</v>
      </c>
      <c r="E41" s="317">
        <v>1631.586</v>
      </c>
      <c r="F41" s="317">
        <v>3573.337</v>
      </c>
      <c r="G41" s="317">
        <v>1368.2249999999999</v>
      </c>
      <c r="H41" s="168">
        <v>3.004</v>
      </c>
      <c r="I41" s="317">
        <v>772.93600000000004</v>
      </c>
      <c r="J41" s="317">
        <v>526.93200000000002</v>
      </c>
      <c r="L41" s="127"/>
      <c r="M41" s="127"/>
      <c r="N41" s="127"/>
      <c r="O41" s="127"/>
      <c r="P41" s="127"/>
      <c r="Q41" s="127"/>
      <c r="R41" s="127"/>
      <c r="S41" s="127"/>
    </row>
    <row r="42" spans="2:19" x14ac:dyDescent="0.2">
      <c r="B42" s="387" t="s">
        <v>595</v>
      </c>
      <c r="C42" s="394">
        <v>6884.3339999999998</v>
      </c>
      <c r="D42" s="316">
        <v>81.843000000000004</v>
      </c>
      <c r="E42" s="317">
        <v>923.51599999999996</v>
      </c>
      <c r="F42" s="317">
        <v>2051.268</v>
      </c>
      <c r="G42" s="317">
        <v>650.15700000000004</v>
      </c>
      <c r="H42" s="318">
        <v>0</v>
      </c>
      <c r="I42" s="317">
        <v>306.709</v>
      </c>
      <c r="J42" s="94">
        <v>46.064999999999998</v>
      </c>
      <c r="L42" s="127"/>
      <c r="M42" s="127"/>
      <c r="N42" s="127"/>
      <c r="O42" s="127"/>
      <c r="P42" s="127"/>
      <c r="Q42" s="127"/>
      <c r="R42" s="127"/>
      <c r="S42" s="127"/>
    </row>
    <row r="43" spans="2:19" x14ac:dyDescent="0.2">
      <c r="B43" s="387" t="s">
        <v>596</v>
      </c>
      <c r="C43" s="394">
        <v>4116.768</v>
      </c>
      <c r="D43" s="316">
        <v>63.738</v>
      </c>
      <c r="E43" s="317">
        <v>647.428</v>
      </c>
      <c r="F43" s="317">
        <v>827.68899999999996</v>
      </c>
      <c r="G43" s="317">
        <v>584.61599999999999</v>
      </c>
      <c r="H43" s="168">
        <v>0</v>
      </c>
      <c r="I43" s="317">
        <v>138.386</v>
      </c>
      <c r="J43" s="317">
        <v>99.534000000000006</v>
      </c>
      <c r="L43" s="127"/>
      <c r="M43" s="127"/>
      <c r="N43" s="127"/>
      <c r="O43" s="127"/>
      <c r="P43" s="127"/>
      <c r="Q43" s="127"/>
      <c r="R43" s="127"/>
      <c r="S43" s="127"/>
    </row>
    <row r="44" spans="2:19" x14ac:dyDescent="0.2">
      <c r="B44" s="387"/>
      <c r="L44" s="127"/>
      <c r="M44" s="127"/>
      <c r="N44" s="127"/>
      <c r="O44" s="127"/>
      <c r="P44" s="127"/>
      <c r="Q44" s="127"/>
      <c r="R44" s="127"/>
      <c r="S44" s="127"/>
    </row>
    <row r="45" spans="2:19" x14ac:dyDescent="0.2">
      <c r="B45" s="387" t="s">
        <v>597</v>
      </c>
      <c r="C45" s="394">
        <v>8618.8709999999992</v>
      </c>
      <c r="D45" s="316">
        <v>82.527000000000001</v>
      </c>
      <c r="E45" s="317">
        <v>1464.9280000000001</v>
      </c>
      <c r="F45" s="317">
        <v>2471.1849999999999</v>
      </c>
      <c r="G45" s="317">
        <v>1801.3309999999999</v>
      </c>
      <c r="H45" s="168">
        <v>0</v>
      </c>
      <c r="I45" s="317">
        <v>395.52499999999998</v>
      </c>
      <c r="J45" s="317">
        <v>220.64400000000001</v>
      </c>
      <c r="L45" s="127"/>
      <c r="M45" s="127"/>
      <c r="N45" s="127"/>
      <c r="O45" s="127"/>
      <c r="P45" s="127"/>
      <c r="Q45" s="127"/>
      <c r="R45" s="127"/>
      <c r="S45" s="127"/>
    </row>
    <row r="46" spans="2:19" x14ac:dyDescent="0.2">
      <c r="B46" s="387" t="s">
        <v>598</v>
      </c>
      <c r="C46" s="394">
        <v>3033.17</v>
      </c>
      <c r="D46" s="316">
        <v>58.167999999999999</v>
      </c>
      <c r="E46" s="94">
        <v>991.029</v>
      </c>
      <c r="F46" s="94">
        <v>1131.3989999999999</v>
      </c>
      <c r="G46" s="94">
        <v>160.20599999999999</v>
      </c>
      <c r="H46" s="94">
        <v>0.03</v>
      </c>
      <c r="I46" s="94">
        <v>37.853000000000002</v>
      </c>
      <c r="J46" s="73">
        <v>80.483999999999995</v>
      </c>
      <c r="L46" s="127"/>
      <c r="M46" s="127"/>
      <c r="N46" s="127"/>
      <c r="O46" s="127"/>
      <c r="P46" s="127"/>
      <c r="Q46" s="127"/>
      <c r="R46" s="127"/>
      <c r="S46" s="127"/>
    </row>
    <row r="47" spans="2:19" x14ac:dyDescent="0.2">
      <c r="B47" s="387" t="s">
        <v>599</v>
      </c>
      <c r="C47" s="394">
        <v>3012.4859999999999</v>
      </c>
      <c r="D47" s="316">
        <v>54.44</v>
      </c>
      <c r="E47" s="317">
        <v>465.37299999999999</v>
      </c>
      <c r="F47" s="317">
        <v>674.74</v>
      </c>
      <c r="G47" s="317">
        <v>236.179</v>
      </c>
      <c r="H47" s="318">
        <v>0</v>
      </c>
      <c r="I47" s="317">
        <v>202.14599999999999</v>
      </c>
      <c r="J47" s="317">
        <v>47.844000000000001</v>
      </c>
      <c r="L47" s="127"/>
      <c r="M47" s="127"/>
      <c r="N47" s="127"/>
      <c r="O47" s="127"/>
      <c r="P47" s="127"/>
      <c r="Q47" s="127"/>
      <c r="R47" s="127"/>
      <c r="S47" s="127"/>
    </row>
    <row r="48" spans="2:19" x14ac:dyDescent="0.2">
      <c r="B48" s="385" t="s">
        <v>600</v>
      </c>
      <c r="C48" s="394">
        <v>2560.337</v>
      </c>
      <c r="D48" s="316">
        <v>31.600999999999999</v>
      </c>
      <c r="E48" s="317">
        <v>1585.194</v>
      </c>
      <c r="F48" s="317">
        <v>199.67099999999999</v>
      </c>
      <c r="G48" s="317">
        <v>73.372</v>
      </c>
      <c r="H48" s="168">
        <v>0</v>
      </c>
      <c r="I48" s="317">
        <v>207.38</v>
      </c>
      <c r="J48" s="317">
        <v>62.039000000000001</v>
      </c>
      <c r="L48" s="127"/>
      <c r="M48" s="127"/>
      <c r="N48" s="127"/>
      <c r="O48" s="127"/>
      <c r="P48" s="127"/>
      <c r="Q48" s="127"/>
      <c r="R48" s="127"/>
      <c r="S48" s="127"/>
    </row>
    <row r="49" spans="1:19" x14ac:dyDescent="0.2">
      <c r="B49" s="385" t="s">
        <v>601</v>
      </c>
      <c r="C49" s="394">
        <v>10476.691999999999</v>
      </c>
      <c r="D49" s="316">
        <v>84.864000000000004</v>
      </c>
      <c r="E49" s="317">
        <v>2168.2640000000001</v>
      </c>
      <c r="F49" s="317">
        <v>2734.1129999999998</v>
      </c>
      <c r="G49" s="317">
        <v>1417.604</v>
      </c>
      <c r="H49" s="168">
        <v>0</v>
      </c>
      <c r="I49" s="317">
        <v>177.941</v>
      </c>
      <c r="J49" s="317">
        <v>216.28800000000001</v>
      </c>
      <c r="L49" s="127"/>
      <c r="M49" s="127"/>
      <c r="N49" s="127"/>
      <c r="O49" s="127"/>
      <c r="P49" s="127"/>
      <c r="Q49" s="127"/>
      <c r="R49" s="127"/>
      <c r="S49" s="127"/>
    </row>
    <row r="50" spans="1:19" ht="18" thickBot="1" x14ac:dyDescent="0.2">
      <c r="B50" s="263"/>
      <c r="C50" s="130"/>
      <c r="D50" s="130"/>
      <c r="E50" s="130"/>
      <c r="F50" s="130"/>
      <c r="G50" s="130"/>
      <c r="H50" s="130"/>
      <c r="I50" s="130"/>
      <c r="J50" s="130"/>
      <c r="L50" s="127"/>
      <c r="M50" s="127"/>
      <c r="N50" s="127"/>
      <c r="O50" s="127"/>
      <c r="P50" s="127"/>
      <c r="Q50" s="127"/>
      <c r="R50" s="127"/>
      <c r="S50" s="127"/>
    </row>
    <row r="51" spans="1:19" x14ac:dyDescent="0.2">
      <c r="B51" s="161"/>
      <c r="C51" s="154" t="s">
        <v>98</v>
      </c>
    </row>
    <row r="52" spans="1:19" x14ac:dyDescent="0.15">
      <c r="B52" s="219"/>
      <c r="C52" s="127"/>
    </row>
    <row r="53" spans="1:19" x14ac:dyDescent="0.2">
      <c r="A53" s="154"/>
      <c r="B53" s="219"/>
      <c r="C53" s="127"/>
    </row>
    <row r="54" spans="1:19" x14ac:dyDescent="0.2">
      <c r="A54" s="154"/>
      <c r="B54" s="219"/>
      <c r="C54" s="127"/>
    </row>
    <row r="55" spans="1:19" x14ac:dyDescent="0.15">
      <c r="B55" s="219"/>
      <c r="C55" s="127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zoomScale="70" zoomScaleNormal="70" zoomScaleSheetLayoutView="70" workbookViewId="0">
      <selection activeCell="I32" sqref="I32"/>
    </sheetView>
  </sheetViews>
  <sheetFormatPr defaultColWidth="13.375" defaultRowHeight="17.25" x14ac:dyDescent="0.15"/>
  <cols>
    <col min="1" max="1" width="13.375" style="73" customWidth="1"/>
    <col min="2" max="2" width="18.375" style="249" customWidth="1"/>
    <col min="3" max="10" width="14.125" style="73" customWidth="1"/>
    <col min="11" max="16384" width="13.375" style="73"/>
  </cols>
  <sheetData>
    <row r="3" spans="2:18" x14ac:dyDescent="0.15">
      <c r="B3" s="219"/>
      <c r="C3" s="127"/>
    </row>
    <row r="4" spans="2:18" x14ac:dyDescent="0.15">
      <c r="B4" s="219"/>
      <c r="C4" s="127"/>
    </row>
    <row r="5" spans="2:18" x14ac:dyDescent="0.15">
      <c r="B5" s="219"/>
      <c r="C5" s="127"/>
    </row>
    <row r="6" spans="2:18" x14ac:dyDescent="0.2">
      <c r="B6" s="419" t="s">
        <v>325</v>
      </c>
      <c r="C6" s="419"/>
      <c r="D6" s="419"/>
      <c r="E6" s="419"/>
      <c r="F6" s="419"/>
      <c r="G6" s="419"/>
      <c r="H6" s="419"/>
      <c r="I6" s="419"/>
    </row>
    <row r="7" spans="2:18" ht="18" thickBot="1" x14ac:dyDescent="0.25">
      <c r="B7" s="259"/>
      <c r="C7" s="155" t="s">
        <v>283</v>
      </c>
      <c r="D7" s="155"/>
      <c r="I7" s="160" t="s">
        <v>173</v>
      </c>
      <c r="K7" s="127"/>
      <c r="L7" s="127"/>
      <c r="M7" s="127"/>
      <c r="N7" s="127"/>
      <c r="O7" s="127"/>
      <c r="P7" s="127"/>
      <c r="Q7" s="127"/>
      <c r="R7" s="127"/>
    </row>
    <row r="8" spans="2:18" x14ac:dyDescent="0.2">
      <c r="B8" s="260"/>
      <c r="C8" s="420" t="s">
        <v>602</v>
      </c>
      <c r="D8" s="420" t="s">
        <v>603</v>
      </c>
      <c r="E8" s="420" t="s">
        <v>604</v>
      </c>
      <c r="F8" s="420" t="s">
        <v>605</v>
      </c>
      <c r="G8" s="420" t="s">
        <v>606</v>
      </c>
      <c r="H8" s="420" t="s">
        <v>607</v>
      </c>
      <c r="I8" s="162" t="s">
        <v>608</v>
      </c>
      <c r="J8" s="127"/>
      <c r="K8" s="219"/>
      <c r="L8" s="219"/>
      <c r="M8" s="219"/>
      <c r="N8" s="219"/>
      <c r="O8" s="219"/>
      <c r="P8" s="219"/>
      <c r="Q8" s="379"/>
      <c r="R8" s="127"/>
    </row>
    <row r="9" spans="2:18" x14ac:dyDescent="0.2">
      <c r="B9" s="261"/>
      <c r="C9" s="421"/>
      <c r="D9" s="421"/>
      <c r="E9" s="421"/>
      <c r="F9" s="421"/>
      <c r="G9" s="421"/>
      <c r="H9" s="421"/>
      <c r="I9" s="283" t="s">
        <v>609</v>
      </c>
      <c r="J9" s="127"/>
      <c r="K9" s="379"/>
      <c r="L9" s="379"/>
      <c r="M9" s="379"/>
      <c r="N9" s="379"/>
      <c r="O9" s="379"/>
      <c r="P9" s="379"/>
      <c r="Q9" s="379"/>
      <c r="R9" s="127"/>
    </row>
    <row r="10" spans="2:18" x14ac:dyDescent="0.15">
      <c r="C10" s="163"/>
      <c r="K10" s="127"/>
      <c r="L10" s="127"/>
      <c r="M10" s="127"/>
      <c r="N10" s="127"/>
      <c r="O10" s="127"/>
      <c r="P10" s="127"/>
      <c r="Q10" s="127"/>
      <c r="R10" s="127"/>
    </row>
    <row r="11" spans="2:18" x14ac:dyDescent="0.2">
      <c r="B11" s="377" t="s">
        <v>351</v>
      </c>
      <c r="C11" s="319">
        <v>46472.586000000003</v>
      </c>
      <c r="D11" s="167">
        <v>22086.339</v>
      </c>
      <c r="E11" s="167">
        <v>40489.671999999999</v>
      </c>
      <c r="F11" s="167">
        <v>2014.655</v>
      </c>
      <c r="G11" s="167">
        <v>58509.135999999999</v>
      </c>
      <c r="H11" s="320" t="s">
        <v>304</v>
      </c>
      <c r="I11" s="320" t="s">
        <v>304</v>
      </c>
      <c r="K11" s="127"/>
      <c r="L11" s="127"/>
      <c r="M11" s="127"/>
      <c r="N11" s="127"/>
      <c r="O11" s="127"/>
      <c r="P11" s="127"/>
      <c r="Q11" s="127"/>
      <c r="R11" s="127"/>
    </row>
    <row r="12" spans="2:18" x14ac:dyDescent="0.2">
      <c r="B12" s="377" t="s">
        <v>551</v>
      </c>
      <c r="C12" s="319">
        <v>50179.862000000001</v>
      </c>
      <c r="D12" s="167">
        <v>20692.544000000002</v>
      </c>
      <c r="E12" s="167">
        <v>45294.875</v>
      </c>
      <c r="F12" s="167">
        <v>2230.116</v>
      </c>
      <c r="G12" s="167">
        <v>60411.784</v>
      </c>
      <c r="H12" s="320">
        <v>34.700000000000003</v>
      </c>
      <c r="I12" s="320">
        <v>0</v>
      </c>
      <c r="K12" s="127"/>
      <c r="L12" s="127"/>
      <c r="M12" s="127"/>
      <c r="N12" s="127"/>
      <c r="O12" s="127"/>
      <c r="P12" s="127"/>
      <c r="Q12" s="127"/>
      <c r="R12" s="127"/>
    </row>
    <row r="13" spans="2:18" x14ac:dyDescent="0.15">
      <c r="C13" s="319"/>
      <c r="D13" s="167"/>
      <c r="E13" s="167"/>
      <c r="F13" s="167"/>
      <c r="G13" s="167"/>
      <c r="H13" s="167"/>
      <c r="I13" s="167"/>
      <c r="K13" s="127"/>
      <c r="L13" s="127"/>
      <c r="M13" s="127"/>
      <c r="N13" s="127"/>
      <c r="O13" s="127"/>
      <c r="P13" s="127"/>
      <c r="Q13" s="127"/>
      <c r="R13" s="127"/>
    </row>
    <row r="14" spans="2:18" x14ac:dyDescent="0.2">
      <c r="B14" s="159" t="s">
        <v>610</v>
      </c>
      <c r="C14" s="321">
        <v>22146.928</v>
      </c>
      <c r="D14" s="322">
        <v>4641.6180000000004</v>
      </c>
      <c r="E14" s="322">
        <v>16887.278999999999</v>
      </c>
      <c r="F14" s="322">
        <v>7.1879999999999997</v>
      </c>
      <c r="G14" s="322">
        <v>17740.316999999999</v>
      </c>
      <c r="H14" s="320">
        <v>0</v>
      </c>
      <c r="I14" s="320">
        <v>0</v>
      </c>
      <c r="J14" s="128"/>
      <c r="K14" s="127"/>
      <c r="L14" s="127"/>
      <c r="M14" s="127"/>
      <c r="N14" s="127"/>
      <c r="O14" s="127"/>
      <c r="P14" s="127"/>
      <c r="Q14" s="127"/>
      <c r="R14" s="127"/>
    </row>
    <row r="15" spans="2:18" x14ac:dyDescent="0.2">
      <c r="B15" s="159" t="s">
        <v>611</v>
      </c>
      <c r="C15" s="321">
        <v>1718.32</v>
      </c>
      <c r="D15" s="322">
        <v>965.43</v>
      </c>
      <c r="E15" s="322">
        <v>2373.241</v>
      </c>
      <c r="F15" s="322">
        <v>97.917000000000002</v>
      </c>
      <c r="G15" s="322">
        <v>3355.4259999999999</v>
      </c>
      <c r="H15" s="320">
        <v>0</v>
      </c>
      <c r="I15" s="320">
        <v>0</v>
      </c>
      <c r="J15" s="128"/>
      <c r="K15" s="127"/>
      <c r="L15" s="127"/>
      <c r="M15" s="127"/>
      <c r="N15" s="127"/>
      <c r="O15" s="127"/>
      <c r="P15" s="127"/>
      <c r="Q15" s="127"/>
      <c r="R15" s="127"/>
    </row>
    <row r="16" spans="2:18" x14ac:dyDescent="0.2">
      <c r="B16" s="159" t="s">
        <v>612</v>
      </c>
      <c r="C16" s="321">
        <v>2126.4169999999999</v>
      </c>
      <c r="D16" s="322">
        <v>944.67899999999997</v>
      </c>
      <c r="E16" s="322">
        <v>3708.9879999999998</v>
      </c>
      <c r="F16" s="322">
        <v>154.27000000000001</v>
      </c>
      <c r="G16" s="322">
        <v>3895.9229999999998</v>
      </c>
      <c r="H16" s="320">
        <v>0</v>
      </c>
      <c r="I16" s="320">
        <v>0</v>
      </c>
      <c r="J16" s="128"/>
      <c r="K16" s="127"/>
      <c r="L16" s="127"/>
      <c r="M16" s="127"/>
      <c r="N16" s="127"/>
      <c r="O16" s="127"/>
      <c r="P16" s="127"/>
      <c r="Q16" s="127"/>
      <c r="R16" s="127"/>
    </row>
    <row r="17" spans="2:18" x14ac:dyDescent="0.2">
      <c r="B17" s="159" t="s">
        <v>613</v>
      </c>
      <c r="C17" s="321">
        <v>2526.0390000000002</v>
      </c>
      <c r="D17" s="322">
        <v>627.86099999999999</v>
      </c>
      <c r="E17" s="322">
        <v>1157.69</v>
      </c>
      <c r="F17" s="322">
        <v>32.302</v>
      </c>
      <c r="G17" s="322">
        <v>1381.4670000000001</v>
      </c>
      <c r="H17" s="320">
        <v>0</v>
      </c>
      <c r="I17" s="320">
        <v>0</v>
      </c>
      <c r="J17" s="128"/>
      <c r="K17" s="127"/>
      <c r="L17" s="127"/>
      <c r="M17" s="127"/>
      <c r="N17" s="127"/>
      <c r="O17" s="127"/>
      <c r="P17" s="127"/>
      <c r="Q17" s="127"/>
      <c r="R17" s="127"/>
    </row>
    <row r="18" spans="2:18" x14ac:dyDescent="0.2">
      <c r="B18" s="385" t="s">
        <v>614</v>
      </c>
      <c r="C18" s="322">
        <v>868.7</v>
      </c>
      <c r="D18" s="322">
        <v>564.60900000000004</v>
      </c>
      <c r="E18" s="322">
        <v>1164.0809999999999</v>
      </c>
      <c r="F18" s="322">
        <v>9.8520000000000003</v>
      </c>
      <c r="G18" s="322">
        <v>1417.6189999999999</v>
      </c>
      <c r="H18" s="320">
        <v>0</v>
      </c>
      <c r="I18" s="320">
        <v>0</v>
      </c>
      <c r="J18" s="128"/>
      <c r="K18" s="127"/>
      <c r="L18" s="127"/>
      <c r="M18" s="127"/>
      <c r="N18" s="127"/>
      <c r="O18" s="127"/>
      <c r="P18" s="127"/>
      <c r="Q18" s="127"/>
      <c r="R18" s="127"/>
    </row>
    <row r="19" spans="2:18" x14ac:dyDescent="0.2">
      <c r="B19" s="385" t="s">
        <v>615</v>
      </c>
      <c r="C19" s="322">
        <v>3973.6260000000002</v>
      </c>
      <c r="D19" s="322">
        <v>1892.902</v>
      </c>
      <c r="E19" s="322">
        <v>3483.9140000000002</v>
      </c>
      <c r="F19" s="322">
        <v>393.315</v>
      </c>
      <c r="G19" s="322">
        <v>5495.32</v>
      </c>
      <c r="H19" s="320">
        <v>0</v>
      </c>
      <c r="I19" s="320">
        <v>0</v>
      </c>
      <c r="J19" s="128"/>
      <c r="K19" s="127"/>
      <c r="L19" s="127"/>
      <c r="M19" s="127"/>
      <c r="N19" s="127"/>
      <c r="O19" s="127"/>
      <c r="P19" s="127"/>
      <c r="Q19" s="127"/>
      <c r="R19" s="127"/>
    </row>
    <row r="20" spans="2:18" x14ac:dyDescent="0.2">
      <c r="B20" s="385" t="s">
        <v>616</v>
      </c>
      <c r="C20" s="322">
        <v>869.11099999999999</v>
      </c>
      <c r="D20" s="322">
        <v>641.79200000000003</v>
      </c>
      <c r="E20" s="322">
        <v>1227.903</v>
      </c>
      <c r="F20" s="322">
        <v>166.05099999999999</v>
      </c>
      <c r="G20" s="322">
        <v>2604.0129999999999</v>
      </c>
      <c r="H20" s="320">
        <v>0</v>
      </c>
      <c r="I20" s="320">
        <v>0</v>
      </c>
      <c r="J20" s="128"/>
      <c r="K20" s="127"/>
      <c r="L20" s="127"/>
      <c r="M20" s="127"/>
      <c r="N20" s="127"/>
      <c r="O20" s="127"/>
      <c r="P20" s="127"/>
      <c r="Q20" s="127"/>
      <c r="R20" s="127"/>
    </row>
    <row r="21" spans="2:18" x14ac:dyDescent="0.2">
      <c r="B21" s="386" t="s">
        <v>248</v>
      </c>
      <c r="C21" s="322">
        <v>2017.2940000000001</v>
      </c>
      <c r="D21" s="322">
        <v>1397.876</v>
      </c>
      <c r="E21" s="322">
        <v>2107.2260000000001</v>
      </c>
      <c r="F21" s="323">
        <v>84.347999999999999</v>
      </c>
      <c r="G21" s="322">
        <v>5918.701</v>
      </c>
      <c r="H21" s="320">
        <v>0</v>
      </c>
      <c r="I21" s="320">
        <v>0</v>
      </c>
      <c r="J21" s="128"/>
      <c r="K21" s="127"/>
      <c r="L21" s="127"/>
      <c r="M21" s="127"/>
      <c r="N21" s="127"/>
      <c r="O21" s="127"/>
      <c r="P21" s="127"/>
      <c r="Q21" s="127"/>
      <c r="R21" s="127"/>
    </row>
    <row r="22" spans="2:18" x14ac:dyDescent="0.2">
      <c r="B22" s="385" t="s">
        <v>249</v>
      </c>
      <c r="C22" s="322">
        <v>1805.7170000000001</v>
      </c>
      <c r="D22" s="322">
        <v>712.21600000000001</v>
      </c>
      <c r="E22" s="322">
        <v>1267.857</v>
      </c>
      <c r="F22" s="323">
        <v>5.42</v>
      </c>
      <c r="G22" s="322">
        <v>1259.0640000000001</v>
      </c>
      <c r="H22" s="320">
        <v>0</v>
      </c>
      <c r="I22" s="320">
        <v>0</v>
      </c>
      <c r="J22" s="128"/>
      <c r="K22" s="127"/>
      <c r="L22" s="127"/>
      <c r="M22" s="127"/>
      <c r="N22" s="127"/>
      <c r="O22" s="127"/>
      <c r="P22" s="127"/>
      <c r="Q22" s="127"/>
      <c r="R22" s="127"/>
    </row>
    <row r="23" spans="2:18" x14ac:dyDescent="0.15">
      <c r="B23" s="386"/>
      <c r="K23" s="127"/>
      <c r="L23" s="127"/>
      <c r="M23" s="127"/>
      <c r="N23" s="127"/>
      <c r="O23" s="127"/>
      <c r="P23" s="127"/>
      <c r="Q23" s="127"/>
      <c r="R23" s="127"/>
    </row>
    <row r="24" spans="2:18" x14ac:dyDescent="0.2">
      <c r="B24" s="385" t="s">
        <v>250</v>
      </c>
      <c r="C24" s="103">
        <v>532.13599999999997</v>
      </c>
      <c r="D24" s="94">
        <v>436.00200000000001</v>
      </c>
      <c r="E24" s="94">
        <v>464.68599999999998</v>
      </c>
      <c r="F24" s="94">
        <v>40.573999999999998</v>
      </c>
      <c r="G24" s="94">
        <v>1162.9100000000001</v>
      </c>
      <c r="H24" s="320">
        <v>0</v>
      </c>
      <c r="I24" s="320">
        <v>0</v>
      </c>
      <c r="J24" s="128"/>
      <c r="K24" s="127"/>
      <c r="L24" s="127"/>
      <c r="M24" s="127"/>
      <c r="N24" s="127"/>
      <c r="O24" s="127"/>
      <c r="P24" s="127"/>
      <c r="Q24" s="127"/>
      <c r="R24" s="127"/>
    </row>
    <row r="25" spans="2:18" x14ac:dyDescent="0.2">
      <c r="B25" s="385"/>
      <c r="J25" s="128"/>
      <c r="K25" s="127"/>
      <c r="L25" s="127"/>
      <c r="M25" s="127"/>
      <c r="N25" s="127"/>
      <c r="O25" s="127"/>
      <c r="P25" s="127"/>
      <c r="Q25" s="127"/>
      <c r="R25" s="127"/>
    </row>
    <row r="26" spans="2:18" x14ac:dyDescent="0.2">
      <c r="B26" s="385" t="s">
        <v>617</v>
      </c>
      <c r="C26" s="322">
        <v>1337.232</v>
      </c>
      <c r="D26" s="322">
        <v>397.86500000000001</v>
      </c>
      <c r="E26" s="322">
        <v>785.27099999999996</v>
      </c>
      <c r="F26" s="323">
        <v>97.433999999999997</v>
      </c>
      <c r="G26" s="322">
        <v>1627.2059999999999</v>
      </c>
      <c r="H26" s="320">
        <v>0</v>
      </c>
      <c r="I26" s="320">
        <v>0</v>
      </c>
      <c r="J26" s="128"/>
      <c r="K26" s="127"/>
      <c r="L26" s="127"/>
      <c r="M26" s="127"/>
      <c r="N26" s="127"/>
      <c r="O26" s="127"/>
      <c r="P26" s="127"/>
      <c r="Q26" s="127"/>
      <c r="R26" s="127"/>
    </row>
    <row r="27" spans="2:18" x14ac:dyDescent="0.2">
      <c r="B27" s="385" t="s">
        <v>618</v>
      </c>
      <c r="C27" s="103">
        <v>338.81900000000002</v>
      </c>
      <c r="D27" s="94">
        <v>170.023</v>
      </c>
      <c r="E27" s="94">
        <v>317.53800000000001</v>
      </c>
      <c r="F27" s="94">
        <v>32.698999999999998</v>
      </c>
      <c r="G27" s="94">
        <v>507.97199999999998</v>
      </c>
      <c r="H27" s="94">
        <v>23</v>
      </c>
      <c r="I27" s="320">
        <v>0</v>
      </c>
      <c r="J27" s="128"/>
      <c r="K27" s="127"/>
      <c r="L27" s="127"/>
      <c r="M27" s="127"/>
      <c r="N27" s="127"/>
      <c r="O27" s="127"/>
      <c r="P27" s="127"/>
      <c r="Q27" s="127"/>
      <c r="R27" s="127"/>
    </row>
    <row r="28" spans="2:18" x14ac:dyDescent="0.2">
      <c r="B28" s="385" t="s">
        <v>619</v>
      </c>
      <c r="C28" s="322">
        <v>337.22300000000001</v>
      </c>
      <c r="D28" s="322">
        <v>293.35700000000003</v>
      </c>
      <c r="E28" s="322">
        <v>219.24700000000001</v>
      </c>
      <c r="F28" s="323">
        <v>50.215000000000003</v>
      </c>
      <c r="G28" s="322">
        <v>360.40100000000001</v>
      </c>
      <c r="H28" s="320">
        <v>0</v>
      </c>
      <c r="I28" s="320">
        <v>0</v>
      </c>
      <c r="J28" s="128"/>
      <c r="K28" s="127"/>
      <c r="L28" s="127"/>
      <c r="M28" s="127"/>
      <c r="N28" s="127"/>
      <c r="O28" s="127"/>
      <c r="P28" s="127"/>
      <c r="Q28" s="127"/>
      <c r="R28" s="127"/>
    </row>
    <row r="29" spans="2:18" x14ac:dyDescent="0.2">
      <c r="B29" s="385"/>
      <c r="J29" s="128"/>
      <c r="K29" s="127"/>
      <c r="L29" s="127"/>
      <c r="M29" s="127"/>
      <c r="N29" s="127"/>
      <c r="O29" s="127"/>
      <c r="P29" s="127"/>
      <c r="Q29" s="127"/>
      <c r="R29" s="127"/>
    </row>
    <row r="30" spans="2:18" x14ac:dyDescent="0.2">
      <c r="B30" s="385" t="s">
        <v>620</v>
      </c>
      <c r="C30" s="322">
        <v>407.52699999999999</v>
      </c>
      <c r="D30" s="322">
        <v>305.17500000000001</v>
      </c>
      <c r="E30" s="322">
        <v>616.91499999999996</v>
      </c>
      <c r="F30" s="323">
        <v>21.305</v>
      </c>
      <c r="G30" s="322">
        <v>609.59799999999996</v>
      </c>
      <c r="H30" s="320">
        <v>0</v>
      </c>
      <c r="I30" s="320">
        <v>0</v>
      </c>
      <c r="J30" s="128"/>
      <c r="K30" s="127"/>
      <c r="L30" s="127"/>
      <c r="M30" s="127"/>
      <c r="N30" s="127"/>
      <c r="O30" s="127"/>
      <c r="P30" s="127"/>
      <c r="Q30" s="127"/>
      <c r="R30" s="127"/>
    </row>
    <row r="31" spans="2:18" x14ac:dyDescent="0.2">
      <c r="B31" s="385" t="s">
        <v>621</v>
      </c>
      <c r="C31" s="322">
        <v>496.02</v>
      </c>
      <c r="D31" s="322">
        <v>275.59399999999999</v>
      </c>
      <c r="E31" s="322">
        <v>459.91</v>
      </c>
      <c r="F31" s="322">
        <v>77.567999999999998</v>
      </c>
      <c r="G31" s="322">
        <v>424.62700000000001</v>
      </c>
      <c r="H31" s="320">
        <v>0</v>
      </c>
      <c r="I31" s="320">
        <v>0</v>
      </c>
      <c r="J31" s="128"/>
      <c r="K31" s="127"/>
      <c r="L31" s="127"/>
      <c r="M31" s="127"/>
      <c r="N31" s="127"/>
      <c r="O31" s="127"/>
      <c r="P31" s="127"/>
      <c r="Q31" s="127"/>
      <c r="R31" s="127"/>
    </row>
    <row r="32" spans="2:18" x14ac:dyDescent="0.2">
      <c r="B32" s="385" t="s">
        <v>251</v>
      </c>
      <c r="C32" s="103">
        <v>1338.1389999999999</v>
      </c>
      <c r="D32" s="94">
        <v>711.51499999999999</v>
      </c>
      <c r="E32" s="94">
        <v>1165.9079999999999</v>
      </c>
      <c r="F32" s="94">
        <v>106.01300000000001</v>
      </c>
      <c r="G32" s="94">
        <v>2738.4090000000001</v>
      </c>
      <c r="H32" s="320">
        <v>0</v>
      </c>
      <c r="I32" s="320">
        <v>0</v>
      </c>
      <c r="J32" s="128"/>
      <c r="K32" s="127"/>
      <c r="L32" s="127"/>
      <c r="M32" s="127"/>
      <c r="N32" s="127"/>
      <c r="O32" s="127"/>
      <c r="P32" s="127"/>
      <c r="Q32" s="127"/>
      <c r="R32" s="127"/>
    </row>
    <row r="33" spans="2:18" x14ac:dyDescent="0.2">
      <c r="B33" s="385"/>
      <c r="K33" s="127"/>
      <c r="L33" s="127"/>
      <c r="M33" s="127"/>
      <c r="N33" s="127"/>
      <c r="O33" s="127"/>
      <c r="P33" s="127"/>
      <c r="Q33" s="127"/>
      <c r="R33" s="127"/>
    </row>
    <row r="34" spans="2:18" x14ac:dyDescent="0.2">
      <c r="B34" s="385" t="s">
        <v>622</v>
      </c>
      <c r="C34" s="322">
        <v>342.71199999999999</v>
      </c>
      <c r="D34" s="322">
        <v>390.322</v>
      </c>
      <c r="E34" s="322">
        <v>305.62400000000002</v>
      </c>
      <c r="F34" s="322">
        <v>0</v>
      </c>
      <c r="G34" s="322">
        <v>329.649</v>
      </c>
      <c r="H34" s="320">
        <v>0</v>
      </c>
      <c r="I34" s="320">
        <v>0</v>
      </c>
      <c r="J34" s="128"/>
      <c r="K34" s="127"/>
      <c r="L34" s="127"/>
      <c r="M34" s="127"/>
      <c r="N34" s="127"/>
      <c r="O34" s="127"/>
      <c r="P34" s="127"/>
      <c r="Q34" s="127"/>
      <c r="R34" s="127"/>
    </row>
    <row r="35" spans="2:18" x14ac:dyDescent="0.2">
      <c r="B35" s="385" t="s">
        <v>623</v>
      </c>
      <c r="C35" s="322">
        <v>120.396</v>
      </c>
      <c r="D35" s="322">
        <v>179.792</v>
      </c>
      <c r="E35" s="322">
        <v>679.072</v>
      </c>
      <c r="F35" s="322">
        <v>18.151</v>
      </c>
      <c r="G35" s="322">
        <v>316.87099999999998</v>
      </c>
      <c r="H35" s="320">
        <v>0</v>
      </c>
      <c r="I35" s="320">
        <v>0</v>
      </c>
      <c r="J35" s="128"/>
      <c r="K35" s="127"/>
      <c r="L35" s="127"/>
      <c r="M35" s="127"/>
      <c r="N35" s="127"/>
      <c r="O35" s="127"/>
      <c r="P35" s="127"/>
      <c r="Q35" s="127"/>
      <c r="R35" s="127"/>
    </row>
    <row r="36" spans="2:18" x14ac:dyDescent="0.2">
      <c r="B36" s="387" t="s">
        <v>624</v>
      </c>
      <c r="C36" s="322">
        <v>484.78100000000001</v>
      </c>
      <c r="D36" s="322">
        <v>192.65100000000001</v>
      </c>
      <c r="E36" s="322">
        <v>278.33600000000001</v>
      </c>
      <c r="F36" s="322">
        <v>144.40199999999999</v>
      </c>
      <c r="G36" s="322">
        <v>382.95299999999997</v>
      </c>
      <c r="H36" s="320">
        <v>0</v>
      </c>
      <c r="I36" s="320">
        <v>0</v>
      </c>
      <c r="J36" s="128"/>
      <c r="K36" s="127"/>
      <c r="L36" s="127"/>
      <c r="M36" s="127"/>
      <c r="N36" s="127"/>
      <c r="O36" s="127"/>
      <c r="P36" s="127"/>
      <c r="Q36" s="127"/>
      <c r="R36" s="127"/>
    </row>
    <row r="37" spans="2:18" x14ac:dyDescent="0.2">
      <c r="B37" s="387" t="s">
        <v>625</v>
      </c>
      <c r="C37" s="103">
        <v>636.87599999999998</v>
      </c>
      <c r="D37" s="94">
        <v>406.95800000000003</v>
      </c>
      <c r="E37" s="94">
        <v>698.6</v>
      </c>
      <c r="F37" s="94">
        <v>37.180999999999997</v>
      </c>
      <c r="G37" s="94">
        <v>694.52700000000004</v>
      </c>
      <c r="H37" s="320">
        <v>0</v>
      </c>
      <c r="I37" s="320">
        <v>0</v>
      </c>
      <c r="J37" s="128"/>
      <c r="K37" s="127"/>
      <c r="L37" s="127"/>
      <c r="M37" s="127"/>
      <c r="N37" s="127"/>
      <c r="O37" s="127"/>
      <c r="P37" s="127"/>
      <c r="Q37" s="127"/>
      <c r="R37" s="127"/>
    </row>
    <row r="38" spans="2:18" x14ac:dyDescent="0.2">
      <c r="B38" s="387" t="s">
        <v>252</v>
      </c>
      <c r="C38" s="322">
        <v>1142.944</v>
      </c>
      <c r="D38" s="322">
        <v>636.99900000000002</v>
      </c>
      <c r="E38" s="322">
        <v>879.24900000000002</v>
      </c>
      <c r="F38" s="324">
        <v>135.68899999999999</v>
      </c>
      <c r="G38" s="322">
        <v>1479.251</v>
      </c>
      <c r="H38" s="320">
        <v>0</v>
      </c>
      <c r="I38" s="320">
        <v>0</v>
      </c>
      <c r="K38" s="127"/>
      <c r="L38" s="127"/>
      <c r="M38" s="127"/>
      <c r="N38" s="127"/>
      <c r="O38" s="127"/>
      <c r="P38" s="127"/>
      <c r="Q38" s="127"/>
      <c r="R38" s="127"/>
    </row>
    <row r="39" spans="2:18" x14ac:dyDescent="0.2">
      <c r="B39" s="387" t="s">
        <v>253</v>
      </c>
      <c r="C39" s="322">
        <v>1041.5219999999999</v>
      </c>
      <c r="D39" s="322">
        <v>756.15200000000004</v>
      </c>
      <c r="E39" s="322">
        <v>644.28599999999994</v>
      </c>
      <c r="F39" s="322">
        <v>280.44200000000001</v>
      </c>
      <c r="G39" s="322">
        <v>1409.223</v>
      </c>
      <c r="H39" s="320">
        <v>0</v>
      </c>
      <c r="I39" s="320">
        <v>0</v>
      </c>
      <c r="J39" s="128"/>
      <c r="K39" s="127"/>
      <c r="L39" s="127"/>
      <c r="M39" s="127"/>
      <c r="N39" s="127"/>
      <c r="O39" s="127"/>
      <c r="P39" s="127"/>
      <c r="Q39" s="127"/>
      <c r="R39" s="127"/>
    </row>
    <row r="40" spans="2:18" x14ac:dyDescent="0.2">
      <c r="B40" s="387"/>
      <c r="J40" s="128"/>
      <c r="K40" s="127"/>
      <c r="L40" s="127"/>
      <c r="M40" s="127"/>
      <c r="N40" s="127"/>
      <c r="O40" s="127"/>
      <c r="P40" s="127"/>
      <c r="Q40" s="127"/>
      <c r="R40" s="127"/>
    </row>
    <row r="41" spans="2:18" x14ac:dyDescent="0.2">
      <c r="B41" s="387" t="s">
        <v>626</v>
      </c>
      <c r="C41" s="322">
        <v>914.10900000000004</v>
      </c>
      <c r="D41" s="322">
        <v>909.63599999999997</v>
      </c>
      <c r="E41" s="322">
        <v>691.35500000000002</v>
      </c>
      <c r="F41" s="322">
        <v>41.375</v>
      </c>
      <c r="G41" s="322">
        <v>1358.8879999999999</v>
      </c>
      <c r="H41" s="320">
        <v>11.7</v>
      </c>
      <c r="I41" s="320">
        <v>0</v>
      </c>
      <c r="J41" s="128"/>
      <c r="K41" s="127"/>
      <c r="L41" s="127"/>
      <c r="M41" s="127"/>
      <c r="N41" s="127"/>
      <c r="O41" s="127"/>
      <c r="P41" s="127"/>
      <c r="Q41" s="127"/>
      <c r="R41" s="127"/>
    </row>
    <row r="42" spans="2:18" x14ac:dyDescent="0.2">
      <c r="B42" s="387" t="s">
        <v>627</v>
      </c>
      <c r="C42" s="322">
        <v>388.69099999999997</v>
      </c>
      <c r="D42" s="322">
        <v>279.23</v>
      </c>
      <c r="E42" s="322">
        <v>1461.6759999999999</v>
      </c>
      <c r="F42" s="322">
        <v>8.1189999999999998</v>
      </c>
      <c r="G42" s="322">
        <v>687.06</v>
      </c>
      <c r="H42" s="320">
        <v>0</v>
      </c>
      <c r="I42" s="320">
        <v>0</v>
      </c>
      <c r="J42" s="128"/>
      <c r="K42" s="127"/>
      <c r="L42" s="127"/>
      <c r="M42" s="127"/>
      <c r="N42" s="127"/>
      <c r="O42" s="127"/>
      <c r="P42" s="127"/>
      <c r="Q42" s="127"/>
      <c r="R42" s="127"/>
    </row>
    <row r="43" spans="2:18" x14ac:dyDescent="0.2">
      <c r="B43" s="387" t="s">
        <v>628</v>
      </c>
      <c r="C43" s="322">
        <v>463.99799999999999</v>
      </c>
      <c r="D43" s="322">
        <v>440.78</v>
      </c>
      <c r="E43" s="322">
        <v>362.86200000000002</v>
      </c>
      <c r="F43" s="322">
        <v>23.576000000000001</v>
      </c>
      <c r="G43" s="322">
        <v>464.161</v>
      </c>
      <c r="H43" s="320">
        <v>0</v>
      </c>
      <c r="I43" s="320">
        <v>0</v>
      </c>
      <c r="J43" s="128"/>
      <c r="K43" s="127"/>
      <c r="L43" s="127"/>
      <c r="M43" s="127"/>
      <c r="N43" s="127"/>
      <c r="O43" s="127"/>
      <c r="P43" s="127"/>
      <c r="Q43" s="127"/>
      <c r="R43" s="127"/>
    </row>
    <row r="44" spans="2:18" x14ac:dyDescent="0.2">
      <c r="B44" s="387"/>
      <c r="J44" s="128"/>
      <c r="K44" s="127"/>
      <c r="L44" s="127"/>
      <c r="M44" s="127"/>
      <c r="N44" s="127"/>
      <c r="O44" s="127"/>
      <c r="P44" s="127"/>
      <c r="Q44" s="127"/>
      <c r="R44" s="127"/>
    </row>
    <row r="45" spans="2:18" x14ac:dyDescent="0.2">
      <c r="B45" s="387" t="s">
        <v>629</v>
      </c>
      <c r="C45" s="322">
        <v>464.74400000000003</v>
      </c>
      <c r="D45" s="322">
        <v>392.55399999999997</v>
      </c>
      <c r="E45" s="322">
        <v>427.06</v>
      </c>
      <c r="F45" s="322">
        <v>119.26300000000001</v>
      </c>
      <c r="G45" s="322">
        <v>779.11</v>
      </c>
      <c r="H45" s="320">
        <v>0</v>
      </c>
      <c r="I45" s="320">
        <v>0</v>
      </c>
      <c r="K45" s="127"/>
      <c r="L45" s="127"/>
      <c r="M45" s="127"/>
      <c r="N45" s="127"/>
      <c r="O45" s="127"/>
      <c r="P45" s="127"/>
      <c r="Q45" s="127"/>
      <c r="R45" s="127"/>
    </row>
    <row r="46" spans="2:18" x14ac:dyDescent="0.2">
      <c r="B46" s="387" t="s">
        <v>630</v>
      </c>
      <c r="C46" s="103">
        <v>123.82299999999999</v>
      </c>
      <c r="D46" s="94">
        <v>53.999000000000002</v>
      </c>
      <c r="E46" s="94">
        <v>177.14699999999999</v>
      </c>
      <c r="F46" s="94">
        <v>0</v>
      </c>
      <c r="G46" s="94">
        <v>219.03200000000001</v>
      </c>
      <c r="H46" s="320">
        <v>0</v>
      </c>
      <c r="I46" s="320">
        <v>0</v>
      </c>
      <c r="K46" s="127"/>
      <c r="L46" s="127"/>
      <c r="M46" s="127"/>
      <c r="N46" s="127"/>
      <c r="O46" s="127"/>
      <c r="P46" s="127"/>
      <c r="Q46" s="127"/>
      <c r="R46" s="127"/>
    </row>
    <row r="47" spans="2:18" x14ac:dyDescent="0.2">
      <c r="B47" s="387" t="s">
        <v>631</v>
      </c>
      <c r="C47" s="322">
        <v>236.571</v>
      </c>
      <c r="D47" s="322">
        <v>357.089</v>
      </c>
      <c r="E47" s="322">
        <v>347.24400000000003</v>
      </c>
      <c r="F47" s="322">
        <v>29.292999999999999</v>
      </c>
      <c r="G47" s="322">
        <v>361.56700000000001</v>
      </c>
      <c r="H47" s="320">
        <v>0</v>
      </c>
      <c r="I47" s="320">
        <v>0</v>
      </c>
      <c r="J47" s="128"/>
      <c r="K47" s="127"/>
      <c r="L47" s="127"/>
      <c r="M47" s="127"/>
      <c r="N47" s="127"/>
      <c r="O47" s="127"/>
      <c r="P47" s="127"/>
      <c r="Q47" s="127"/>
      <c r="R47" s="127"/>
    </row>
    <row r="48" spans="2:18" x14ac:dyDescent="0.2">
      <c r="B48" s="385" t="s">
        <v>632</v>
      </c>
      <c r="C48" s="322">
        <v>99.522000000000006</v>
      </c>
      <c r="D48" s="322">
        <v>39.167999999999999</v>
      </c>
      <c r="E48" s="322">
        <v>145.584</v>
      </c>
      <c r="F48" s="322">
        <v>8.532</v>
      </c>
      <c r="G48" s="322">
        <v>108.274</v>
      </c>
      <c r="H48" s="320">
        <v>0</v>
      </c>
      <c r="I48" s="320">
        <v>0</v>
      </c>
      <c r="J48" s="128"/>
      <c r="K48" s="127"/>
      <c r="L48" s="127"/>
      <c r="M48" s="127"/>
      <c r="N48" s="127"/>
      <c r="O48" s="127"/>
      <c r="P48" s="127"/>
      <c r="Q48" s="127"/>
      <c r="R48" s="127"/>
    </row>
    <row r="49" spans="1:18" x14ac:dyDescent="0.2">
      <c r="B49" s="385" t="s">
        <v>633</v>
      </c>
      <c r="C49" s="322">
        <v>879.92499999999995</v>
      </c>
      <c r="D49" s="322">
        <v>678.7</v>
      </c>
      <c r="E49" s="322">
        <v>789.12599999999998</v>
      </c>
      <c r="F49" s="324">
        <v>7.6219999999999999</v>
      </c>
      <c r="G49" s="322">
        <v>1322.2449999999999</v>
      </c>
      <c r="H49" s="320">
        <v>0</v>
      </c>
      <c r="I49" s="320">
        <v>0</v>
      </c>
      <c r="J49" s="128"/>
      <c r="K49" s="127"/>
      <c r="L49" s="127"/>
      <c r="M49" s="127"/>
      <c r="N49" s="127"/>
      <c r="O49" s="127"/>
      <c r="P49" s="127"/>
      <c r="Q49" s="127"/>
      <c r="R49" s="127"/>
    </row>
    <row r="50" spans="1:18" ht="18" thickBot="1" x14ac:dyDescent="0.25">
      <c r="B50" s="259"/>
      <c r="C50" s="164"/>
      <c r="D50" s="165"/>
      <c r="E50" s="165"/>
      <c r="F50" s="165"/>
      <c r="G50" s="165"/>
      <c r="H50" s="166"/>
      <c r="I50" s="166"/>
      <c r="J50" s="127"/>
      <c r="K50" s="127"/>
      <c r="L50" s="127"/>
      <c r="M50" s="127"/>
      <c r="N50" s="127"/>
      <c r="O50" s="127"/>
      <c r="P50" s="127"/>
      <c r="Q50" s="127"/>
      <c r="R50" s="127"/>
    </row>
    <row r="51" spans="1:18" x14ac:dyDescent="0.2">
      <c r="A51" s="154"/>
      <c r="C51" s="154" t="s">
        <v>98</v>
      </c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9"/>
  <sheetViews>
    <sheetView view="pageBreakPreview" topLeftCell="A7" zoomScale="75" zoomScaleNormal="75" zoomScaleSheetLayoutView="75" workbookViewId="0">
      <selection activeCell="O20" sqref="O20"/>
    </sheetView>
  </sheetViews>
  <sheetFormatPr defaultColWidth="13.375" defaultRowHeight="17.25" x14ac:dyDescent="0.15"/>
  <cols>
    <col min="1" max="1" width="13.375" style="179" customWidth="1"/>
    <col min="2" max="2" width="2.5" style="179" customWidth="1"/>
    <col min="3" max="3" width="3.875" style="179" customWidth="1"/>
    <col min="4" max="4" width="19.375" style="179" customWidth="1"/>
    <col min="5" max="12" width="15.625" style="179" customWidth="1"/>
    <col min="13" max="16384" width="13.375" style="179"/>
  </cols>
  <sheetData>
    <row r="1" spans="1:12" x14ac:dyDescent="0.2">
      <c r="A1" s="325"/>
    </row>
    <row r="6" spans="1:12" x14ac:dyDescent="0.2">
      <c r="B6" s="424" t="s">
        <v>174</v>
      </c>
      <c r="C6" s="424"/>
      <c r="D6" s="424"/>
      <c r="E6" s="424"/>
      <c r="F6" s="424"/>
      <c r="G6" s="424"/>
      <c r="H6" s="424"/>
      <c r="I6" s="424"/>
      <c r="J6" s="424"/>
      <c r="K6" s="424"/>
      <c r="L6" s="424"/>
    </row>
    <row r="7" spans="1:12" ht="18" thickBot="1" x14ac:dyDescent="0.25">
      <c r="B7" s="326"/>
      <c r="C7" s="326"/>
      <c r="D7" s="326"/>
      <c r="E7" s="327" t="s">
        <v>294</v>
      </c>
      <c r="F7" s="326"/>
      <c r="G7" s="326"/>
      <c r="H7" s="326"/>
      <c r="I7" s="326"/>
      <c r="J7" s="326"/>
      <c r="K7" s="326"/>
      <c r="L7" s="326"/>
    </row>
    <row r="8" spans="1:12" x14ac:dyDescent="0.2">
      <c r="E8" s="328"/>
      <c r="F8" s="425" t="s">
        <v>352</v>
      </c>
      <c r="G8" s="425"/>
      <c r="H8" s="329"/>
      <c r="I8" s="328"/>
      <c r="J8" s="425" t="s">
        <v>353</v>
      </c>
      <c r="K8" s="425"/>
      <c r="L8" s="329"/>
    </row>
    <row r="9" spans="1:12" x14ac:dyDescent="0.2">
      <c r="E9" s="330" t="s">
        <v>333</v>
      </c>
      <c r="F9" s="330" t="s">
        <v>334</v>
      </c>
      <c r="G9" s="330" t="s">
        <v>354</v>
      </c>
      <c r="H9" s="330" t="s">
        <v>634</v>
      </c>
      <c r="I9" s="330" t="s">
        <v>333</v>
      </c>
      <c r="J9" s="330" t="s">
        <v>334</v>
      </c>
      <c r="K9" s="330" t="s">
        <v>354</v>
      </c>
      <c r="L9" s="330" t="s">
        <v>634</v>
      </c>
    </row>
    <row r="10" spans="1:12" x14ac:dyDescent="0.2">
      <c r="B10" s="329"/>
      <c r="C10" s="329"/>
      <c r="D10" s="329"/>
      <c r="E10" s="331">
        <v>2014</v>
      </c>
      <c r="F10" s="331">
        <v>2015</v>
      </c>
      <c r="G10" s="331">
        <v>2016</v>
      </c>
      <c r="H10" s="331">
        <v>2017</v>
      </c>
      <c r="I10" s="331">
        <v>2014</v>
      </c>
      <c r="J10" s="331">
        <v>2015</v>
      </c>
      <c r="K10" s="331">
        <v>2016</v>
      </c>
      <c r="L10" s="331">
        <v>2017</v>
      </c>
    </row>
    <row r="11" spans="1:12" x14ac:dyDescent="0.15">
      <c r="D11" s="332"/>
      <c r="I11" s="333" t="s">
        <v>293</v>
      </c>
      <c r="J11" s="333" t="s">
        <v>293</v>
      </c>
      <c r="K11" s="333" t="s">
        <v>293</v>
      </c>
      <c r="L11" s="333" t="s">
        <v>293</v>
      </c>
    </row>
    <row r="12" spans="1:12" s="334" customFormat="1" x14ac:dyDescent="0.2">
      <c r="B12" s="335" t="s">
        <v>635</v>
      </c>
      <c r="C12" s="185"/>
      <c r="D12" s="336"/>
      <c r="E12" s="184">
        <v>142</v>
      </c>
      <c r="F12" s="184">
        <v>142</v>
      </c>
      <c r="G12" s="184">
        <v>140</v>
      </c>
      <c r="H12" s="184">
        <v>135</v>
      </c>
      <c r="I12" s="186">
        <v>4593</v>
      </c>
      <c r="J12" s="186">
        <v>4651</v>
      </c>
      <c r="K12" s="186">
        <v>4681</v>
      </c>
      <c r="L12" s="186">
        <v>4769</v>
      </c>
    </row>
    <row r="13" spans="1:12" x14ac:dyDescent="0.15">
      <c r="D13" s="337"/>
      <c r="E13" s="187"/>
      <c r="F13" s="187"/>
      <c r="G13" s="187"/>
      <c r="H13" s="187"/>
      <c r="I13" s="180"/>
      <c r="J13" s="180"/>
      <c r="K13" s="180"/>
      <c r="L13" s="180"/>
    </row>
    <row r="14" spans="1:12" x14ac:dyDescent="0.2">
      <c r="B14" s="182"/>
      <c r="C14" s="325" t="s">
        <v>175</v>
      </c>
      <c r="D14" s="338"/>
      <c r="E14" s="181">
        <v>40</v>
      </c>
      <c r="F14" s="181">
        <v>40</v>
      </c>
      <c r="G14" s="181">
        <v>39</v>
      </c>
      <c r="H14" s="181">
        <v>41</v>
      </c>
      <c r="I14" s="183">
        <v>3808</v>
      </c>
      <c r="J14" s="183">
        <v>3875</v>
      </c>
      <c r="K14" s="183">
        <v>3936</v>
      </c>
      <c r="L14" s="183">
        <v>4043</v>
      </c>
    </row>
    <row r="15" spans="1:12" x14ac:dyDescent="0.2">
      <c r="D15" s="339" t="s">
        <v>176</v>
      </c>
      <c r="E15" s="188">
        <v>24</v>
      </c>
      <c r="F15" s="188">
        <v>24</v>
      </c>
      <c r="G15" s="188">
        <v>24</v>
      </c>
      <c r="H15" s="188">
        <v>26</v>
      </c>
      <c r="I15" s="189">
        <v>405</v>
      </c>
      <c r="J15" s="189">
        <v>412</v>
      </c>
      <c r="K15" s="189">
        <v>387</v>
      </c>
      <c r="L15" s="189">
        <v>393</v>
      </c>
    </row>
    <row r="16" spans="1:12" x14ac:dyDescent="0.2">
      <c r="D16" s="339" t="s">
        <v>15</v>
      </c>
      <c r="E16" s="188">
        <v>2</v>
      </c>
      <c r="F16" s="188">
        <v>2</v>
      </c>
      <c r="G16" s="188">
        <v>2</v>
      </c>
      <c r="H16" s="188">
        <v>2</v>
      </c>
      <c r="I16" s="189">
        <v>30</v>
      </c>
      <c r="J16" s="189">
        <v>31</v>
      </c>
      <c r="K16" s="189">
        <v>31</v>
      </c>
      <c r="L16" s="189">
        <v>31</v>
      </c>
    </row>
    <row r="17" spans="2:12" x14ac:dyDescent="0.2">
      <c r="D17" s="339" t="s">
        <v>177</v>
      </c>
      <c r="E17" s="188">
        <v>12</v>
      </c>
      <c r="F17" s="188">
        <v>12</v>
      </c>
      <c r="G17" s="188">
        <v>12</v>
      </c>
      <c r="H17" s="188">
        <v>12</v>
      </c>
      <c r="I17" s="189">
        <v>3371</v>
      </c>
      <c r="J17" s="189">
        <v>3432</v>
      </c>
      <c r="K17" s="189">
        <v>3518</v>
      </c>
      <c r="L17" s="189">
        <v>3619</v>
      </c>
    </row>
    <row r="18" spans="2:12" x14ac:dyDescent="0.2">
      <c r="D18" s="339" t="s">
        <v>178</v>
      </c>
      <c r="E18" s="188">
        <v>2</v>
      </c>
      <c r="F18" s="188">
        <v>2</v>
      </c>
      <c r="G18" s="188">
        <v>1</v>
      </c>
      <c r="H18" s="188">
        <v>1</v>
      </c>
      <c r="I18" s="189">
        <v>2</v>
      </c>
      <c r="J18" s="191">
        <v>0</v>
      </c>
      <c r="K18" s="191">
        <v>0</v>
      </c>
      <c r="L18" s="191">
        <v>0</v>
      </c>
    </row>
    <row r="19" spans="2:12" s="388" customFormat="1" x14ac:dyDescent="0.2">
      <c r="D19" s="389"/>
      <c r="E19" s="189"/>
      <c r="F19" s="189"/>
      <c r="G19" s="189"/>
      <c r="H19" s="189"/>
      <c r="I19" s="190"/>
      <c r="J19" s="190"/>
      <c r="K19" s="190"/>
      <c r="L19" s="190"/>
    </row>
    <row r="20" spans="2:12" s="388" customFormat="1" x14ac:dyDescent="0.2">
      <c r="B20" s="390"/>
      <c r="C20" s="391" t="s">
        <v>180</v>
      </c>
      <c r="D20" s="392"/>
      <c r="E20" s="183">
        <v>102</v>
      </c>
      <c r="F20" s="183">
        <v>102</v>
      </c>
      <c r="G20" s="183">
        <v>101</v>
      </c>
      <c r="H20" s="183">
        <v>94</v>
      </c>
      <c r="I20" s="183">
        <v>785</v>
      </c>
      <c r="J20" s="183">
        <v>776</v>
      </c>
      <c r="K20" s="183">
        <v>745</v>
      </c>
      <c r="L20" s="183">
        <v>726</v>
      </c>
    </row>
    <row r="21" spans="2:12" s="388" customFormat="1" x14ac:dyDescent="0.2">
      <c r="D21" s="389" t="s">
        <v>181</v>
      </c>
      <c r="E21" s="189">
        <v>20</v>
      </c>
      <c r="F21" s="189">
        <v>20</v>
      </c>
      <c r="G21" s="189">
        <v>19</v>
      </c>
      <c r="H21" s="189">
        <v>14</v>
      </c>
      <c r="I21" s="189">
        <v>50</v>
      </c>
      <c r="J21" s="189">
        <v>52</v>
      </c>
      <c r="K21" s="189">
        <v>49</v>
      </c>
      <c r="L21" s="189">
        <v>35</v>
      </c>
    </row>
    <row r="22" spans="2:12" s="388" customFormat="1" x14ac:dyDescent="0.2">
      <c r="D22" s="389" t="s">
        <v>182</v>
      </c>
      <c r="E22" s="189">
        <v>54</v>
      </c>
      <c r="F22" s="189">
        <v>54</v>
      </c>
      <c r="G22" s="189">
        <v>54</v>
      </c>
      <c r="H22" s="189">
        <v>53</v>
      </c>
      <c r="I22" s="189">
        <v>207</v>
      </c>
      <c r="J22" s="189">
        <v>202</v>
      </c>
      <c r="K22" s="189">
        <v>201</v>
      </c>
      <c r="L22" s="189">
        <v>195</v>
      </c>
    </row>
    <row r="23" spans="2:12" s="388" customFormat="1" x14ac:dyDescent="0.2">
      <c r="D23" s="389" t="s">
        <v>183</v>
      </c>
      <c r="E23" s="189">
        <v>1</v>
      </c>
      <c r="F23" s="189">
        <v>1</v>
      </c>
      <c r="G23" s="189">
        <v>1</v>
      </c>
      <c r="H23" s="189">
        <v>1</v>
      </c>
      <c r="I23" s="189">
        <v>1</v>
      </c>
      <c r="J23" s="189">
        <v>1</v>
      </c>
      <c r="K23" s="189">
        <v>1</v>
      </c>
      <c r="L23" s="189">
        <v>1</v>
      </c>
    </row>
    <row r="24" spans="2:12" s="388" customFormat="1" x14ac:dyDescent="0.2">
      <c r="D24" s="389" t="s">
        <v>184</v>
      </c>
      <c r="E24" s="189">
        <v>2</v>
      </c>
      <c r="F24" s="189">
        <v>2</v>
      </c>
      <c r="G24" s="189">
        <v>3</v>
      </c>
      <c r="H24" s="189">
        <v>3</v>
      </c>
      <c r="I24" s="189">
        <v>17</v>
      </c>
      <c r="J24" s="189">
        <v>17</v>
      </c>
      <c r="K24" s="189">
        <v>17</v>
      </c>
      <c r="L24" s="189">
        <v>18</v>
      </c>
    </row>
    <row r="25" spans="2:12" s="388" customFormat="1" x14ac:dyDescent="0.2">
      <c r="D25" s="389" t="s">
        <v>185</v>
      </c>
      <c r="E25" s="189">
        <v>1</v>
      </c>
      <c r="F25" s="189">
        <v>1</v>
      </c>
      <c r="G25" s="189">
        <v>1</v>
      </c>
      <c r="H25" s="189">
        <v>1</v>
      </c>
      <c r="I25" s="191">
        <v>0</v>
      </c>
      <c r="J25" s="191">
        <v>0</v>
      </c>
      <c r="K25" s="191">
        <v>0</v>
      </c>
      <c r="L25" s="191">
        <v>0</v>
      </c>
    </row>
    <row r="26" spans="2:12" s="388" customFormat="1" x14ac:dyDescent="0.2">
      <c r="D26" s="389" t="s">
        <v>178</v>
      </c>
      <c r="E26" s="189">
        <v>4</v>
      </c>
      <c r="F26" s="189">
        <v>4</v>
      </c>
      <c r="G26" s="189">
        <v>4</v>
      </c>
      <c r="H26" s="189">
        <v>4</v>
      </c>
      <c r="I26" s="189">
        <v>9</v>
      </c>
      <c r="J26" s="189">
        <v>9</v>
      </c>
      <c r="K26" s="189">
        <v>8</v>
      </c>
      <c r="L26" s="189">
        <v>7</v>
      </c>
    </row>
    <row r="27" spans="2:12" x14ac:dyDescent="0.2">
      <c r="D27" s="339" t="s">
        <v>179</v>
      </c>
      <c r="E27" s="188">
        <v>3</v>
      </c>
      <c r="F27" s="188">
        <v>3</v>
      </c>
      <c r="G27" s="188">
        <v>3</v>
      </c>
      <c r="H27" s="188">
        <v>3</v>
      </c>
      <c r="I27" s="191">
        <v>0</v>
      </c>
      <c r="J27" s="191">
        <v>0</v>
      </c>
      <c r="K27" s="191">
        <v>0</v>
      </c>
      <c r="L27" s="191">
        <v>0</v>
      </c>
    </row>
    <row r="28" spans="2:12" x14ac:dyDescent="0.2">
      <c r="D28" s="339" t="s">
        <v>186</v>
      </c>
      <c r="E28" s="188">
        <v>5</v>
      </c>
      <c r="F28" s="188">
        <v>5</v>
      </c>
      <c r="G28" s="188">
        <v>5</v>
      </c>
      <c r="H28" s="188">
        <v>5</v>
      </c>
      <c r="I28" s="191">
        <v>0</v>
      </c>
      <c r="J28" s="191">
        <v>0</v>
      </c>
      <c r="K28" s="191">
        <v>0</v>
      </c>
      <c r="L28" s="191">
        <v>0</v>
      </c>
    </row>
    <row r="29" spans="2:12" x14ac:dyDescent="0.2">
      <c r="D29" s="339" t="s">
        <v>265</v>
      </c>
      <c r="E29" s="188">
        <v>12</v>
      </c>
      <c r="F29" s="188">
        <v>12</v>
      </c>
      <c r="G29" s="188">
        <v>11</v>
      </c>
      <c r="H29" s="188">
        <v>10</v>
      </c>
      <c r="I29" s="191">
        <v>501</v>
      </c>
      <c r="J29" s="191">
        <v>495</v>
      </c>
      <c r="K29" s="191">
        <v>469</v>
      </c>
      <c r="L29" s="191">
        <v>470</v>
      </c>
    </row>
    <row r="30" spans="2:12" ht="18" thickBot="1" x14ac:dyDescent="0.2">
      <c r="B30" s="326"/>
      <c r="C30" s="326"/>
      <c r="D30" s="340"/>
      <c r="E30" s="326"/>
      <c r="F30" s="326"/>
      <c r="G30" s="326"/>
      <c r="H30" s="326"/>
      <c r="I30" s="326"/>
      <c r="J30" s="326"/>
      <c r="K30" s="326"/>
      <c r="L30" s="326"/>
    </row>
    <row r="31" spans="2:12" x14ac:dyDescent="0.15">
      <c r="E31" s="369" t="s">
        <v>636</v>
      </c>
    </row>
    <row r="34" spans="2:12" ht="18" thickBot="1" x14ac:dyDescent="0.25">
      <c r="B34" s="326"/>
      <c r="C34" s="326"/>
      <c r="D34" s="326"/>
      <c r="E34" s="327" t="s">
        <v>187</v>
      </c>
      <c r="F34" s="326"/>
      <c r="G34" s="326"/>
      <c r="H34" s="326"/>
      <c r="I34" s="326"/>
      <c r="J34" s="326"/>
      <c r="K34" s="326"/>
      <c r="L34" s="341" t="s">
        <v>188</v>
      </c>
    </row>
    <row r="35" spans="2:12" x14ac:dyDescent="0.2">
      <c r="E35" s="328"/>
      <c r="F35" s="425" t="s">
        <v>637</v>
      </c>
      <c r="G35" s="425"/>
      <c r="H35" s="329"/>
      <c r="I35" s="328"/>
      <c r="J35" s="425" t="s">
        <v>638</v>
      </c>
      <c r="K35" s="425"/>
      <c r="L35" s="329"/>
    </row>
    <row r="36" spans="2:12" x14ac:dyDescent="0.2">
      <c r="E36" s="330" t="s">
        <v>639</v>
      </c>
      <c r="F36" s="330" t="s">
        <v>640</v>
      </c>
      <c r="G36" s="330" t="s">
        <v>354</v>
      </c>
      <c r="H36" s="330" t="s">
        <v>641</v>
      </c>
      <c r="I36" s="330" t="s">
        <v>639</v>
      </c>
      <c r="J36" s="330" t="s">
        <v>640</v>
      </c>
      <c r="K36" s="330" t="s">
        <v>354</v>
      </c>
      <c r="L36" s="330" t="s">
        <v>641</v>
      </c>
    </row>
    <row r="37" spans="2:12" x14ac:dyDescent="0.2">
      <c r="B37" s="329"/>
      <c r="C37" s="329"/>
      <c r="D37" s="329"/>
      <c r="E37" s="331">
        <v>2014</v>
      </c>
      <c r="F37" s="331">
        <v>2015</v>
      </c>
      <c r="G37" s="331">
        <v>2016</v>
      </c>
      <c r="H37" s="331">
        <v>2017</v>
      </c>
      <c r="I37" s="331">
        <v>2014</v>
      </c>
      <c r="J37" s="331">
        <v>2015</v>
      </c>
      <c r="K37" s="331">
        <v>2016</v>
      </c>
      <c r="L37" s="331">
        <v>2017</v>
      </c>
    </row>
    <row r="38" spans="2:12" x14ac:dyDescent="0.15">
      <c r="D38" s="332"/>
    </row>
    <row r="39" spans="2:12" s="334" customFormat="1" x14ac:dyDescent="0.2">
      <c r="B39" s="335" t="s">
        <v>635</v>
      </c>
      <c r="C39" s="185"/>
      <c r="D39" s="336"/>
      <c r="E39" s="184">
        <v>17874</v>
      </c>
      <c r="F39" s="184">
        <v>17446</v>
      </c>
      <c r="G39" s="184">
        <v>20057</v>
      </c>
      <c r="H39" s="184">
        <v>20111</v>
      </c>
      <c r="I39" s="186">
        <v>350734</v>
      </c>
      <c r="J39" s="186">
        <v>347415</v>
      </c>
      <c r="K39" s="186">
        <v>343703</v>
      </c>
      <c r="L39" s="186">
        <v>339371</v>
      </c>
    </row>
    <row r="40" spans="2:12" x14ac:dyDescent="0.15">
      <c r="D40" s="337"/>
      <c r="E40" s="187"/>
      <c r="F40" s="187"/>
      <c r="G40" s="187"/>
      <c r="H40" s="187"/>
      <c r="I40" s="180"/>
      <c r="J40" s="180"/>
      <c r="K40" s="180"/>
      <c r="L40" s="180"/>
    </row>
    <row r="41" spans="2:12" x14ac:dyDescent="0.2">
      <c r="B41" s="182"/>
      <c r="C41" s="325" t="s">
        <v>175</v>
      </c>
      <c r="D41" s="338"/>
      <c r="E41" s="181">
        <v>7070</v>
      </c>
      <c r="F41" s="181">
        <v>5884</v>
      </c>
      <c r="G41" s="181">
        <v>7038</v>
      </c>
      <c r="H41" s="181">
        <v>8710</v>
      </c>
      <c r="I41" s="183">
        <v>136635</v>
      </c>
      <c r="J41" s="183">
        <v>133875</v>
      </c>
      <c r="K41" s="183">
        <v>132049</v>
      </c>
      <c r="L41" s="183">
        <v>138473</v>
      </c>
    </row>
    <row r="42" spans="2:12" x14ac:dyDescent="0.2">
      <c r="D42" s="339" t="s">
        <v>642</v>
      </c>
      <c r="E42" s="188">
        <v>4864</v>
      </c>
      <c r="F42" s="188">
        <v>3739</v>
      </c>
      <c r="G42" s="188">
        <v>3537</v>
      </c>
      <c r="H42" s="188">
        <v>3450</v>
      </c>
      <c r="I42" s="189">
        <v>79351</v>
      </c>
      <c r="J42" s="189">
        <v>79033</v>
      </c>
      <c r="K42" s="189">
        <v>78585</v>
      </c>
      <c r="L42" s="189">
        <v>84922</v>
      </c>
    </row>
    <row r="43" spans="2:12" x14ac:dyDescent="0.2">
      <c r="D43" s="339" t="s">
        <v>15</v>
      </c>
      <c r="E43" s="188">
        <v>213</v>
      </c>
      <c r="F43" s="188">
        <v>235</v>
      </c>
      <c r="G43" s="188">
        <v>248</v>
      </c>
      <c r="H43" s="188">
        <v>425</v>
      </c>
      <c r="I43" s="189">
        <v>9708</v>
      </c>
      <c r="J43" s="189">
        <v>9155</v>
      </c>
      <c r="K43" s="189">
        <v>8577</v>
      </c>
      <c r="L43" s="189">
        <v>8168</v>
      </c>
    </row>
    <row r="44" spans="2:12" x14ac:dyDescent="0.2">
      <c r="D44" s="339" t="s">
        <v>177</v>
      </c>
      <c r="E44" s="188">
        <v>1993</v>
      </c>
      <c r="F44" s="188">
        <v>1910</v>
      </c>
      <c r="G44" s="188">
        <v>3253</v>
      </c>
      <c r="H44" s="188">
        <v>4835</v>
      </c>
      <c r="I44" s="189">
        <v>47534</v>
      </c>
      <c r="J44" s="189">
        <v>45668</v>
      </c>
      <c r="K44" s="189">
        <v>44874</v>
      </c>
      <c r="L44" s="189">
        <v>45377</v>
      </c>
    </row>
    <row r="45" spans="2:12" x14ac:dyDescent="0.2">
      <c r="D45" s="339" t="s">
        <v>178</v>
      </c>
      <c r="E45" s="393">
        <v>0</v>
      </c>
      <c r="F45" s="393">
        <v>0</v>
      </c>
      <c r="G45" s="393">
        <v>0</v>
      </c>
      <c r="H45" s="393">
        <v>0</v>
      </c>
      <c r="I45" s="189">
        <v>42</v>
      </c>
      <c r="J45" s="189">
        <v>19</v>
      </c>
      <c r="K45" s="189">
        <v>13</v>
      </c>
      <c r="L45" s="189">
        <v>6</v>
      </c>
    </row>
    <row r="46" spans="2:12" x14ac:dyDescent="0.2">
      <c r="D46" s="339"/>
      <c r="E46" s="342"/>
      <c r="F46" s="342"/>
      <c r="G46" s="342"/>
      <c r="H46" s="342"/>
      <c r="I46" s="190"/>
      <c r="J46" s="190"/>
      <c r="K46" s="190"/>
      <c r="L46" s="190"/>
    </row>
    <row r="47" spans="2:12" x14ac:dyDescent="0.2">
      <c r="B47" s="182"/>
      <c r="C47" s="325" t="s">
        <v>180</v>
      </c>
      <c r="D47" s="338"/>
      <c r="E47" s="181">
        <v>10804</v>
      </c>
      <c r="F47" s="181">
        <v>11562</v>
      </c>
      <c r="G47" s="181">
        <v>13019</v>
      </c>
      <c r="H47" s="181">
        <v>11401</v>
      </c>
      <c r="I47" s="183">
        <v>214099</v>
      </c>
      <c r="J47" s="183">
        <v>213540</v>
      </c>
      <c r="K47" s="183">
        <v>211654</v>
      </c>
      <c r="L47" s="183">
        <v>200898</v>
      </c>
    </row>
    <row r="48" spans="2:12" x14ac:dyDescent="0.2">
      <c r="D48" s="339" t="s">
        <v>181</v>
      </c>
      <c r="E48" s="188">
        <v>2183</v>
      </c>
      <c r="F48" s="188">
        <v>2756</v>
      </c>
      <c r="G48" s="188">
        <v>2643</v>
      </c>
      <c r="H48" s="188">
        <v>1496</v>
      </c>
      <c r="I48" s="189">
        <v>17523</v>
      </c>
      <c r="J48" s="189">
        <v>19170</v>
      </c>
      <c r="K48" s="189">
        <v>20312</v>
      </c>
      <c r="L48" s="189">
        <v>13438</v>
      </c>
    </row>
    <row r="49" spans="1:12" x14ac:dyDescent="0.2">
      <c r="D49" s="339" t="s">
        <v>182</v>
      </c>
      <c r="E49" s="188">
        <v>8431</v>
      </c>
      <c r="F49" s="188">
        <v>8745</v>
      </c>
      <c r="G49" s="188">
        <v>10376</v>
      </c>
      <c r="H49" s="188">
        <v>9903</v>
      </c>
      <c r="I49" s="189">
        <v>186734</v>
      </c>
      <c r="J49" s="189">
        <v>185948</v>
      </c>
      <c r="K49" s="189">
        <v>184215</v>
      </c>
      <c r="L49" s="189">
        <v>181655</v>
      </c>
    </row>
    <row r="50" spans="1:12" x14ac:dyDescent="0.2">
      <c r="D50" s="339" t="s">
        <v>183</v>
      </c>
      <c r="E50" s="393">
        <v>0</v>
      </c>
      <c r="F50" s="393">
        <v>22</v>
      </c>
      <c r="G50" s="393">
        <v>0</v>
      </c>
      <c r="H50" s="393">
        <v>0</v>
      </c>
      <c r="I50" s="393">
        <v>0</v>
      </c>
      <c r="J50" s="188">
        <v>22</v>
      </c>
      <c r="K50" s="188">
        <v>22</v>
      </c>
      <c r="L50" s="188">
        <v>18</v>
      </c>
    </row>
    <row r="51" spans="1:12" x14ac:dyDescent="0.2">
      <c r="D51" s="339" t="s">
        <v>184</v>
      </c>
      <c r="E51" s="393">
        <v>190</v>
      </c>
      <c r="F51" s="393">
        <v>0</v>
      </c>
      <c r="G51" s="393">
        <v>0</v>
      </c>
      <c r="H51" s="393">
        <v>0</v>
      </c>
      <c r="I51" s="189">
        <v>712</v>
      </c>
      <c r="J51" s="189">
        <v>664</v>
      </c>
      <c r="K51" s="189">
        <v>614</v>
      </c>
      <c r="L51" s="189">
        <v>559</v>
      </c>
    </row>
    <row r="52" spans="1:12" x14ac:dyDescent="0.2">
      <c r="D52" s="339" t="s">
        <v>185</v>
      </c>
      <c r="E52" s="393">
        <v>0</v>
      </c>
      <c r="F52" s="393">
        <v>39</v>
      </c>
      <c r="G52" s="393">
        <v>0</v>
      </c>
      <c r="H52" s="393">
        <v>0</v>
      </c>
      <c r="I52" s="393">
        <v>0</v>
      </c>
      <c r="J52" s="188">
        <v>39</v>
      </c>
      <c r="K52" s="188">
        <v>39</v>
      </c>
      <c r="L52" s="188">
        <v>39</v>
      </c>
    </row>
    <row r="53" spans="1:12" x14ac:dyDescent="0.2">
      <c r="D53" s="339" t="s">
        <v>178</v>
      </c>
      <c r="E53" s="395">
        <v>0</v>
      </c>
      <c r="F53" s="395">
        <v>0</v>
      </c>
      <c r="G53" s="395">
        <v>0</v>
      </c>
      <c r="H53" s="395">
        <v>0</v>
      </c>
      <c r="I53" s="189">
        <v>136</v>
      </c>
      <c r="J53" s="189">
        <v>129</v>
      </c>
      <c r="K53" s="189">
        <v>117</v>
      </c>
      <c r="L53" s="189">
        <v>102</v>
      </c>
    </row>
    <row r="54" spans="1:12" x14ac:dyDescent="0.2">
      <c r="D54" s="339" t="s">
        <v>179</v>
      </c>
      <c r="E54" s="393">
        <v>0</v>
      </c>
      <c r="F54" s="393">
        <v>0</v>
      </c>
      <c r="G54" s="393">
        <v>0</v>
      </c>
      <c r="H54" s="393">
        <v>0</v>
      </c>
      <c r="I54" s="189">
        <v>6777</v>
      </c>
      <c r="J54" s="189">
        <v>5701</v>
      </c>
      <c r="K54" s="189">
        <v>4626</v>
      </c>
      <c r="L54" s="189">
        <v>3550</v>
      </c>
    </row>
    <row r="55" spans="1:12" x14ac:dyDescent="0.2">
      <c r="D55" s="339" t="s">
        <v>186</v>
      </c>
      <c r="E55" s="393">
        <v>0</v>
      </c>
      <c r="F55" s="393">
        <v>0</v>
      </c>
      <c r="G55" s="393">
        <v>0</v>
      </c>
      <c r="H55" s="393">
        <v>2</v>
      </c>
      <c r="I55" s="189">
        <v>396</v>
      </c>
      <c r="J55" s="189">
        <v>240</v>
      </c>
      <c r="K55" s="189">
        <v>231</v>
      </c>
      <c r="L55" s="189">
        <v>210</v>
      </c>
    </row>
    <row r="56" spans="1:12" x14ac:dyDescent="0.2">
      <c r="D56" s="339" t="s">
        <v>265</v>
      </c>
      <c r="E56" s="393">
        <v>0</v>
      </c>
      <c r="F56" s="393">
        <v>0</v>
      </c>
      <c r="G56" s="393">
        <v>0</v>
      </c>
      <c r="H56" s="393">
        <v>0</v>
      </c>
      <c r="I56" s="191">
        <v>1821</v>
      </c>
      <c r="J56" s="191">
        <v>1627</v>
      </c>
      <c r="K56" s="191">
        <v>1478</v>
      </c>
      <c r="L56" s="191">
        <v>1327</v>
      </c>
    </row>
    <row r="57" spans="1:12" ht="18" thickBot="1" x14ac:dyDescent="0.2">
      <c r="B57" s="326"/>
      <c r="C57" s="326"/>
      <c r="D57" s="340"/>
      <c r="E57" s="326"/>
      <c r="F57" s="326"/>
      <c r="G57" s="326"/>
      <c r="H57" s="326"/>
      <c r="I57" s="326"/>
      <c r="J57" s="326"/>
      <c r="K57" s="326"/>
      <c r="L57" s="326"/>
    </row>
    <row r="58" spans="1:12" x14ac:dyDescent="0.2">
      <c r="E58" s="368" t="s">
        <v>98</v>
      </c>
    </row>
    <row r="59" spans="1:12" x14ac:dyDescent="0.2">
      <c r="A59" s="325"/>
    </row>
  </sheetData>
  <mergeCells count="5">
    <mergeCell ref="B6:L6"/>
    <mergeCell ref="F8:G8"/>
    <mergeCell ref="J8:K8"/>
    <mergeCell ref="F35:G35"/>
    <mergeCell ref="J35:K35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0"/>
  <sheetViews>
    <sheetView view="pageBreakPreview" topLeftCell="A37" zoomScale="75" zoomScaleNormal="75" zoomScaleSheetLayoutView="75" workbookViewId="0">
      <selection activeCell="K49" sqref="K49"/>
    </sheetView>
  </sheetViews>
  <sheetFormatPr defaultColWidth="12.125" defaultRowHeight="17.25" x14ac:dyDescent="0.15"/>
  <cols>
    <col min="1" max="1" width="13.375" style="73" customWidth="1"/>
    <col min="2" max="3" width="5.875" style="73" customWidth="1"/>
    <col min="4" max="4" width="17" style="73" customWidth="1"/>
    <col min="5" max="6" width="13.375" style="73" customWidth="1"/>
    <col min="7" max="7" width="14.625" style="73" customWidth="1"/>
    <col min="8" max="10" width="13.375" style="73" customWidth="1"/>
    <col min="11" max="12" width="13" style="73" bestFit="1" customWidth="1"/>
    <col min="13" max="16384" width="12.125" style="73"/>
  </cols>
  <sheetData>
    <row r="1" spans="1:12" x14ac:dyDescent="0.2">
      <c r="A1" s="154"/>
    </row>
    <row r="5" spans="1:12" x14ac:dyDescent="0.15">
      <c r="E5" s="169"/>
      <c r="F5" s="169"/>
      <c r="K5" s="169"/>
    </row>
    <row r="6" spans="1:12" x14ac:dyDescent="0.2">
      <c r="B6" s="419" t="s">
        <v>355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thickBot="1" x14ac:dyDescent="0.25">
      <c r="B7" s="125"/>
      <c r="C7" s="125"/>
      <c r="D7" s="125"/>
      <c r="E7" s="231" t="s">
        <v>189</v>
      </c>
      <c r="F7" s="125"/>
      <c r="G7" s="125"/>
      <c r="H7" s="125"/>
      <c r="I7" s="125"/>
      <c r="J7" s="125"/>
      <c r="L7" s="160" t="s">
        <v>191</v>
      </c>
    </row>
    <row r="8" spans="1:12" x14ac:dyDescent="0.2">
      <c r="E8" s="171"/>
      <c r="F8" s="157"/>
      <c r="G8" s="428" t="s">
        <v>356</v>
      </c>
      <c r="H8" s="428"/>
      <c r="I8" s="157"/>
      <c r="J8" s="157"/>
      <c r="K8" s="429" t="s">
        <v>357</v>
      </c>
      <c r="L8" s="428"/>
    </row>
    <row r="9" spans="1:12" x14ac:dyDescent="0.15">
      <c r="E9" s="430" t="s">
        <v>358</v>
      </c>
      <c r="F9" s="351"/>
      <c r="G9" s="430" t="s">
        <v>359</v>
      </c>
      <c r="H9" s="157"/>
      <c r="I9" s="157"/>
      <c r="J9" s="157"/>
      <c r="K9" s="431" t="s">
        <v>360</v>
      </c>
      <c r="L9" s="430" t="s">
        <v>361</v>
      </c>
    </row>
    <row r="10" spans="1:12" x14ac:dyDescent="0.2">
      <c r="B10" s="157"/>
      <c r="C10" s="157"/>
      <c r="D10" s="157"/>
      <c r="E10" s="423"/>
      <c r="F10" s="376" t="s">
        <v>362</v>
      </c>
      <c r="G10" s="423"/>
      <c r="H10" s="283" t="s">
        <v>363</v>
      </c>
      <c r="I10" s="283" t="s">
        <v>190</v>
      </c>
      <c r="J10" s="283" t="s">
        <v>364</v>
      </c>
      <c r="K10" s="421"/>
      <c r="L10" s="423"/>
    </row>
    <row r="11" spans="1:12" x14ac:dyDescent="0.15">
      <c r="E11" s="158"/>
    </row>
    <row r="12" spans="1:12" x14ac:dyDescent="0.2">
      <c r="B12" s="426" t="s">
        <v>278</v>
      </c>
      <c r="C12" s="426"/>
      <c r="D12" s="432"/>
      <c r="E12" s="67">
        <v>91600</v>
      </c>
      <c r="F12" s="68">
        <v>70772</v>
      </c>
      <c r="G12" s="68">
        <v>83594</v>
      </c>
      <c r="H12" s="68">
        <v>31035</v>
      </c>
      <c r="I12" s="68">
        <v>9050</v>
      </c>
      <c r="J12" s="68">
        <v>7904</v>
      </c>
      <c r="K12" s="68">
        <v>31198</v>
      </c>
      <c r="L12" s="68">
        <v>47280</v>
      </c>
    </row>
    <row r="13" spans="1:12" x14ac:dyDescent="0.2">
      <c r="B13" s="426" t="s">
        <v>295</v>
      </c>
      <c r="C13" s="426"/>
      <c r="D13" s="427"/>
      <c r="E13" s="67">
        <v>92973</v>
      </c>
      <c r="F13" s="68">
        <v>72128</v>
      </c>
      <c r="G13" s="68">
        <v>83805</v>
      </c>
      <c r="H13" s="68">
        <v>31184</v>
      </c>
      <c r="I13" s="68">
        <v>9144</v>
      </c>
      <c r="J13" s="68">
        <v>7560</v>
      </c>
      <c r="K13" s="68">
        <v>35269</v>
      </c>
      <c r="L13" s="68">
        <v>52508</v>
      </c>
    </row>
    <row r="14" spans="1:12" x14ac:dyDescent="0.2">
      <c r="B14" s="426"/>
      <c r="C14" s="426"/>
      <c r="D14" s="432"/>
      <c r="E14" s="67"/>
      <c r="F14" s="68"/>
      <c r="G14" s="68"/>
      <c r="H14" s="68"/>
      <c r="I14" s="68"/>
      <c r="J14" s="68"/>
      <c r="K14" s="68"/>
      <c r="L14" s="68"/>
    </row>
    <row r="15" spans="1:12" x14ac:dyDescent="0.2">
      <c r="B15" s="426" t="s">
        <v>312</v>
      </c>
      <c r="C15" s="426"/>
      <c r="D15" s="427"/>
      <c r="E15" s="67">
        <v>92364</v>
      </c>
      <c r="F15" s="68">
        <v>71313</v>
      </c>
      <c r="G15" s="68">
        <v>86188</v>
      </c>
      <c r="H15" s="68">
        <v>28131</v>
      </c>
      <c r="I15" s="68">
        <v>10678</v>
      </c>
      <c r="J15" s="68">
        <v>7302</v>
      </c>
      <c r="K15" s="68">
        <v>33714</v>
      </c>
      <c r="L15" s="68">
        <v>50247</v>
      </c>
    </row>
    <row r="16" spans="1:12" x14ac:dyDescent="0.2">
      <c r="B16" s="426" t="s">
        <v>326</v>
      </c>
      <c r="C16" s="426"/>
      <c r="D16" s="427"/>
      <c r="E16" s="67">
        <v>96365</v>
      </c>
      <c r="F16" s="68">
        <v>73965</v>
      </c>
      <c r="G16" s="68">
        <v>95438</v>
      </c>
      <c r="H16" s="68">
        <v>31327</v>
      </c>
      <c r="I16" s="68">
        <v>11289</v>
      </c>
      <c r="J16" s="68">
        <v>7062</v>
      </c>
      <c r="K16" s="68">
        <v>32293</v>
      </c>
      <c r="L16" s="68">
        <v>49368</v>
      </c>
    </row>
    <row r="17" spans="2:13" x14ac:dyDescent="0.2">
      <c r="B17" s="426" t="s">
        <v>327</v>
      </c>
      <c r="C17" s="426"/>
      <c r="D17" s="427"/>
      <c r="E17" s="67">
        <v>97862</v>
      </c>
      <c r="F17" s="68">
        <v>72908</v>
      </c>
      <c r="G17" s="68">
        <v>89327</v>
      </c>
      <c r="H17" s="68">
        <v>31950</v>
      </c>
      <c r="I17" s="68">
        <v>11435</v>
      </c>
      <c r="J17" s="68">
        <v>6793</v>
      </c>
      <c r="K17" s="68">
        <v>31881</v>
      </c>
      <c r="L17" s="68">
        <v>49100</v>
      </c>
    </row>
    <row r="18" spans="2:13" x14ac:dyDescent="0.2">
      <c r="B18" s="426" t="s">
        <v>365</v>
      </c>
      <c r="C18" s="426"/>
      <c r="D18" s="432"/>
      <c r="E18" s="67">
        <v>97900</v>
      </c>
      <c r="F18" s="68">
        <v>72945</v>
      </c>
      <c r="G18" s="68">
        <v>88867</v>
      </c>
      <c r="H18" s="68">
        <v>32400</v>
      </c>
      <c r="I18" s="68">
        <v>11533</v>
      </c>
      <c r="J18" s="68">
        <v>6383</v>
      </c>
      <c r="K18" s="68">
        <v>35281</v>
      </c>
      <c r="L18" s="68">
        <v>52656</v>
      </c>
    </row>
    <row r="19" spans="2:13" x14ac:dyDescent="0.2">
      <c r="B19" s="426" t="s">
        <v>643</v>
      </c>
      <c r="C19" s="426"/>
      <c r="D19" s="432"/>
      <c r="E19" s="67">
        <f>E21+E27</f>
        <v>101325</v>
      </c>
      <c r="F19" s="68">
        <f t="shared" ref="F19:L19" si="0">F21+F27</f>
        <v>74070</v>
      </c>
      <c r="G19" s="68">
        <f t="shared" si="0"/>
        <v>90970</v>
      </c>
      <c r="H19" s="68">
        <f t="shared" si="0"/>
        <v>33906</v>
      </c>
      <c r="I19" s="68">
        <f t="shared" si="0"/>
        <v>12135</v>
      </c>
      <c r="J19" s="68">
        <f t="shared" si="0"/>
        <v>5982</v>
      </c>
      <c r="K19" s="68">
        <f t="shared" si="0"/>
        <v>36291</v>
      </c>
      <c r="L19" s="68">
        <f t="shared" si="0"/>
        <v>54536</v>
      </c>
    </row>
    <row r="20" spans="2:13" x14ac:dyDescent="0.15">
      <c r="E20" s="67"/>
      <c r="F20" s="68"/>
      <c r="G20" s="68"/>
      <c r="H20" s="68"/>
      <c r="I20" s="68"/>
      <c r="J20" s="68"/>
      <c r="K20" s="68"/>
      <c r="L20" s="68"/>
    </row>
    <row r="21" spans="2:13" x14ac:dyDescent="0.2">
      <c r="C21" s="154" t="s">
        <v>175</v>
      </c>
      <c r="E21" s="86">
        <v>76652</v>
      </c>
      <c r="F21" s="87">
        <v>64067</v>
      </c>
      <c r="G21" s="87">
        <v>75991</v>
      </c>
      <c r="H21" s="87">
        <v>30654</v>
      </c>
      <c r="I21" s="87">
        <v>12135</v>
      </c>
      <c r="J21" s="87">
        <v>2481</v>
      </c>
      <c r="K21" s="87">
        <v>15124</v>
      </c>
      <c r="L21" s="87">
        <v>27045</v>
      </c>
    </row>
    <row r="22" spans="2:13" x14ac:dyDescent="0.2">
      <c r="D22" s="154" t="s">
        <v>176</v>
      </c>
      <c r="E22" s="79">
        <v>20329</v>
      </c>
      <c r="F22" s="80">
        <v>17448</v>
      </c>
      <c r="G22" s="80">
        <v>18325</v>
      </c>
      <c r="H22" s="80">
        <v>2660</v>
      </c>
      <c r="I22" s="172">
        <v>7838</v>
      </c>
      <c r="J22" s="80">
        <v>1583</v>
      </c>
      <c r="K22" s="80">
        <v>5800</v>
      </c>
      <c r="L22" s="80">
        <v>14537</v>
      </c>
    </row>
    <row r="23" spans="2:13" x14ac:dyDescent="0.2">
      <c r="D23" s="154" t="s">
        <v>15</v>
      </c>
      <c r="E23" s="79">
        <v>2197</v>
      </c>
      <c r="F23" s="80">
        <v>2099</v>
      </c>
      <c r="G23" s="80">
        <v>1673</v>
      </c>
      <c r="H23" s="80">
        <v>211</v>
      </c>
      <c r="I23" s="172">
        <v>613</v>
      </c>
      <c r="J23" s="80">
        <v>154</v>
      </c>
      <c r="K23" s="80">
        <v>574</v>
      </c>
      <c r="L23" s="80">
        <v>1606</v>
      </c>
    </row>
    <row r="24" spans="2:13" x14ac:dyDescent="0.2">
      <c r="D24" s="154" t="s">
        <v>177</v>
      </c>
      <c r="E24" s="79">
        <v>54116</v>
      </c>
      <c r="F24" s="80">
        <v>44520</v>
      </c>
      <c r="G24" s="80">
        <v>55979</v>
      </c>
      <c r="H24" s="80">
        <v>27783</v>
      </c>
      <c r="I24" s="172">
        <v>3675</v>
      </c>
      <c r="J24" s="80">
        <v>743</v>
      </c>
      <c r="K24" s="80">
        <v>8744</v>
      </c>
      <c r="L24" s="80">
        <v>10896</v>
      </c>
    </row>
    <row r="25" spans="2:13" x14ac:dyDescent="0.2">
      <c r="D25" s="154" t="s">
        <v>178</v>
      </c>
      <c r="E25" s="79">
        <v>10</v>
      </c>
      <c r="F25" s="80">
        <v>0</v>
      </c>
      <c r="G25" s="80">
        <v>14</v>
      </c>
      <c r="H25" s="80">
        <v>0</v>
      </c>
      <c r="I25" s="172">
        <v>9</v>
      </c>
      <c r="J25" s="80">
        <v>1</v>
      </c>
      <c r="K25" s="80">
        <v>6</v>
      </c>
      <c r="L25" s="90">
        <v>6</v>
      </c>
    </row>
    <row r="26" spans="2:13" x14ac:dyDescent="0.2">
      <c r="D26" s="154"/>
      <c r="E26" s="79"/>
      <c r="F26" s="82"/>
      <c r="G26" s="82"/>
      <c r="H26" s="82"/>
      <c r="I26" s="82"/>
      <c r="J26" s="82"/>
      <c r="K26" s="82"/>
      <c r="L26" s="80"/>
    </row>
    <row r="27" spans="2:13" x14ac:dyDescent="0.2">
      <c r="C27" s="154" t="s">
        <v>180</v>
      </c>
      <c r="E27" s="86">
        <f>SUM(E28:E36)</f>
        <v>24673</v>
      </c>
      <c r="F27" s="87">
        <f>SUM(F28:F36)</f>
        <v>10003</v>
      </c>
      <c r="G27" s="87">
        <f t="shared" ref="G27:L27" si="1">SUM(G28:G36)</f>
        <v>14979</v>
      </c>
      <c r="H27" s="87">
        <f t="shared" si="1"/>
        <v>3252</v>
      </c>
      <c r="I27" s="191">
        <v>0</v>
      </c>
      <c r="J27" s="87">
        <f t="shared" si="1"/>
        <v>3501</v>
      </c>
      <c r="K27" s="87">
        <f t="shared" si="1"/>
        <v>21167</v>
      </c>
      <c r="L27" s="87">
        <f t="shared" si="1"/>
        <v>27491</v>
      </c>
    </row>
    <row r="28" spans="2:13" x14ac:dyDescent="0.2">
      <c r="D28" s="154" t="s">
        <v>181</v>
      </c>
      <c r="E28" s="79">
        <v>1297</v>
      </c>
      <c r="F28" s="80">
        <v>859</v>
      </c>
      <c r="G28" s="80">
        <v>971</v>
      </c>
      <c r="H28" s="80">
        <v>199</v>
      </c>
      <c r="I28" s="191">
        <v>0</v>
      </c>
      <c r="J28" s="80">
        <v>178</v>
      </c>
      <c r="K28" s="80">
        <v>2654</v>
      </c>
      <c r="L28" s="80">
        <v>2888</v>
      </c>
    </row>
    <row r="29" spans="2:13" x14ac:dyDescent="0.2">
      <c r="D29" s="154" t="s">
        <v>182</v>
      </c>
      <c r="E29" s="79">
        <v>16600</v>
      </c>
      <c r="F29" s="80">
        <v>4911</v>
      </c>
      <c r="G29" s="80">
        <v>9300</v>
      </c>
      <c r="H29" s="80">
        <v>775</v>
      </c>
      <c r="I29" s="191">
        <v>0</v>
      </c>
      <c r="J29" s="80">
        <v>3230</v>
      </c>
      <c r="K29" s="80">
        <v>18336</v>
      </c>
      <c r="L29" s="80">
        <v>22966</v>
      </c>
    </row>
    <row r="30" spans="2:13" x14ac:dyDescent="0.2">
      <c r="D30" s="154" t="s">
        <v>183</v>
      </c>
      <c r="E30" s="79">
        <v>15</v>
      </c>
      <c r="F30" s="80">
        <v>13</v>
      </c>
      <c r="G30" s="80">
        <v>8</v>
      </c>
      <c r="H30" s="80">
        <v>2</v>
      </c>
      <c r="I30" s="191">
        <v>0</v>
      </c>
      <c r="J30" s="191">
        <v>1</v>
      </c>
      <c r="K30" s="396">
        <v>0</v>
      </c>
      <c r="L30" s="191">
        <v>4</v>
      </c>
      <c r="M30" s="127"/>
    </row>
    <row r="31" spans="2:13" x14ac:dyDescent="0.2">
      <c r="D31" s="154" t="s">
        <v>184</v>
      </c>
      <c r="E31" s="79">
        <v>540</v>
      </c>
      <c r="F31" s="80">
        <v>267</v>
      </c>
      <c r="G31" s="80">
        <v>469</v>
      </c>
      <c r="H31" s="80">
        <v>136</v>
      </c>
      <c r="I31" s="191">
        <v>0</v>
      </c>
      <c r="J31" s="80">
        <v>6</v>
      </c>
      <c r="K31" s="80">
        <v>60</v>
      </c>
      <c r="L31" s="80">
        <v>114</v>
      </c>
    </row>
    <row r="32" spans="2:13" x14ac:dyDescent="0.2">
      <c r="D32" s="154" t="s">
        <v>185</v>
      </c>
      <c r="E32" s="79">
        <v>8</v>
      </c>
      <c r="F32" s="80">
        <v>2</v>
      </c>
      <c r="G32" s="80">
        <v>8</v>
      </c>
      <c r="H32" s="396">
        <v>0</v>
      </c>
      <c r="I32" s="191">
        <v>0</v>
      </c>
      <c r="J32" s="191">
        <v>1</v>
      </c>
      <c r="K32" s="396">
        <v>0</v>
      </c>
      <c r="L32" s="396">
        <v>0</v>
      </c>
    </row>
    <row r="33" spans="2:12" x14ac:dyDescent="0.2">
      <c r="D33" s="154" t="s">
        <v>178</v>
      </c>
      <c r="E33" s="79">
        <v>1217</v>
      </c>
      <c r="F33" s="80">
        <v>358</v>
      </c>
      <c r="G33" s="80">
        <v>992</v>
      </c>
      <c r="H33" s="80">
        <v>47</v>
      </c>
      <c r="I33" s="191">
        <v>0</v>
      </c>
      <c r="J33" s="80">
        <v>1</v>
      </c>
      <c r="K33" s="80">
        <v>0</v>
      </c>
      <c r="L33" s="80">
        <v>88</v>
      </c>
    </row>
    <row r="34" spans="2:12" x14ac:dyDescent="0.2">
      <c r="D34" s="154" t="s">
        <v>179</v>
      </c>
      <c r="E34" s="79">
        <v>1655</v>
      </c>
      <c r="F34" s="80">
        <v>341</v>
      </c>
      <c r="G34" s="80">
        <v>114</v>
      </c>
      <c r="H34" s="191">
        <v>15</v>
      </c>
      <c r="I34" s="191">
        <v>0</v>
      </c>
      <c r="J34" s="80">
        <v>65</v>
      </c>
      <c r="K34" s="80">
        <v>0</v>
      </c>
      <c r="L34" s="80">
        <v>1222</v>
      </c>
    </row>
    <row r="35" spans="2:12" x14ac:dyDescent="0.2">
      <c r="D35" s="173" t="s">
        <v>186</v>
      </c>
      <c r="E35" s="79">
        <v>349</v>
      </c>
      <c r="F35" s="80">
        <v>346</v>
      </c>
      <c r="G35" s="80">
        <v>183</v>
      </c>
      <c r="H35" s="396">
        <v>0</v>
      </c>
      <c r="I35" s="191">
        <v>0</v>
      </c>
      <c r="J35" s="80">
        <v>2</v>
      </c>
      <c r="K35" s="191">
        <v>4</v>
      </c>
      <c r="L35" s="80">
        <v>36</v>
      </c>
    </row>
    <row r="36" spans="2:12" x14ac:dyDescent="0.2">
      <c r="B36" s="127"/>
      <c r="C36" s="127"/>
      <c r="D36" s="127" t="s">
        <v>265</v>
      </c>
      <c r="E36" s="79">
        <v>2992</v>
      </c>
      <c r="F36" s="80">
        <v>2906</v>
      </c>
      <c r="G36" s="80">
        <v>2934</v>
      </c>
      <c r="H36" s="80">
        <v>2078</v>
      </c>
      <c r="I36" s="191">
        <v>0</v>
      </c>
      <c r="J36" s="80">
        <v>17</v>
      </c>
      <c r="K36" s="80">
        <v>113</v>
      </c>
      <c r="L36" s="80">
        <v>173</v>
      </c>
    </row>
    <row r="37" spans="2:12" ht="18" thickBot="1" x14ac:dyDescent="0.25">
      <c r="B37" s="125"/>
      <c r="C37" s="125"/>
      <c r="D37" s="125"/>
      <c r="E37" s="343"/>
      <c r="F37" s="75"/>
      <c r="G37" s="75"/>
      <c r="H37" s="75"/>
      <c r="I37" s="75"/>
      <c r="J37" s="75"/>
      <c r="K37" s="75"/>
      <c r="L37" s="75"/>
    </row>
    <row r="38" spans="2:12" x14ac:dyDescent="0.2">
      <c r="E38" s="173" t="s">
        <v>98</v>
      </c>
    </row>
    <row r="39" spans="2:12" x14ac:dyDescent="0.2">
      <c r="E39" s="173"/>
    </row>
    <row r="41" spans="2:12" ht="18" thickBot="1" x14ac:dyDescent="0.25">
      <c r="B41" s="125"/>
      <c r="C41" s="125"/>
      <c r="D41" s="170"/>
      <c r="E41" s="231" t="s">
        <v>198</v>
      </c>
      <c r="F41" s="125"/>
      <c r="G41" s="125"/>
      <c r="H41" s="125"/>
      <c r="I41" s="125"/>
      <c r="J41" s="125"/>
      <c r="K41" s="125"/>
      <c r="L41" s="160" t="s">
        <v>191</v>
      </c>
    </row>
    <row r="42" spans="2:12" x14ac:dyDescent="0.2">
      <c r="E42" s="171"/>
      <c r="F42" s="157"/>
      <c r="G42" s="174" t="s">
        <v>192</v>
      </c>
      <c r="H42" s="157"/>
      <c r="I42" s="157"/>
      <c r="J42" s="157"/>
      <c r="K42" s="422" t="s">
        <v>366</v>
      </c>
      <c r="L42" s="437"/>
    </row>
    <row r="43" spans="2:12" x14ac:dyDescent="0.2">
      <c r="E43" s="171"/>
      <c r="F43" s="174" t="s">
        <v>193</v>
      </c>
      <c r="G43" s="157"/>
      <c r="H43" s="171"/>
      <c r="I43" s="174" t="s">
        <v>194</v>
      </c>
      <c r="J43" s="157"/>
      <c r="K43" s="423"/>
      <c r="L43" s="438"/>
    </row>
    <row r="44" spans="2:12" x14ac:dyDescent="0.2">
      <c r="B44" s="157"/>
      <c r="C44" s="157"/>
      <c r="D44" s="157"/>
      <c r="E44" s="283" t="s">
        <v>367</v>
      </c>
      <c r="F44" s="283" t="s">
        <v>368</v>
      </c>
      <c r="G44" s="283" t="s">
        <v>195</v>
      </c>
      <c r="H44" s="283" t="s">
        <v>367</v>
      </c>
      <c r="I44" s="283" t="s">
        <v>368</v>
      </c>
      <c r="J44" s="283" t="s">
        <v>195</v>
      </c>
      <c r="K44" s="283" t="s">
        <v>367</v>
      </c>
      <c r="L44" s="283" t="s">
        <v>368</v>
      </c>
    </row>
    <row r="45" spans="2:12" x14ac:dyDescent="0.15">
      <c r="E45" s="158"/>
    </row>
    <row r="46" spans="2:12" x14ac:dyDescent="0.2">
      <c r="B46" s="426" t="s">
        <v>278</v>
      </c>
      <c r="C46" s="426"/>
      <c r="D46" s="427"/>
      <c r="E46" s="79">
        <v>127678.504</v>
      </c>
      <c r="F46" s="80">
        <v>125516.296</v>
      </c>
      <c r="G46" s="80">
        <v>-1463.9559999999999</v>
      </c>
      <c r="H46" s="80">
        <v>922.61099999999999</v>
      </c>
      <c r="I46" s="82">
        <v>896.73500000000001</v>
      </c>
      <c r="J46" s="82">
        <v>-159.47399999999999</v>
      </c>
      <c r="K46" s="191">
        <v>0</v>
      </c>
      <c r="L46" s="191">
        <v>0</v>
      </c>
    </row>
    <row r="47" spans="2:12" x14ac:dyDescent="0.2">
      <c r="B47" s="426" t="s">
        <v>295</v>
      </c>
      <c r="C47" s="426"/>
      <c r="D47" s="427"/>
      <c r="E47" s="79">
        <v>129488.769</v>
      </c>
      <c r="F47" s="80">
        <v>127086.852</v>
      </c>
      <c r="G47" s="80">
        <v>-2038.8320000000001</v>
      </c>
      <c r="H47" s="80">
        <v>1156.1769999999999</v>
      </c>
      <c r="I47" s="82">
        <v>1102.9490000000001</v>
      </c>
      <c r="J47" s="82">
        <v>-223.471</v>
      </c>
      <c r="K47" s="191">
        <v>0</v>
      </c>
      <c r="L47" s="191">
        <v>0</v>
      </c>
    </row>
    <row r="48" spans="2:12" x14ac:dyDescent="0.2">
      <c r="B48" s="377"/>
      <c r="C48" s="377"/>
      <c r="D48" s="378"/>
      <c r="E48" s="79"/>
      <c r="F48" s="80"/>
      <c r="G48" s="80"/>
      <c r="H48" s="80"/>
      <c r="I48" s="82"/>
      <c r="J48" s="82"/>
      <c r="K48" s="191"/>
      <c r="L48" s="191"/>
    </row>
    <row r="49" spans="2:12" x14ac:dyDescent="0.2">
      <c r="B49" s="426" t="s">
        <v>312</v>
      </c>
      <c r="C49" s="426"/>
      <c r="D49" s="427"/>
      <c r="E49" s="79">
        <v>129946.96799999999</v>
      </c>
      <c r="F49" s="80">
        <v>127392.35400000001</v>
      </c>
      <c r="G49" s="80">
        <v>-1489.271</v>
      </c>
      <c r="H49" s="80">
        <v>1039.4010000000001</v>
      </c>
      <c r="I49" s="82">
        <v>984.01800000000003</v>
      </c>
      <c r="J49" s="82">
        <v>-185.096</v>
      </c>
      <c r="K49" s="191">
        <v>0</v>
      </c>
      <c r="L49" s="191">
        <v>0</v>
      </c>
    </row>
    <row r="50" spans="2:12" x14ac:dyDescent="0.2">
      <c r="B50" s="426" t="s">
        <v>326</v>
      </c>
      <c r="C50" s="426"/>
      <c r="D50" s="427"/>
      <c r="E50" s="79">
        <v>130470</v>
      </c>
      <c r="F50" s="80">
        <v>128106</v>
      </c>
      <c r="G50" s="80">
        <v>-1685</v>
      </c>
      <c r="H50" s="80">
        <v>1041</v>
      </c>
      <c r="I50" s="82">
        <v>1006</v>
      </c>
      <c r="J50" s="82">
        <v>-211</v>
      </c>
      <c r="K50" s="191" t="s">
        <v>349</v>
      </c>
      <c r="L50" s="191" t="s">
        <v>349</v>
      </c>
    </row>
    <row r="51" spans="2:12" x14ac:dyDescent="0.2">
      <c r="B51" s="426" t="s">
        <v>327</v>
      </c>
      <c r="C51" s="426"/>
      <c r="D51" s="427"/>
      <c r="E51" s="79">
        <v>150212</v>
      </c>
      <c r="F51" s="80">
        <v>147863</v>
      </c>
      <c r="G51" s="80">
        <v>-1676</v>
      </c>
      <c r="H51" s="80">
        <v>1074</v>
      </c>
      <c r="I51" s="82">
        <v>1025</v>
      </c>
      <c r="J51" s="82">
        <v>-226</v>
      </c>
      <c r="K51" s="191" t="s">
        <v>349</v>
      </c>
      <c r="L51" s="191" t="s">
        <v>349</v>
      </c>
    </row>
    <row r="52" spans="2:12" x14ac:dyDescent="0.2">
      <c r="B52" s="426" t="s">
        <v>365</v>
      </c>
      <c r="C52" s="426"/>
      <c r="D52" s="432"/>
      <c r="E52" s="79">
        <v>149084.60500000001</v>
      </c>
      <c r="F52" s="80">
        <v>144222.247</v>
      </c>
      <c r="G52" s="80">
        <v>753.03300000000002</v>
      </c>
      <c r="H52" s="80">
        <v>1185.71</v>
      </c>
      <c r="I52" s="82">
        <v>1135.1569999999999</v>
      </c>
      <c r="J52" s="82">
        <v>-283.86500000000001</v>
      </c>
      <c r="K52" s="191" t="s">
        <v>304</v>
      </c>
      <c r="L52" s="191" t="s">
        <v>304</v>
      </c>
    </row>
    <row r="53" spans="2:12" x14ac:dyDescent="0.2">
      <c r="B53" s="426" t="s">
        <v>643</v>
      </c>
      <c r="C53" s="426"/>
      <c r="D53" s="432"/>
      <c r="E53" s="79">
        <v>146997.49100000001</v>
      </c>
      <c r="F53" s="80">
        <v>140164.978</v>
      </c>
      <c r="G53" s="80">
        <v>2835.2959999999998</v>
      </c>
      <c r="H53" s="80">
        <v>1103.9949999999999</v>
      </c>
      <c r="I53" s="82">
        <v>1055.7760000000001</v>
      </c>
      <c r="J53" s="82">
        <v>-283.17599999999999</v>
      </c>
      <c r="K53" s="191" t="s">
        <v>304</v>
      </c>
      <c r="L53" s="191" t="s">
        <v>304</v>
      </c>
    </row>
    <row r="54" spans="2:12" ht="18" thickBot="1" x14ac:dyDescent="0.2">
      <c r="B54" s="125"/>
      <c r="C54" s="125"/>
      <c r="D54" s="125"/>
      <c r="E54" s="232"/>
      <c r="F54" s="75"/>
      <c r="G54" s="75"/>
      <c r="H54" s="75"/>
      <c r="I54" s="75"/>
      <c r="J54" s="75"/>
      <c r="K54" s="75"/>
      <c r="L54" s="75"/>
    </row>
    <row r="55" spans="2:12" x14ac:dyDescent="0.2">
      <c r="E55" s="175" t="s">
        <v>196</v>
      </c>
      <c r="F55" s="433" t="s">
        <v>369</v>
      </c>
      <c r="G55" s="434"/>
      <c r="H55" s="439"/>
      <c r="I55" s="433" t="s">
        <v>229</v>
      </c>
      <c r="J55" s="434"/>
      <c r="K55" s="434"/>
      <c r="L55" s="72"/>
    </row>
    <row r="56" spans="2:12" x14ac:dyDescent="0.2">
      <c r="B56" s="127"/>
      <c r="C56" s="127"/>
      <c r="D56" s="127"/>
      <c r="E56" s="284" t="s">
        <v>197</v>
      </c>
      <c r="F56" s="435"/>
      <c r="G56" s="436"/>
      <c r="H56" s="440"/>
      <c r="I56" s="435"/>
      <c r="J56" s="436"/>
      <c r="K56" s="436"/>
      <c r="L56" s="68"/>
    </row>
    <row r="57" spans="2:12" x14ac:dyDescent="0.2">
      <c r="B57" s="157"/>
      <c r="C57" s="157"/>
      <c r="D57" s="157"/>
      <c r="E57" s="284" t="s">
        <v>370</v>
      </c>
      <c r="F57" s="284" t="s">
        <v>367</v>
      </c>
      <c r="G57" s="284" t="s">
        <v>368</v>
      </c>
      <c r="H57" s="284" t="s">
        <v>370</v>
      </c>
      <c r="I57" s="284" t="s">
        <v>367</v>
      </c>
      <c r="J57" s="284" t="s">
        <v>368</v>
      </c>
      <c r="K57" s="284" t="s">
        <v>371</v>
      </c>
      <c r="L57" s="68"/>
    </row>
    <row r="58" spans="2:12" x14ac:dyDescent="0.15">
      <c r="E58" s="67"/>
      <c r="F58" s="72"/>
      <c r="G58" s="72"/>
      <c r="H58" s="72"/>
      <c r="I58" s="72"/>
      <c r="J58" s="72"/>
      <c r="K58" s="72"/>
      <c r="L58" s="72"/>
    </row>
    <row r="59" spans="2:12" x14ac:dyDescent="0.2">
      <c r="B59" s="432" t="s">
        <v>278</v>
      </c>
      <c r="C59" s="432"/>
      <c r="D59" s="427"/>
      <c r="E59" s="191">
        <v>0</v>
      </c>
      <c r="F59" s="80">
        <v>1.4139999999999999</v>
      </c>
      <c r="G59" s="80">
        <v>1.4139999999999999</v>
      </c>
      <c r="H59" s="80">
        <v>0</v>
      </c>
      <c r="I59" s="82">
        <v>89068.69</v>
      </c>
      <c r="J59" s="82">
        <v>88505.012000000002</v>
      </c>
      <c r="K59" s="82">
        <v>438.19900000000001</v>
      </c>
      <c r="L59" s="72"/>
    </row>
    <row r="60" spans="2:12" x14ac:dyDescent="0.2">
      <c r="B60" s="432" t="s">
        <v>295</v>
      </c>
      <c r="C60" s="432"/>
      <c r="D60" s="427"/>
      <c r="E60" s="191">
        <v>0</v>
      </c>
      <c r="F60" s="80">
        <v>102.498</v>
      </c>
      <c r="G60" s="80">
        <v>102.498</v>
      </c>
      <c r="H60" s="80">
        <v>0</v>
      </c>
      <c r="I60" s="82">
        <v>94910.411999999997</v>
      </c>
      <c r="J60" s="82">
        <v>93749.57</v>
      </c>
      <c r="K60" s="82">
        <v>331.14800000000002</v>
      </c>
      <c r="L60" s="72"/>
    </row>
    <row r="61" spans="2:12" x14ac:dyDescent="0.2">
      <c r="B61" s="379"/>
      <c r="C61" s="379"/>
      <c r="D61" s="378"/>
      <c r="E61" s="191"/>
      <c r="F61" s="80"/>
      <c r="G61" s="80"/>
      <c r="H61" s="80"/>
      <c r="I61" s="82"/>
      <c r="J61" s="82"/>
      <c r="K61" s="82"/>
      <c r="L61" s="72"/>
    </row>
    <row r="62" spans="2:12" ht="16.5" customHeight="1" x14ac:dyDescent="0.2">
      <c r="B62" s="432" t="s">
        <v>312</v>
      </c>
      <c r="C62" s="432"/>
      <c r="D62" s="427"/>
      <c r="E62" s="191">
        <v>0</v>
      </c>
      <c r="F62" s="80">
        <v>0</v>
      </c>
      <c r="G62" s="80">
        <v>0</v>
      </c>
      <c r="H62" s="80">
        <v>0</v>
      </c>
      <c r="I62" s="82">
        <v>98196.396999999997</v>
      </c>
      <c r="J62" s="82">
        <v>96915.112999999998</v>
      </c>
      <c r="K62" s="82">
        <v>658.34500000000003</v>
      </c>
      <c r="L62" s="72"/>
    </row>
    <row r="63" spans="2:12" x14ac:dyDescent="0.2">
      <c r="B63" s="432" t="s">
        <v>326</v>
      </c>
      <c r="C63" s="432"/>
      <c r="D63" s="427"/>
      <c r="E63" s="191" t="s">
        <v>349</v>
      </c>
      <c r="F63" s="80">
        <v>0</v>
      </c>
      <c r="G63" s="80">
        <v>0</v>
      </c>
      <c r="H63" s="80">
        <v>0</v>
      </c>
      <c r="I63" s="82">
        <v>102050</v>
      </c>
      <c r="J63" s="82">
        <v>100478</v>
      </c>
      <c r="K63" s="82">
        <v>717</v>
      </c>
      <c r="L63" s="72"/>
    </row>
    <row r="64" spans="2:12" x14ac:dyDescent="0.2">
      <c r="B64" s="432" t="s">
        <v>327</v>
      </c>
      <c r="C64" s="432"/>
      <c r="D64" s="427"/>
      <c r="E64" s="191" t="s">
        <v>349</v>
      </c>
      <c r="F64" s="80">
        <v>0</v>
      </c>
      <c r="G64" s="80">
        <v>0</v>
      </c>
      <c r="H64" s="80">
        <v>0</v>
      </c>
      <c r="I64" s="82">
        <v>104815</v>
      </c>
      <c r="J64" s="82">
        <v>103374</v>
      </c>
      <c r="K64" s="82">
        <v>496</v>
      </c>
      <c r="L64" s="72"/>
    </row>
    <row r="65" spans="1:12" x14ac:dyDescent="0.2">
      <c r="B65" s="432" t="s">
        <v>365</v>
      </c>
      <c r="C65" s="432"/>
      <c r="D65" s="427"/>
      <c r="E65" s="191" t="s">
        <v>304</v>
      </c>
      <c r="F65" s="80">
        <v>0</v>
      </c>
      <c r="G65" s="80">
        <v>0</v>
      </c>
      <c r="H65" s="80">
        <v>0</v>
      </c>
      <c r="I65" s="82">
        <v>106656.409</v>
      </c>
      <c r="J65" s="82">
        <v>104054.791</v>
      </c>
      <c r="K65" s="82">
        <v>1199.8009999999999</v>
      </c>
      <c r="L65" s="72"/>
    </row>
    <row r="66" spans="1:12" x14ac:dyDescent="0.2">
      <c r="B66" s="432" t="s">
        <v>643</v>
      </c>
      <c r="C66" s="432"/>
      <c r="D66" s="427"/>
      <c r="E66" s="191" t="s">
        <v>304</v>
      </c>
      <c r="F66" s="80">
        <v>0</v>
      </c>
      <c r="G66" s="80">
        <v>0</v>
      </c>
      <c r="H66" s="80">
        <v>0</v>
      </c>
      <c r="I66" s="82">
        <v>109754.66800000001</v>
      </c>
      <c r="J66" s="82">
        <v>107411.842</v>
      </c>
      <c r="K66" s="82">
        <v>923.846</v>
      </c>
      <c r="L66" s="72"/>
    </row>
    <row r="67" spans="1:12" ht="18" thickBot="1" x14ac:dyDescent="0.2">
      <c r="B67" s="125"/>
      <c r="C67" s="125"/>
      <c r="D67" s="125"/>
      <c r="E67" s="176"/>
      <c r="F67" s="177"/>
      <c r="G67" s="177"/>
      <c r="H67" s="177"/>
      <c r="I67" s="177"/>
      <c r="J67" s="177"/>
      <c r="K67" s="177"/>
      <c r="L67" s="127"/>
    </row>
    <row r="68" spans="1:12" x14ac:dyDescent="0.2">
      <c r="A68" s="169"/>
      <c r="E68" s="154" t="s">
        <v>372</v>
      </c>
    </row>
    <row r="69" spans="1:12" x14ac:dyDescent="0.2">
      <c r="E69" s="154" t="s">
        <v>98</v>
      </c>
    </row>
    <row r="70" spans="1:12" x14ac:dyDescent="0.2">
      <c r="A70" s="154"/>
      <c r="E70" s="169"/>
    </row>
  </sheetData>
  <mergeCells count="32">
    <mergeCell ref="B66:D66"/>
    <mergeCell ref="B59:D59"/>
    <mergeCell ref="B60:D60"/>
    <mergeCell ref="B62:D62"/>
    <mergeCell ref="B63:D63"/>
    <mergeCell ref="B64:D64"/>
    <mergeCell ref="B65:D65"/>
    <mergeCell ref="I55:K56"/>
    <mergeCell ref="B18:D18"/>
    <mergeCell ref="B19:D19"/>
    <mergeCell ref="K42:L43"/>
    <mergeCell ref="B46:D46"/>
    <mergeCell ref="B47:D47"/>
    <mergeCell ref="B49:D49"/>
    <mergeCell ref="B50:D50"/>
    <mergeCell ref="B51:D51"/>
    <mergeCell ref="B52:D52"/>
    <mergeCell ref="B53:D53"/>
    <mergeCell ref="F55:H56"/>
    <mergeCell ref="B17:D17"/>
    <mergeCell ref="B6:L6"/>
    <mergeCell ref="G8:H8"/>
    <mergeCell ref="K8:L8"/>
    <mergeCell ref="E9:E10"/>
    <mergeCell ref="G9:G10"/>
    <mergeCell ref="K9:K10"/>
    <mergeCell ref="L9:L10"/>
    <mergeCell ref="B12:D12"/>
    <mergeCell ref="B13:D13"/>
    <mergeCell ref="B14:D14"/>
    <mergeCell ref="B15:D15"/>
    <mergeCell ref="B16:D16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N83"/>
  <sheetViews>
    <sheetView view="pageBreakPreview" zoomScale="75" zoomScaleNormal="75" zoomScaleSheetLayoutView="75" workbookViewId="0">
      <selection activeCell="J20" sqref="J20"/>
    </sheetView>
  </sheetViews>
  <sheetFormatPr defaultColWidth="15.875" defaultRowHeight="17.25" x14ac:dyDescent="0.15"/>
  <cols>
    <col min="1" max="1" width="13.375" style="21" customWidth="1"/>
    <col min="2" max="2" width="1.875" style="21" customWidth="1"/>
    <col min="3" max="3" width="2.625" style="21" customWidth="1"/>
    <col min="4" max="4" width="34.5" style="21" customWidth="1"/>
    <col min="5" max="12" width="15.5" style="21" customWidth="1"/>
    <col min="13" max="13" width="15.875" style="21"/>
    <col min="14" max="14" width="16.125" style="21" bestFit="1" customWidth="1"/>
    <col min="15" max="16384" width="15.875" style="21"/>
  </cols>
  <sheetData>
    <row r="1" spans="1:13" x14ac:dyDescent="0.2">
      <c r="A1" s="285"/>
      <c r="B1" s="285"/>
    </row>
    <row r="6" spans="1:13" ht="20.25" customHeight="1" x14ac:dyDescent="0.2">
      <c r="B6" s="443" t="s">
        <v>328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</row>
    <row r="7" spans="1:13" x14ac:dyDescent="0.2">
      <c r="B7" s="273"/>
      <c r="C7" s="274"/>
      <c r="D7" s="444" t="s">
        <v>306</v>
      </c>
      <c r="E7" s="444"/>
      <c r="F7" s="444"/>
      <c r="G7" s="444"/>
      <c r="H7" s="444"/>
      <c r="I7" s="444"/>
      <c r="J7" s="444"/>
      <c r="K7" s="444"/>
      <c r="L7" s="444"/>
    </row>
    <row r="8" spans="1:13" x14ac:dyDescent="0.2">
      <c r="B8" s="273"/>
      <c r="C8" s="273"/>
      <c r="D8" s="445" t="s">
        <v>329</v>
      </c>
      <c r="E8" s="445"/>
      <c r="F8" s="445"/>
      <c r="G8" s="445"/>
      <c r="H8" s="445"/>
      <c r="I8" s="445"/>
      <c r="J8" s="445"/>
      <c r="K8" s="445"/>
      <c r="L8" s="445"/>
      <c r="M8" s="31"/>
    </row>
    <row r="9" spans="1:13" x14ac:dyDescent="0.2">
      <c r="D9" s="445" t="s">
        <v>330</v>
      </c>
      <c r="E9" s="445"/>
      <c r="F9" s="445"/>
      <c r="G9" s="445"/>
      <c r="H9" s="445"/>
      <c r="I9" s="445"/>
      <c r="J9" s="445"/>
      <c r="K9" s="445"/>
      <c r="L9" s="445"/>
      <c r="M9" s="31"/>
    </row>
    <row r="10" spans="1:13" x14ac:dyDescent="0.2">
      <c r="A10" s="21" t="s">
        <v>331</v>
      </c>
      <c r="D10" s="445" t="s">
        <v>332</v>
      </c>
      <c r="E10" s="445"/>
      <c r="F10" s="445"/>
      <c r="G10" s="445"/>
      <c r="H10" s="445"/>
      <c r="I10" s="445"/>
      <c r="J10" s="445"/>
      <c r="K10" s="445"/>
      <c r="L10" s="445"/>
      <c r="M10" s="31"/>
    </row>
    <row r="11" spans="1:13" x14ac:dyDescent="0.2">
      <c r="E11" s="285"/>
      <c r="M11" s="31"/>
    </row>
    <row r="12" spans="1:13" ht="18" thickBot="1" x14ac:dyDescent="0.25">
      <c r="B12" s="24"/>
      <c r="C12" s="24"/>
      <c r="D12" s="24"/>
      <c r="E12" s="23" t="s">
        <v>199</v>
      </c>
      <c r="F12" s="24"/>
      <c r="G12" s="24"/>
      <c r="H12" s="24"/>
      <c r="I12" s="446" t="s">
        <v>200</v>
      </c>
      <c r="J12" s="446"/>
      <c r="M12" s="31"/>
    </row>
    <row r="13" spans="1:13" x14ac:dyDescent="0.2">
      <c r="D13" s="243"/>
      <c r="E13" s="270" t="s">
        <v>305</v>
      </c>
      <c r="F13" s="51" t="s">
        <v>313</v>
      </c>
      <c r="G13" s="51" t="s">
        <v>333</v>
      </c>
      <c r="H13" s="51" t="s">
        <v>334</v>
      </c>
      <c r="I13" s="51" t="s">
        <v>374</v>
      </c>
      <c r="J13" s="51" t="s">
        <v>495</v>
      </c>
    </row>
    <row r="14" spans="1:13" x14ac:dyDescent="0.2">
      <c r="B14" s="25"/>
      <c r="C14" s="25"/>
      <c r="D14" s="244"/>
      <c r="E14" s="271">
        <v>2012</v>
      </c>
      <c r="F14" s="272">
        <v>2013</v>
      </c>
      <c r="G14" s="272">
        <v>2014</v>
      </c>
      <c r="H14" s="272">
        <v>2015</v>
      </c>
      <c r="I14" s="272">
        <v>2016</v>
      </c>
      <c r="J14" s="272">
        <v>2017</v>
      </c>
    </row>
    <row r="15" spans="1:13" x14ac:dyDescent="0.15">
      <c r="D15" s="225"/>
    </row>
    <row r="16" spans="1:13" s="37" customFormat="1" x14ac:dyDescent="0.2">
      <c r="C16" s="22"/>
      <c r="D16" s="245" t="s">
        <v>201</v>
      </c>
      <c r="E16" s="32">
        <v>250470.815</v>
      </c>
      <c r="F16" s="32">
        <v>239264.63699999999</v>
      </c>
      <c r="G16" s="276">
        <v>259657.139</v>
      </c>
      <c r="H16" s="276">
        <v>268216</v>
      </c>
      <c r="I16" s="276">
        <v>261417</v>
      </c>
      <c r="J16" s="37">
        <v>269138</v>
      </c>
    </row>
    <row r="17" spans="3:92" x14ac:dyDescent="0.2">
      <c r="D17" s="225"/>
      <c r="E17" s="36"/>
      <c r="F17" s="36"/>
      <c r="G17" s="275"/>
      <c r="H17" s="275"/>
      <c r="I17" s="275"/>
    </row>
    <row r="18" spans="3:92" s="37" customFormat="1" x14ac:dyDescent="0.2">
      <c r="C18" s="23" t="s">
        <v>202</v>
      </c>
      <c r="D18" s="224"/>
      <c r="E18" s="32">
        <v>95421.813000000009</v>
      </c>
      <c r="F18" s="32">
        <v>103028.22</v>
      </c>
      <c r="G18" s="276">
        <v>105505.133</v>
      </c>
      <c r="H18" s="276">
        <f>H20+H25+H29</f>
        <v>106252</v>
      </c>
      <c r="I18" s="276">
        <f>I20+I25+I29</f>
        <v>104147</v>
      </c>
      <c r="J18" s="37">
        <f>SUM(J20,J25,J29)</f>
        <v>111188.643</v>
      </c>
    </row>
    <row r="19" spans="3:92" x14ac:dyDescent="0.2">
      <c r="C19" s="285"/>
      <c r="D19" s="226"/>
    </row>
    <row r="20" spans="3:92" x14ac:dyDescent="0.2">
      <c r="D20" s="227" t="s">
        <v>203</v>
      </c>
      <c r="E20" s="34">
        <v>61504.112000000001</v>
      </c>
      <c r="F20" s="34">
        <v>67018.562000000005</v>
      </c>
      <c r="G20" s="275">
        <v>71309.861000000004</v>
      </c>
      <c r="H20" s="275">
        <f>SUM(H21:H24)</f>
        <v>69337</v>
      </c>
      <c r="I20" s="275">
        <f>SUM(I21:I24)</f>
        <v>66307</v>
      </c>
      <c r="J20" s="275">
        <f>SUM(J21:J24)</f>
        <v>68582.642999999996</v>
      </c>
      <c r="CN20" s="45"/>
    </row>
    <row r="21" spans="3:92" x14ac:dyDescent="0.2">
      <c r="D21" s="227" t="s">
        <v>335</v>
      </c>
      <c r="E21" s="34">
        <v>38781.127</v>
      </c>
      <c r="F21" s="34">
        <v>420.68799999999999</v>
      </c>
      <c r="G21" s="275">
        <v>166.858</v>
      </c>
      <c r="H21" s="275">
        <v>60</v>
      </c>
      <c r="I21" s="275">
        <v>24</v>
      </c>
      <c r="J21" s="21">
        <v>20.927</v>
      </c>
    </row>
    <row r="22" spans="3:92" x14ac:dyDescent="0.15">
      <c r="D22" s="233" t="s">
        <v>336</v>
      </c>
      <c r="E22" s="344">
        <v>7519.2830000000004</v>
      </c>
      <c r="F22" s="34">
        <v>51040.146000000001</v>
      </c>
      <c r="G22" s="275">
        <v>55445.665000000001</v>
      </c>
      <c r="H22" s="275">
        <v>53248</v>
      </c>
      <c r="I22" s="275">
        <v>49942</v>
      </c>
      <c r="J22" s="21">
        <v>52315.379000000001</v>
      </c>
    </row>
    <row r="23" spans="3:92" x14ac:dyDescent="0.2">
      <c r="D23" s="227" t="s">
        <v>337</v>
      </c>
      <c r="E23" s="34">
        <v>15203.68</v>
      </c>
      <c r="F23" s="34">
        <v>1022.7089999999999</v>
      </c>
      <c r="G23" s="275">
        <v>438.02600000000001</v>
      </c>
      <c r="H23" s="275">
        <v>294</v>
      </c>
      <c r="I23" s="275">
        <v>92</v>
      </c>
      <c r="J23" s="21">
        <v>42.488</v>
      </c>
    </row>
    <row r="24" spans="3:92" x14ac:dyDescent="0.15">
      <c r="D24" s="233" t="s">
        <v>300</v>
      </c>
      <c r="E24" s="344">
        <v>2.1999999999999999E-2</v>
      </c>
      <c r="F24" s="34">
        <v>14535.019</v>
      </c>
      <c r="G24" s="275">
        <v>15259.312</v>
      </c>
      <c r="H24" s="275">
        <v>15735</v>
      </c>
      <c r="I24" s="275">
        <v>16249</v>
      </c>
      <c r="J24" s="21">
        <v>16203.849</v>
      </c>
    </row>
    <row r="25" spans="3:92" x14ac:dyDescent="0.2">
      <c r="D25" s="227" t="s">
        <v>297</v>
      </c>
      <c r="E25" s="34">
        <v>27387.903999999999</v>
      </c>
      <c r="F25" s="34">
        <v>28345.725999999999</v>
      </c>
      <c r="G25" s="275">
        <v>26445.488000000001</v>
      </c>
      <c r="H25" s="275">
        <f>SUM(H26:H28)</f>
        <v>26109</v>
      </c>
      <c r="I25" s="275">
        <f t="shared" ref="I25:J25" si="0">SUM(I26:I28)</f>
        <v>26952</v>
      </c>
      <c r="J25" s="275">
        <f t="shared" si="0"/>
        <v>32137</v>
      </c>
    </row>
    <row r="26" spans="3:92" x14ac:dyDescent="0.2">
      <c r="D26" s="227" t="s">
        <v>338</v>
      </c>
      <c r="E26" s="35">
        <v>26419.816999999999</v>
      </c>
      <c r="F26" s="35">
        <v>25911.581999999999</v>
      </c>
      <c r="G26" s="275">
        <v>25081.294999999998</v>
      </c>
      <c r="H26" s="275">
        <v>25228</v>
      </c>
      <c r="I26" s="275">
        <v>25665</v>
      </c>
      <c r="J26" s="21">
        <v>30683</v>
      </c>
    </row>
    <row r="27" spans="3:92" x14ac:dyDescent="0.2">
      <c r="D27" s="227" t="s">
        <v>651</v>
      </c>
      <c r="E27" s="362" t="s">
        <v>376</v>
      </c>
      <c r="F27" s="362" t="s">
        <v>376</v>
      </c>
      <c r="G27" s="362" t="s">
        <v>376</v>
      </c>
      <c r="H27" s="275">
        <v>847</v>
      </c>
      <c r="I27" s="275">
        <v>1287</v>
      </c>
      <c r="J27" s="21">
        <v>1454</v>
      </c>
    </row>
    <row r="28" spans="3:92" x14ac:dyDescent="0.2">
      <c r="D28" s="227" t="s">
        <v>301</v>
      </c>
      <c r="E28" s="344">
        <v>968.08699999999999</v>
      </c>
      <c r="F28" s="35">
        <v>2434.1439999999998</v>
      </c>
      <c r="G28" s="275">
        <v>1364.193</v>
      </c>
      <c r="H28" s="275">
        <v>34</v>
      </c>
      <c r="I28" s="362" t="s">
        <v>376</v>
      </c>
      <c r="J28" s="362" t="s">
        <v>376</v>
      </c>
    </row>
    <row r="29" spans="3:92" x14ac:dyDescent="0.2">
      <c r="D29" s="227" t="s">
        <v>256</v>
      </c>
      <c r="E29" s="21">
        <v>6529.7969999999996</v>
      </c>
      <c r="F29" s="21">
        <v>7663.9319999999998</v>
      </c>
      <c r="G29" s="275">
        <v>7749.7839999999997</v>
      </c>
      <c r="H29" s="275">
        <v>10806</v>
      </c>
      <c r="I29" s="275">
        <v>10888</v>
      </c>
      <c r="J29" s="21">
        <v>10469</v>
      </c>
    </row>
    <row r="30" spans="3:92" x14ac:dyDescent="0.2">
      <c r="D30" s="227"/>
      <c r="G30" s="275"/>
      <c r="H30" s="275"/>
      <c r="I30" s="275"/>
    </row>
    <row r="31" spans="3:92" s="37" customFormat="1" x14ac:dyDescent="0.2">
      <c r="C31" s="23" t="s">
        <v>204</v>
      </c>
      <c r="D31" s="224"/>
      <c r="E31" s="178">
        <v>155049</v>
      </c>
      <c r="F31" s="178">
        <v>136236.41800000001</v>
      </c>
      <c r="G31" s="276">
        <v>154152.005</v>
      </c>
      <c r="H31" s="276">
        <f>H16-H18</f>
        <v>161964</v>
      </c>
      <c r="I31" s="276">
        <f t="shared" ref="I31:J31" si="1">I16-I18</f>
        <v>157270</v>
      </c>
      <c r="J31" s="276">
        <f t="shared" si="1"/>
        <v>157949.35700000002</v>
      </c>
    </row>
    <row r="32" spans="3:92" x14ac:dyDescent="0.2">
      <c r="C32" s="285"/>
      <c r="D32" s="226"/>
      <c r="G32" s="275"/>
      <c r="H32" s="275"/>
      <c r="I32" s="275"/>
    </row>
    <row r="33" spans="2:12" x14ac:dyDescent="0.2">
      <c r="D33" s="227" t="s">
        <v>205</v>
      </c>
      <c r="E33" s="35">
        <v>0.503</v>
      </c>
      <c r="F33" s="35">
        <v>1.738</v>
      </c>
      <c r="G33" s="275">
        <v>0.66800000000000004</v>
      </c>
      <c r="H33" s="191">
        <v>0</v>
      </c>
      <c r="I33" s="21">
        <v>0.3</v>
      </c>
      <c r="J33" s="21">
        <v>0</v>
      </c>
    </row>
    <row r="34" spans="2:12" x14ac:dyDescent="0.15">
      <c r="D34" s="233" t="s">
        <v>206</v>
      </c>
      <c r="E34" s="35">
        <v>47343.923999999999</v>
      </c>
      <c r="F34" s="35">
        <v>47637.652000000002</v>
      </c>
      <c r="G34" s="275">
        <v>66388.394</v>
      </c>
      <c r="H34" s="275">
        <v>80419</v>
      </c>
      <c r="I34" s="275">
        <v>77540</v>
      </c>
      <c r="J34" s="21">
        <v>77270</v>
      </c>
    </row>
    <row r="35" spans="2:12" x14ac:dyDescent="0.2">
      <c r="D35" s="227" t="s">
        <v>207</v>
      </c>
      <c r="E35" s="42">
        <v>712.30899999999997</v>
      </c>
      <c r="F35" s="42">
        <v>710.30200000000002</v>
      </c>
      <c r="G35" s="275">
        <v>664.18100000000004</v>
      </c>
      <c r="H35" s="275">
        <v>669</v>
      </c>
      <c r="I35" s="275">
        <v>634</v>
      </c>
      <c r="J35" s="21">
        <v>619</v>
      </c>
    </row>
    <row r="36" spans="2:12" x14ac:dyDescent="0.2">
      <c r="D36" s="247" t="s">
        <v>261</v>
      </c>
      <c r="E36" s="191">
        <v>0</v>
      </c>
      <c r="F36" s="191">
        <v>0</v>
      </c>
      <c r="G36" s="191">
        <v>0</v>
      </c>
      <c r="H36" s="191" t="s">
        <v>304</v>
      </c>
      <c r="I36" s="191">
        <v>1</v>
      </c>
      <c r="J36" s="21">
        <v>1</v>
      </c>
    </row>
    <row r="37" spans="2:12" x14ac:dyDescent="0.2">
      <c r="C37" s="37"/>
      <c r="D37" s="227" t="s">
        <v>262</v>
      </c>
      <c r="E37" s="235">
        <v>106992</v>
      </c>
      <c r="F37" s="36">
        <v>87886.725999999995</v>
      </c>
      <c r="G37" s="275">
        <v>87098.762000000002</v>
      </c>
      <c r="H37" s="191">
        <f>H31-SUM(H33:H36)</f>
        <v>80876</v>
      </c>
      <c r="I37" s="191">
        <f t="shared" ref="I37:J37" si="2">I31-SUM(I33:I36)</f>
        <v>79094.7</v>
      </c>
      <c r="J37" s="191">
        <f t="shared" si="2"/>
        <v>80059.357000000018</v>
      </c>
    </row>
    <row r="38" spans="2:12" x14ac:dyDescent="0.2">
      <c r="C38" s="37"/>
      <c r="D38" s="227"/>
      <c r="E38" s="36"/>
      <c r="F38" s="36"/>
      <c r="G38" s="36"/>
      <c r="H38" s="36"/>
    </row>
    <row r="39" spans="2:12" ht="18" thickBot="1" x14ac:dyDescent="0.2">
      <c r="B39" s="30"/>
      <c r="C39" s="30"/>
      <c r="D39" s="246"/>
      <c r="E39" s="24"/>
      <c r="F39" s="24"/>
      <c r="G39" s="24"/>
      <c r="H39" s="24"/>
      <c r="I39" s="24"/>
      <c r="J39" s="24"/>
    </row>
    <row r="40" spans="2:12" x14ac:dyDescent="0.15">
      <c r="C40" s="32"/>
      <c r="D40" s="31"/>
      <c r="E40" s="34" t="s">
        <v>279</v>
      </c>
      <c r="F40" s="32"/>
      <c r="G40" s="31"/>
      <c r="H40" s="31"/>
      <c r="I40" s="31"/>
    </row>
    <row r="41" spans="2:12" x14ac:dyDescent="0.15">
      <c r="C41" s="32"/>
      <c r="D41" s="31"/>
      <c r="E41" s="31"/>
      <c r="F41" s="34"/>
      <c r="G41" s="32"/>
      <c r="H41" s="31"/>
      <c r="I41" s="31"/>
      <c r="J41" s="31"/>
    </row>
    <row r="43" spans="2:12" ht="18" thickBot="1" x14ac:dyDescent="0.25">
      <c r="B43" s="24"/>
      <c r="C43" s="24"/>
      <c r="D43" s="24"/>
      <c r="E43" s="241" t="s">
        <v>208</v>
      </c>
      <c r="F43" s="24"/>
      <c r="G43" s="59"/>
      <c r="H43" s="59"/>
      <c r="I43" s="59"/>
      <c r="J43" s="24" t="s">
        <v>323</v>
      </c>
      <c r="K43" s="24"/>
      <c r="L43" s="230" t="s">
        <v>339</v>
      </c>
    </row>
    <row r="44" spans="2:12" x14ac:dyDescent="0.2">
      <c r="E44" s="441" t="s">
        <v>340</v>
      </c>
      <c r="F44" s="25"/>
      <c r="G44" s="60"/>
      <c r="H44" s="60"/>
      <c r="I44" s="65" t="s">
        <v>209</v>
      </c>
      <c r="J44" s="25"/>
      <c r="K44" s="25"/>
      <c r="L44" s="25"/>
    </row>
    <row r="45" spans="2:12" x14ac:dyDescent="0.2">
      <c r="B45" s="25"/>
      <c r="C45" s="25"/>
      <c r="D45" s="25"/>
      <c r="E45" s="442"/>
      <c r="F45" s="38" t="s">
        <v>341</v>
      </c>
      <c r="G45" s="61" t="s">
        <v>271</v>
      </c>
      <c r="H45" s="61" t="s">
        <v>272</v>
      </c>
      <c r="I45" s="61" t="s">
        <v>273</v>
      </c>
      <c r="J45" s="38" t="s">
        <v>274</v>
      </c>
      <c r="K45" s="38" t="s">
        <v>269</v>
      </c>
      <c r="L45" s="38" t="s">
        <v>270</v>
      </c>
    </row>
    <row r="46" spans="2:12" x14ac:dyDescent="0.15">
      <c r="E46" s="29"/>
      <c r="G46" s="58"/>
      <c r="H46" s="58"/>
      <c r="I46" s="58"/>
    </row>
    <row r="47" spans="2:12" x14ac:dyDescent="0.2">
      <c r="C47" s="285" t="s">
        <v>222</v>
      </c>
      <c r="E47" s="26">
        <v>324399.72200000001</v>
      </c>
      <c r="F47" s="28">
        <v>123377.132</v>
      </c>
      <c r="G47" s="64">
        <v>16494.734</v>
      </c>
      <c r="H47" s="64">
        <v>12180.635</v>
      </c>
      <c r="I47" s="64">
        <v>21839.721000000001</v>
      </c>
      <c r="J47" s="28">
        <v>9386.9590000000007</v>
      </c>
      <c r="K47" s="28">
        <v>19983.442999999999</v>
      </c>
      <c r="L47" s="28">
        <v>121137.098</v>
      </c>
    </row>
    <row r="48" spans="2:12" s="37" customFormat="1" x14ac:dyDescent="0.2">
      <c r="C48" s="285" t="s">
        <v>223</v>
      </c>
      <c r="E48" s="26">
        <v>301429</v>
      </c>
      <c r="F48" s="27">
        <v>106445</v>
      </c>
      <c r="G48" s="63">
        <v>14071</v>
      </c>
      <c r="H48" s="63">
        <v>11756</v>
      </c>
      <c r="I48" s="63">
        <v>18920</v>
      </c>
      <c r="J48" s="27">
        <v>7915</v>
      </c>
      <c r="K48" s="27">
        <v>16956</v>
      </c>
      <c r="L48" s="27">
        <v>125366</v>
      </c>
    </row>
    <row r="49" spans="1:19" s="37" customFormat="1" x14ac:dyDescent="0.2">
      <c r="C49" s="285" t="s">
        <v>254</v>
      </c>
      <c r="E49" s="26">
        <v>308881.72499999998</v>
      </c>
      <c r="F49" s="27">
        <v>101635.86900000001</v>
      </c>
      <c r="G49" s="63">
        <v>11475.011</v>
      </c>
      <c r="H49" s="63">
        <v>9705.26</v>
      </c>
      <c r="I49" s="63">
        <v>15231.284</v>
      </c>
      <c r="J49" s="27">
        <v>7590.0469999999996</v>
      </c>
      <c r="K49" s="27">
        <v>15993.806</v>
      </c>
      <c r="L49" s="27">
        <v>147250.448</v>
      </c>
    </row>
    <row r="50" spans="1:19" s="37" customFormat="1" x14ac:dyDescent="0.2">
      <c r="C50" s="285" t="s">
        <v>277</v>
      </c>
      <c r="D50" s="21"/>
      <c r="E50" s="26">
        <v>264609.98200000002</v>
      </c>
      <c r="F50" s="34">
        <v>80450.672000000006</v>
      </c>
      <c r="G50" s="57">
        <v>10414.155000000001</v>
      </c>
      <c r="H50" s="57">
        <v>8290.4159999999993</v>
      </c>
      <c r="I50" s="57">
        <v>13613.636</v>
      </c>
      <c r="J50" s="34">
        <v>6579.9369999999999</v>
      </c>
      <c r="K50" s="34">
        <v>15242.88</v>
      </c>
      <c r="L50" s="34">
        <v>130018.287</v>
      </c>
    </row>
    <row r="51" spans="1:19" s="37" customFormat="1" x14ac:dyDescent="0.2">
      <c r="C51" s="285"/>
      <c r="E51" s="26"/>
      <c r="F51" s="34"/>
      <c r="G51" s="57"/>
      <c r="H51" s="57"/>
      <c r="I51" s="57"/>
      <c r="J51" s="34"/>
      <c r="K51" s="34"/>
      <c r="L51" s="34"/>
    </row>
    <row r="52" spans="1:19" s="37" customFormat="1" x14ac:dyDescent="0.2">
      <c r="B52" s="27"/>
      <c r="C52" s="285" t="s">
        <v>296</v>
      </c>
      <c r="E52" s="26">
        <v>250471</v>
      </c>
      <c r="F52" s="21">
        <v>76247.853000000003</v>
      </c>
      <c r="G52" s="21">
        <v>13613.779</v>
      </c>
      <c r="H52" s="21">
        <v>8449.5280000000002</v>
      </c>
      <c r="I52" s="21">
        <v>13240.217000000001</v>
      </c>
      <c r="J52" s="21">
        <v>7166.0110000000004</v>
      </c>
      <c r="K52" s="21">
        <v>15273.995000000001</v>
      </c>
      <c r="L52" s="21">
        <v>116479.433</v>
      </c>
    </row>
    <row r="53" spans="1:19" x14ac:dyDescent="0.2">
      <c r="A53" s="27"/>
      <c r="B53" s="37"/>
      <c r="C53" s="285" t="s">
        <v>307</v>
      </c>
      <c r="D53" s="37"/>
      <c r="E53" s="277">
        <v>239264.63699999999</v>
      </c>
      <c r="F53" s="275">
        <v>82197.599000000002</v>
      </c>
      <c r="G53" s="275">
        <v>11421.954</v>
      </c>
      <c r="H53" s="275">
        <v>8882.1790000000001</v>
      </c>
      <c r="I53" s="275">
        <v>15003.54</v>
      </c>
      <c r="J53" s="275">
        <v>7430.0010000000002</v>
      </c>
      <c r="K53" s="275">
        <v>16487.621999999999</v>
      </c>
      <c r="L53" s="275">
        <v>97841.740999999995</v>
      </c>
    </row>
    <row r="54" spans="1:19" s="37" customFormat="1" x14ac:dyDescent="0.2">
      <c r="C54" s="285" t="s">
        <v>342</v>
      </c>
      <c r="E54" s="277">
        <v>259657</v>
      </c>
      <c r="F54" s="275">
        <v>93357.774000000005</v>
      </c>
      <c r="G54" s="275">
        <v>12378.262000000001</v>
      </c>
      <c r="H54" s="275">
        <v>10189.671</v>
      </c>
      <c r="I54" s="275">
        <v>17555.324000000001</v>
      </c>
      <c r="J54" s="275">
        <v>8842.36</v>
      </c>
      <c r="K54" s="275">
        <v>18748.965</v>
      </c>
      <c r="L54" s="275">
        <v>98584.782999999996</v>
      </c>
    </row>
    <row r="55" spans="1:19" s="37" customFormat="1" x14ac:dyDescent="0.2">
      <c r="C55" s="285" t="s">
        <v>343</v>
      </c>
      <c r="E55" s="277">
        <v>268216</v>
      </c>
      <c r="F55" s="345">
        <v>99855</v>
      </c>
      <c r="G55" s="345">
        <v>12407</v>
      </c>
      <c r="H55" s="345">
        <v>11185</v>
      </c>
      <c r="I55" s="345">
        <v>18914</v>
      </c>
      <c r="J55" s="345">
        <v>8850</v>
      </c>
      <c r="K55" s="345">
        <v>22126</v>
      </c>
      <c r="L55" s="345">
        <v>13792</v>
      </c>
      <c r="M55" s="229"/>
      <c r="N55" s="229"/>
      <c r="O55" s="228"/>
      <c r="P55" s="229"/>
    </row>
    <row r="56" spans="1:19" s="37" customFormat="1" ht="18.75" x14ac:dyDescent="0.2">
      <c r="C56" s="367"/>
      <c r="E56" s="277"/>
      <c r="F56" s="345"/>
      <c r="G56" s="345"/>
      <c r="H56" s="345"/>
      <c r="I56" s="345"/>
      <c r="J56" s="345"/>
      <c r="K56" s="345"/>
      <c r="L56" s="345"/>
      <c r="M56" s="229"/>
      <c r="N56" s="346"/>
      <c r="O56" s="228"/>
      <c r="P56" s="229"/>
    </row>
    <row r="57" spans="1:19" s="37" customFormat="1" ht="18.75" x14ac:dyDescent="0.2">
      <c r="C57" s="358" t="s">
        <v>375</v>
      </c>
      <c r="E57" s="363">
        <v>261417</v>
      </c>
      <c r="F57" s="364">
        <v>96783</v>
      </c>
      <c r="G57" s="364">
        <v>12812</v>
      </c>
      <c r="H57" s="364">
        <v>11186</v>
      </c>
      <c r="I57" s="364">
        <v>18811</v>
      </c>
      <c r="J57" s="364">
        <v>8391</v>
      </c>
      <c r="K57" s="364">
        <v>21174</v>
      </c>
      <c r="L57" s="364">
        <v>92257</v>
      </c>
      <c r="M57" s="229"/>
      <c r="N57" s="346"/>
      <c r="O57" s="228"/>
      <c r="P57" s="229"/>
    </row>
    <row r="58" spans="1:19" s="37" customFormat="1" ht="18.75" x14ac:dyDescent="0.2">
      <c r="C58" s="381" t="s">
        <v>644</v>
      </c>
      <c r="E58" s="363">
        <v>269138</v>
      </c>
      <c r="F58" s="364">
        <v>101524</v>
      </c>
      <c r="G58" s="364">
        <v>13211</v>
      </c>
      <c r="H58" s="364">
        <v>11330</v>
      </c>
      <c r="I58" s="364">
        <v>19176</v>
      </c>
      <c r="J58" s="364">
        <v>8779</v>
      </c>
      <c r="K58" s="364">
        <v>21871</v>
      </c>
      <c r="L58" s="364">
        <v>93247</v>
      </c>
      <c r="M58" s="229"/>
      <c r="N58" s="346"/>
      <c r="O58" s="228"/>
      <c r="P58" s="229"/>
    </row>
    <row r="59" spans="1:19" ht="18.75" x14ac:dyDescent="0.2">
      <c r="A59" s="27"/>
      <c r="B59" s="27"/>
      <c r="C59" s="285"/>
      <c r="D59" s="37"/>
      <c r="E59" s="277"/>
      <c r="F59" s="275"/>
      <c r="G59" s="275"/>
      <c r="H59" s="275"/>
      <c r="I59" s="275"/>
      <c r="J59" s="275"/>
      <c r="K59" s="275"/>
      <c r="L59" s="345"/>
      <c r="M59" s="229"/>
      <c r="N59" s="346"/>
      <c r="O59" s="229"/>
      <c r="P59" s="229"/>
    </row>
    <row r="60" spans="1:19" ht="18.75" x14ac:dyDescent="0.2">
      <c r="A60" s="27"/>
      <c r="B60" s="27"/>
      <c r="C60" s="285"/>
      <c r="D60" s="21" t="s">
        <v>298</v>
      </c>
      <c r="E60" s="363">
        <f>SUM(E61:E64)</f>
        <v>68582.642999999996</v>
      </c>
      <c r="F60" s="364">
        <f>SUM(F61:F64)</f>
        <v>37803.231</v>
      </c>
      <c r="G60" s="364">
        <f>SUM(G61:G64)</f>
        <v>4113.1869999999999</v>
      </c>
      <c r="H60" s="364">
        <f>SUM(H61:H64)</f>
        <v>4123.2350000000006</v>
      </c>
      <c r="I60" s="364">
        <f t="shared" ref="I60:L60" si="3">SUM(I61:I64)</f>
        <v>6667.8549999999996</v>
      </c>
      <c r="J60" s="364">
        <f t="shared" si="3"/>
        <v>3342.8209999999999</v>
      </c>
      <c r="K60" s="364">
        <f t="shared" si="3"/>
        <v>8196.7170000000006</v>
      </c>
      <c r="L60" s="364">
        <f t="shared" si="3"/>
        <v>4335.2890000000007</v>
      </c>
      <c r="M60" s="229"/>
      <c r="N60" s="346"/>
      <c r="O60" s="229"/>
      <c r="P60" s="229"/>
    </row>
    <row r="61" spans="1:19" ht="18.75" x14ac:dyDescent="0.2">
      <c r="A61" s="27"/>
      <c r="B61" s="27"/>
      <c r="C61" s="285"/>
      <c r="D61" s="21" t="s">
        <v>344</v>
      </c>
      <c r="E61" s="363">
        <v>20.927</v>
      </c>
      <c r="F61" s="364">
        <v>14.125</v>
      </c>
      <c r="G61" s="364">
        <v>0.38700000000000001</v>
      </c>
      <c r="H61" s="364">
        <v>0.73299999999999998</v>
      </c>
      <c r="I61" s="364">
        <v>0.85499999999999998</v>
      </c>
      <c r="J61" s="364">
        <v>0.82099999999999995</v>
      </c>
      <c r="K61" s="364">
        <v>1.7170000000000001</v>
      </c>
      <c r="L61" s="364">
        <v>2.2890000000000001</v>
      </c>
      <c r="M61" s="347"/>
      <c r="N61" s="346"/>
      <c r="O61" s="229"/>
      <c r="P61" s="229"/>
    </row>
    <row r="62" spans="1:19" x14ac:dyDescent="0.2">
      <c r="A62" s="27"/>
      <c r="B62" s="27"/>
      <c r="C62" s="285"/>
      <c r="D62" s="233" t="s">
        <v>345</v>
      </c>
      <c r="E62" s="364">
        <v>52315.379000000001</v>
      </c>
      <c r="F62" s="364">
        <v>30428.106</v>
      </c>
      <c r="G62" s="364">
        <v>2913</v>
      </c>
      <c r="H62" s="364">
        <v>2698.902</v>
      </c>
      <c r="I62" s="364">
        <v>4986</v>
      </c>
      <c r="J62" s="364">
        <v>2463</v>
      </c>
      <c r="K62" s="364">
        <v>5825</v>
      </c>
      <c r="L62" s="364">
        <v>3001</v>
      </c>
      <c r="M62" s="348"/>
      <c r="N62" s="348"/>
      <c r="O62" s="348"/>
      <c r="P62" s="348"/>
      <c r="Q62" s="348"/>
      <c r="R62" s="348"/>
      <c r="S62" s="348"/>
    </row>
    <row r="63" spans="1:19" x14ac:dyDescent="0.2">
      <c r="A63" s="27"/>
      <c r="B63" s="27"/>
      <c r="C63" s="285"/>
      <c r="D63" s="21" t="s">
        <v>337</v>
      </c>
      <c r="E63" s="363">
        <v>42.488</v>
      </c>
      <c r="F63" s="364">
        <v>14</v>
      </c>
      <c r="G63" s="364">
        <v>0.8</v>
      </c>
      <c r="H63" s="364">
        <v>2.6</v>
      </c>
      <c r="I63" s="364">
        <v>2</v>
      </c>
      <c r="J63" s="364">
        <v>13</v>
      </c>
      <c r="K63" s="364">
        <v>7</v>
      </c>
      <c r="L63" s="364">
        <v>4</v>
      </c>
      <c r="M63" s="348"/>
      <c r="N63" s="348"/>
      <c r="O63" s="348"/>
      <c r="P63" s="348"/>
      <c r="Q63" s="348"/>
      <c r="R63" s="348"/>
      <c r="S63" s="348"/>
    </row>
    <row r="64" spans="1:19" x14ac:dyDescent="0.2">
      <c r="A64" s="27"/>
      <c r="B64" s="27"/>
      <c r="C64" s="285"/>
      <c r="D64" s="264" t="s">
        <v>299</v>
      </c>
      <c r="E64" s="363">
        <v>16203.849</v>
      </c>
      <c r="F64" s="364">
        <v>7347</v>
      </c>
      <c r="G64" s="364">
        <v>1199</v>
      </c>
      <c r="H64" s="364">
        <v>1421</v>
      </c>
      <c r="I64" s="364">
        <v>1679</v>
      </c>
      <c r="J64" s="364">
        <v>866</v>
      </c>
      <c r="K64" s="364">
        <v>2363</v>
      </c>
      <c r="L64" s="364">
        <v>1328</v>
      </c>
      <c r="M64" s="348"/>
      <c r="N64" s="348"/>
      <c r="O64" s="348"/>
      <c r="P64" s="348"/>
      <c r="Q64" s="348"/>
      <c r="R64" s="348"/>
      <c r="S64" s="348"/>
    </row>
    <row r="65" spans="1:20" ht="18.75" x14ac:dyDescent="0.2">
      <c r="A65" s="27"/>
      <c r="B65" s="27"/>
      <c r="C65" s="285"/>
      <c r="D65" s="33" t="s">
        <v>297</v>
      </c>
      <c r="E65" s="363">
        <f t="shared" ref="E65:L65" si="4">SUM(E66:E67)</f>
        <v>32137</v>
      </c>
      <c r="F65" s="362">
        <f t="shared" si="4"/>
        <v>18429</v>
      </c>
      <c r="G65" s="362">
        <f t="shared" si="4"/>
        <v>2572</v>
      </c>
      <c r="H65" s="362">
        <f t="shared" si="4"/>
        <v>1499</v>
      </c>
      <c r="I65" s="362">
        <f t="shared" si="4"/>
        <v>3004</v>
      </c>
      <c r="J65" s="362">
        <f t="shared" si="4"/>
        <v>1259</v>
      </c>
      <c r="K65" s="362">
        <f t="shared" si="4"/>
        <v>2648</v>
      </c>
      <c r="L65" s="362">
        <f t="shared" si="4"/>
        <v>2729</v>
      </c>
      <c r="M65" s="347"/>
      <c r="N65" s="346"/>
      <c r="O65" s="348"/>
      <c r="P65" s="229"/>
    </row>
    <row r="66" spans="1:20" x14ac:dyDescent="0.2">
      <c r="A66" s="27"/>
      <c r="B66" s="27"/>
      <c r="C66" s="285" t="s">
        <v>338</v>
      </c>
      <c r="D66" s="33" t="s">
        <v>338</v>
      </c>
      <c r="E66" s="363">
        <v>30683</v>
      </c>
      <c r="F66" s="362">
        <v>17564</v>
      </c>
      <c r="G66" s="362">
        <v>2462</v>
      </c>
      <c r="H66" s="362">
        <v>1434</v>
      </c>
      <c r="I66" s="362">
        <v>2872</v>
      </c>
      <c r="J66" s="362">
        <v>1204</v>
      </c>
      <c r="K66" s="362">
        <v>2536</v>
      </c>
      <c r="L66" s="362">
        <v>2612</v>
      </c>
      <c r="M66" s="348"/>
      <c r="N66" s="348"/>
      <c r="O66" s="348"/>
      <c r="P66" s="348"/>
      <c r="Q66" s="348"/>
      <c r="R66" s="348"/>
      <c r="S66" s="348"/>
    </row>
    <row r="67" spans="1:20" x14ac:dyDescent="0.2">
      <c r="A67" s="27"/>
      <c r="B67" s="27"/>
      <c r="C67" s="285"/>
      <c r="D67" s="33" t="s">
        <v>649</v>
      </c>
      <c r="E67" s="363">
        <v>1454</v>
      </c>
      <c r="F67" s="365">
        <v>865</v>
      </c>
      <c r="G67" s="365">
        <v>110</v>
      </c>
      <c r="H67" s="365">
        <v>65</v>
      </c>
      <c r="I67" s="365">
        <v>132</v>
      </c>
      <c r="J67" s="365">
        <v>55</v>
      </c>
      <c r="K67" s="365">
        <v>112</v>
      </c>
      <c r="L67" s="365">
        <v>117</v>
      </c>
      <c r="M67" s="348"/>
      <c r="N67" s="348"/>
      <c r="O67" s="348"/>
      <c r="P67" s="348"/>
      <c r="Q67" s="348"/>
      <c r="R67" s="348"/>
      <c r="S67" s="348"/>
    </row>
    <row r="68" spans="1:20" x14ac:dyDescent="0.2">
      <c r="A68" s="27"/>
      <c r="B68" s="27"/>
      <c r="C68" s="285" t="s">
        <v>285</v>
      </c>
      <c r="E68" s="363">
        <v>10469</v>
      </c>
      <c r="F68" s="364">
        <v>5562</v>
      </c>
      <c r="G68" s="364">
        <v>632</v>
      </c>
      <c r="H68" s="364">
        <v>721</v>
      </c>
      <c r="I68" s="364">
        <v>1323</v>
      </c>
      <c r="J68" s="364">
        <v>307</v>
      </c>
      <c r="K68" s="364">
        <v>1317</v>
      </c>
      <c r="L68" s="364">
        <v>606</v>
      </c>
      <c r="M68" s="348"/>
      <c r="N68" s="348"/>
      <c r="O68" s="348"/>
      <c r="P68" s="348"/>
      <c r="Q68" s="348"/>
      <c r="R68" s="348"/>
      <c r="S68" s="348"/>
    </row>
    <row r="69" spans="1:20" ht="18.75" x14ac:dyDescent="0.2">
      <c r="A69" s="27"/>
      <c r="B69" s="27"/>
      <c r="C69" s="33"/>
      <c r="E69" s="363"/>
      <c r="F69" s="366"/>
      <c r="G69" s="366"/>
      <c r="H69" s="366"/>
      <c r="I69" s="366"/>
      <c r="J69" s="366"/>
      <c r="K69" s="366"/>
      <c r="L69" s="366"/>
      <c r="M69" s="347"/>
      <c r="N69" s="346"/>
      <c r="O69" s="348"/>
      <c r="P69" s="229"/>
    </row>
    <row r="70" spans="1:20" x14ac:dyDescent="0.2">
      <c r="C70" s="227" t="s">
        <v>346</v>
      </c>
      <c r="D70" s="242"/>
      <c r="E70" s="191">
        <v>0.3</v>
      </c>
      <c r="F70" s="191">
        <v>0.3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347"/>
      <c r="N70" s="229"/>
      <c r="O70" s="229"/>
      <c r="P70" s="229"/>
    </row>
    <row r="71" spans="1:20" x14ac:dyDescent="0.2">
      <c r="A71" s="27"/>
      <c r="B71" s="27"/>
      <c r="C71" s="33" t="s">
        <v>286</v>
      </c>
      <c r="D71" s="233" t="s">
        <v>206</v>
      </c>
      <c r="E71" s="191">
        <v>77270</v>
      </c>
      <c r="F71" s="364">
        <v>38659</v>
      </c>
      <c r="G71" s="364">
        <v>5445</v>
      </c>
      <c r="H71" s="364">
        <v>4955</v>
      </c>
      <c r="I71" s="364">
        <v>8075</v>
      </c>
      <c r="J71" s="364">
        <v>3837</v>
      </c>
      <c r="K71" s="364">
        <v>9666</v>
      </c>
      <c r="L71" s="364">
        <v>6633</v>
      </c>
      <c r="M71" s="275"/>
      <c r="N71" s="348"/>
      <c r="O71" s="348"/>
      <c r="P71" s="348"/>
      <c r="Q71" s="348"/>
      <c r="R71" s="348"/>
      <c r="S71" s="348"/>
      <c r="T71" s="348"/>
    </row>
    <row r="72" spans="1:20" x14ac:dyDescent="0.2">
      <c r="A72" s="27"/>
      <c r="B72" s="27"/>
      <c r="C72" s="227" t="s">
        <v>347</v>
      </c>
      <c r="D72" s="242"/>
      <c r="E72" s="191">
        <v>619</v>
      </c>
      <c r="F72" s="364">
        <v>36</v>
      </c>
      <c r="G72" s="364">
        <v>443</v>
      </c>
      <c r="H72" s="364">
        <v>10</v>
      </c>
      <c r="I72" s="364">
        <v>85</v>
      </c>
      <c r="J72" s="364" t="s">
        <v>645</v>
      </c>
      <c r="K72" s="364">
        <v>23</v>
      </c>
      <c r="L72" s="364" t="s">
        <v>646</v>
      </c>
      <c r="M72" s="275"/>
      <c r="N72" s="348"/>
      <c r="O72" s="348"/>
      <c r="P72" s="348"/>
      <c r="Q72" s="348"/>
      <c r="R72" s="280"/>
      <c r="S72" s="348"/>
      <c r="T72" s="280"/>
    </row>
    <row r="73" spans="1:20" x14ac:dyDescent="0.2">
      <c r="A73" s="27"/>
      <c r="B73" s="27"/>
      <c r="C73" s="264" t="s">
        <v>287</v>
      </c>
      <c r="D73" s="247" t="s">
        <v>261</v>
      </c>
      <c r="E73" s="191">
        <v>1</v>
      </c>
      <c r="F73" s="364">
        <v>0.4</v>
      </c>
      <c r="G73" s="364">
        <v>0.03</v>
      </c>
      <c r="H73" s="364">
        <v>0.05</v>
      </c>
      <c r="I73" s="364">
        <v>0.1</v>
      </c>
      <c r="J73" s="364">
        <v>0.09</v>
      </c>
      <c r="K73" s="364">
        <v>0.1</v>
      </c>
      <c r="L73" s="364">
        <v>7.0000000000000007E-2</v>
      </c>
      <c r="M73" s="191"/>
      <c r="N73" s="191"/>
      <c r="O73" s="191"/>
      <c r="P73" s="191"/>
      <c r="Q73" s="191"/>
      <c r="R73" s="191"/>
      <c r="S73" s="191"/>
      <c r="T73" s="191"/>
    </row>
    <row r="74" spans="1:20" x14ac:dyDescent="0.2">
      <c r="C74" s="227" t="s">
        <v>348</v>
      </c>
      <c r="D74" s="242"/>
      <c r="E74" s="191">
        <v>80059</v>
      </c>
      <c r="F74" s="191" t="s">
        <v>379</v>
      </c>
      <c r="G74" s="191" t="s">
        <v>379</v>
      </c>
      <c r="H74" s="191" t="s">
        <v>379</v>
      </c>
      <c r="I74" s="191" t="s">
        <v>379</v>
      </c>
      <c r="J74" s="191" t="s">
        <v>379</v>
      </c>
      <c r="K74" s="191" t="s">
        <v>379</v>
      </c>
      <c r="L74" s="191" t="s">
        <v>379</v>
      </c>
      <c r="M74" s="275"/>
      <c r="N74" s="275"/>
      <c r="O74" s="280"/>
      <c r="P74" s="348"/>
      <c r="Q74" s="348"/>
      <c r="R74" s="280"/>
      <c r="S74" s="280"/>
      <c r="T74" s="349"/>
    </row>
    <row r="75" spans="1:20" ht="18" thickBot="1" x14ac:dyDescent="0.2">
      <c r="B75" s="24"/>
      <c r="C75" s="24"/>
      <c r="D75" s="24"/>
      <c r="E75" s="39"/>
      <c r="F75" s="40"/>
      <c r="G75" s="66"/>
      <c r="H75" s="66"/>
      <c r="I75" s="59"/>
      <c r="J75" s="24"/>
      <c r="K75" s="24"/>
      <c r="L75" s="24"/>
    </row>
    <row r="76" spans="1:20" x14ac:dyDescent="0.2">
      <c r="E76" s="21" t="s">
        <v>284</v>
      </c>
      <c r="G76" s="62" t="s">
        <v>210</v>
      </c>
      <c r="H76" s="58"/>
      <c r="I76" s="58"/>
    </row>
    <row r="77" spans="1:20" x14ac:dyDescent="0.2">
      <c r="G77" s="62" t="s">
        <v>211</v>
      </c>
      <c r="H77" s="58"/>
      <c r="I77" s="58"/>
      <c r="K77" s="248"/>
    </row>
    <row r="78" spans="1:20" x14ac:dyDescent="0.2">
      <c r="G78" s="62" t="s">
        <v>213</v>
      </c>
      <c r="H78" s="58"/>
      <c r="I78" s="58"/>
    </row>
    <row r="79" spans="1:20" x14ac:dyDescent="0.2">
      <c r="G79" s="62" t="s">
        <v>214</v>
      </c>
      <c r="H79" s="58"/>
      <c r="I79" s="58"/>
    </row>
    <row r="80" spans="1:20" x14ac:dyDescent="0.2">
      <c r="G80" s="62" t="s">
        <v>215</v>
      </c>
      <c r="H80" s="58"/>
      <c r="I80" s="58"/>
    </row>
    <row r="81" spans="5:9" x14ac:dyDescent="0.2">
      <c r="G81" s="62" t="s">
        <v>255</v>
      </c>
      <c r="H81" s="58"/>
      <c r="I81" s="58"/>
    </row>
    <row r="82" spans="5:9" x14ac:dyDescent="0.2">
      <c r="G82" s="62" t="s">
        <v>212</v>
      </c>
      <c r="H82" s="58"/>
      <c r="I82" s="58"/>
    </row>
    <row r="83" spans="5:9" x14ac:dyDescent="0.2">
      <c r="E83" s="285" t="s">
        <v>279</v>
      </c>
      <c r="G83" s="58"/>
      <c r="H83" s="58"/>
      <c r="I83" s="58"/>
    </row>
  </sheetData>
  <mergeCells count="7">
    <mergeCell ref="E44:E45"/>
    <mergeCell ref="B6:L6"/>
    <mergeCell ref="D7:L7"/>
    <mergeCell ref="D8:L8"/>
    <mergeCell ref="D9:L9"/>
    <mergeCell ref="D10:L10"/>
    <mergeCell ref="I12:J12"/>
  </mergeCells>
  <phoneticPr fontId="2"/>
  <pageMargins left="0.64" right="0.53" top="0.9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9"/>
  <sheetViews>
    <sheetView view="pageBreakPreview" zoomScale="75" zoomScaleNormal="75" workbookViewId="0">
      <selection activeCell="I56" sqref="I56"/>
    </sheetView>
  </sheetViews>
  <sheetFormatPr defaultColWidth="15.875" defaultRowHeight="17.25" x14ac:dyDescent="0.15"/>
  <cols>
    <col min="1" max="1" width="13.375" style="2" customWidth="1"/>
    <col min="2" max="2" width="1.125" style="2" customWidth="1"/>
    <col min="3" max="3" width="2.25" style="2" customWidth="1"/>
    <col min="4" max="4" width="10.75" style="2" customWidth="1"/>
    <col min="5" max="5" width="30.375" style="2" customWidth="1"/>
    <col min="6" max="10" width="15" style="2" customWidth="1"/>
    <col min="11" max="16384" width="15.875" style="2"/>
  </cols>
  <sheetData>
    <row r="1" spans="1:10" x14ac:dyDescent="0.2">
      <c r="A1" s="1"/>
    </row>
    <row r="6" spans="1:10" x14ac:dyDescent="0.2">
      <c r="B6" s="398" t="s">
        <v>266</v>
      </c>
      <c r="C6" s="398"/>
      <c r="D6" s="398"/>
      <c r="E6" s="398"/>
      <c r="F6" s="398"/>
      <c r="G6" s="398"/>
      <c r="H6" s="398"/>
      <c r="I6" s="398"/>
      <c r="J6" s="398"/>
    </row>
    <row r="7" spans="1:10" s="56" customFormat="1" x14ac:dyDescent="0.2">
      <c r="E7" s="234" t="s">
        <v>18</v>
      </c>
    </row>
    <row r="8" spans="1:10" s="56" customFormat="1" x14ac:dyDescent="0.2">
      <c r="E8" s="234" t="s">
        <v>19</v>
      </c>
    </row>
    <row r="9" spans="1:10" s="56" customFormat="1" x14ac:dyDescent="0.2">
      <c r="E9" s="234" t="s">
        <v>382</v>
      </c>
    </row>
    <row r="10" spans="1:10" s="56" customFormat="1" x14ac:dyDescent="0.2">
      <c r="E10" s="234" t="s">
        <v>383</v>
      </c>
    </row>
    <row r="11" spans="1:10" s="56" customFormat="1" x14ac:dyDescent="0.2">
      <c r="E11" s="234" t="s">
        <v>384</v>
      </c>
    </row>
    <row r="12" spans="1:10" x14ac:dyDescent="0.2">
      <c r="E12" s="234" t="s">
        <v>385</v>
      </c>
    </row>
    <row r="13" spans="1:10" ht="18" thickBot="1" x14ac:dyDescent="0.25">
      <c r="B13" s="5"/>
      <c r="C13" s="5"/>
      <c r="D13" s="5"/>
      <c r="E13" s="5"/>
      <c r="F13" s="13" t="s">
        <v>267</v>
      </c>
      <c r="G13" s="5"/>
      <c r="H13" s="5"/>
      <c r="J13" s="236" t="s">
        <v>386</v>
      </c>
    </row>
    <row r="14" spans="1:10" x14ac:dyDescent="0.2">
      <c r="F14" s="286" t="s">
        <v>313</v>
      </c>
      <c r="G14" s="286" t="s">
        <v>314</v>
      </c>
      <c r="H14" s="286" t="s">
        <v>350</v>
      </c>
      <c r="I14" s="286" t="s">
        <v>354</v>
      </c>
      <c r="J14" s="286" t="s">
        <v>387</v>
      </c>
    </row>
    <row r="15" spans="1:10" x14ac:dyDescent="0.2">
      <c r="B15" s="7"/>
      <c r="C15" s="7"/>
      <c r="D15" s="7"/>
      <c r="E15" s="7"/>
      <c r="F15" s="288">
        <v>2013</v>
      </c>
      <c r="G15" s="288">
        <v>2014</v>
      </c>
      <c r="H15" s="288">
        <v>2015</v>
      </c>
      <c r="I15" s="288">
        <v>2016</v>
      </c>
      <c r="J15" s="288">
        <v>2017</v>
      </c>
    </row>
    <row r="16" spans="1:10" x14ac:dyDescent="0.15">
      <c r="E16" s="194"/>
      <c r="F16" s="15"/>
      <c r="H16" s="15"/>
      <c r="I16" s="15"/>
      <c r="J16" s="15"/>
    </row>
    <row r="17" spans="2:10" s="46" customFormat="1" x14ac:dyDescent="0.2">
      <c r="B17" s="8"/>
      <c r="C17" s="4" t="s">
        <v>388</v>
      </c>
      <c r="E17" s="201"/>
      <c r="F17" s="43">
        <v>597882</v>
      </c>
      <c r="G17" s="46">
        <v>560768</v>
      </c>
      <c r="H17" s="43">
        <v>562969</v>
      </c>
      <c r="I17" s="43">
        <v>541231.55900000001</v>
      </c>
      <c r="J17" s="43">
        <f>SUM(J19:J23,J28:J31,J37,J41,J61,J65:J67,J69:J70)</f>
        <v>532338.46299999999</v>
      </c>
    </row>
    <row r="18" spans="2:10" x14ac:dyDescent="0.15">
      <c r="B18" s="8"/>
      <c r="E18" s="196"/>
      <c r="F18" s="15"/>
      <c r="H18" s="15"/>
      <c r="I18" s="15"/>
      <c r="J18" s="15"/>
    </row>
    <row r="19" spans="2:10" x14ac:dyDescent="0.2">
      <c r="B19" s="8"/>
      <c r="C19" s="1" t="s">
        <v>389</v>
      </c>
      <c r="E19" s="196"/>
      <c r="F19" s="18">
        <v>89210</v>
      </c>
      <c r="G19" s="2">
        <v>92988</v>
      </c>
      <c r="H19" s="18">
        <v>107188</v>
      </c>
      <c r="I19" s="18">
        <v>103625.98299999999</v>
      </c>
      <c r="J19" s="18">
        <v>108128.102</v>
      </c>
    </row>
    <row r="20" spans="2:10" x14ac:dyDescent="0.2">
      <c r="B20" s="8"/>
      <c r="C20" s="1" t="s">
        <v>390</v>
      </c>
      <c r="E20" s="196"/>
      <c r="F20" s="18">
        <v>16356</v>
      </c>
      <c r="G20" s="2">
        <v>19074</v>
      </c>
      <c r="H20" s="18">
        <v>17563</v>
      </c>
      <c r="I20" s="18">
        <v>14857.293</v>
      </c>
      <c r="J20" s="18">
        <v>15349.076999999999</v>
      </c>
    </row>
    <row r="21" spans="2:10" x14ac:dyDescent="0.2">
      <c r="B21" s="8"/>
      <c r="C21" s="1"/>
      <c r="E21" s="196"/>
      <c r="F21" s="18"/>
      <c r="H21" s="18"/>
      <c r="I21" s="18"/>
      <c r="J21" s="18"/>
    </row>
    <row r="22" spans="2:10" x14ac:dyDescent="0.2">
      <c r="C22" s="1" t="s">
        <v>391</v>
      </c>
      <c r="E22" s="196"/>
      <c r="F22" s="18">
        <v>339</v>
      </c>
      <c r="G22" s="2">
        <v>331</v>
      </c>
      <c r="H22" s="18">
        <v>338</v>
      </c>
      <c r="I22" s="18">
        <v>345.37099999999998</v>
      </c>
      <c r="J22" s="18">
        <v>373.28800000000001</v>
      </c>
    </row>
    <row r="23" spans="2:10" x14ac:dyDescent="0.2">
      <c r="B23" s="8"/>
      <c r="C23" s="1" t="s">
        <v>392</v>
      </c>
      <c r="E23" s="196"/>
      <c r="F23" s="18">
        <v>163593</v>
      </c>
      <c r="G23" s="2">
        <v>164988</v>
      </c>
      <c r="H23" s="18">
        <v>167641</v>
      </c>
      <c r="I23" s="18">
        <v>172695.36300000001</v>
      </c>
      <c r="J23" s="18">
        <v>172472.81899999999</v>
      </c>
    </row>
    <row r="24" spans="2:10" x14ac:dyDescent="0.2">
      <c r="D24" s="1" t="s">
        <v>393</v>
      </c>
      <c r="E24" s="196"/>
      <c r="F24" s="18">
        <v>161029</v>
      </c>
      <c r="G24" s="2">
        <v>162437</v>
      </c>
      <c r="H24" s="18">
        <v>165016</v>
      </c>
      <c r="I24" s="18">
        <v>170659.28599999999</v>
      </c>
      <c r="J24" s="18">
        <v>170175.81899999999</v>
      </c>
    </row>
    <row r="25" spans="2:10" x14ac:dyDescent="0.2">
      <c r="D25" s="1" t="s">
        <v>394</v>
      </c>
      <c r="E25" s="196"/>
      <c r="F25" s="18">
        <v>2402</v>
      </c>
      <c r="G25" s="2">
        <v>2459</v>
      </c>
      <c r="H25" s="18">
        <v>2533</v>
      </c>
      <c r="I25" s="18">
        <v>2024.4760000000001</v>
      </c>
      <c r="J25" s="18">
        <v>2285.451</v>
      </c>
    </row>
    <row r="26" spans="2:10" x14ac:dyDescent="0.2">
      <c r="D26" s="1" t="s">
        <v>395</v>
      </c>
      <c r="E26" s="196"/>
      <c r="F26" s="235">
        <v>162</v>
      </c>
      <c r="G26" s="235">
        <v>92</v>
      </c>
      <c r="H26" s="18">
        <v>92</v>
      </c>
      <c r="I26" s="18">
        <v>11.601000000000001</v>
      </c>
      <c r="J26" s="18">
        <v>11.548999999999999</v>
      </c>
    </row>
    <row r="27" spans="2:10" x14ac:dyDescent="0.15">
      <c r="E27" s="196"/>
      <c r="F27" s="18"/>
      <c r="H27" s="18"/>
      <c r="I27" s="18"/>
      <c r="J27" s="18"/>
    </row>
    <row r="28" spans="2:10" x14ac:dyDescent="0.2">
      <c r="B28" s="8"/>
      <c r="C28" s="1" t="s">
        <v>396</v>
      </c>
      <c r="E28" s="196"/>
      <c r="F28" s="18">
        <v>325</v>
      </c>
      <c r="G28" s="2">
        <v>279</v>
      </c>
      <c r="H28" s="18">
        <v>287</v>
      </c>
      <c r="I28" s="18">
        <v>261.88900000000001</v>
      </c>
      <c r="J28" s="18">
        <v>234.614</v>
      </c>
    </row>
    <row r="29" spans="2:10" x14ac:dyDescent="0.2">
      <c r="B29" s="8"/>
      <c r="C29" s="1" t="s">
        <v>397</v>
      </c>
      <c r="E29" s="196"/>
      <c r="F29" s="18">
        <v>1011</v>
      </c>
      <c r="G29" s="2">
        <v>1034</v>
      </c>
      <c r="H29" s="18">
        <v>1564</v>
      </c>
      <c r="I29" s="18">
        <v>1321.617</v>
      </c>
      <c r="J29" s="18">
        <v>1391.617</v>
      </c>
    </row>
    <row r="30" spans="2:10" x14ac:dyDescent="0.15">
      <c r="E30" s="196"/>
      <c r="F30" s="15"/>
      <c r="H30" s="15"/>
      <c r="I30" s="15"/>
      <c r="J30" s="15"/>
    </row>
    <row r="31" spans="2:10" x14ac:dyDescent="0.2">
      <c r="C31" s="1" t="s">
        <v>398</v>
      </c>
      <c r="E31" s="196"/>
      <c r="F31" s="18">
        <v>2376</v>
      </c>
      <c r="G31" s="2">
        <v>3258</v>
      </c>
      <c r="H31" s="18">
        <v>4078</v>
      </c>
      <c r="I31" s="18">
        <v>4874.5860000000002</v>
      </c>
      <c r="J31" s="18">
        <v>4830.3490000000002</v>
      </c>
    </row>
    <row r="32" spans="2:10" x14ac:dyDescent="0.2">
      <c r="D32" s="1" t="s">
        <v>399</v>
      </c>
      <c r="E32" s="196"/>
      <c r="F32" s="18">
        <v>109</v>
      </c>
      <c r="G32" s="56">
        <v>999</v>
      </c>
      <c r="H32" s="18">
        <v>1825</v>
      </c>
      <c r="I32" s="18">
        <v>2630.502</v>
      </c>
      <c r="J32" s="18">
        <v>2570.7199999999998</v>
      </c>
    </row>
    <row r="33" spans="2:10" x14ac:dyDescent="0.2">
      <c r="D33" s="1" t="s">
        <v>400</v>
      </c>
      <c r="E33" s="196"/>
      <c r="F33" s="18">
        <v>208</v>
      </c>
      <c r="G33" s="56">
        <v>217</v>
      </c>
      <c r="H33" s="18">
        <v>221</v>
      </c>
      <c r="I33" s="18">
        <v>221.089</v>
      </c>
      <c r="J33" s="18">
        <v>221.089</v>
      </c>
    </row>
    <row r="34" spans="2:10" x14ac:dyDescent="0.2">
      <c r="D34" s="1" t="s">
        <v>401</v>
      </c>
      <c r="E34" s="196"/>
      <c r="F34" s="18">
        <v>1281</v>
      </c>
      <c r="G34" s="56">
        <v>1287</v>
      </c>
      <c r="H34" s="18">
        <v>1281</v>
      </c>
      <c r="I34" s="18">
        <v>1276.94</v>
      </c>
      <c r="J34" s="18">
        <v>1298.8889999999999</v>
      </c>
    </row>
    <row r="35" spans="2:10" x14ac:dyDescent="0.2">
      <c r="D35" s="1" t="s">
        <v>402</v>
      </c>
      <c r="E35" s="196"/>
      <c r="F35" s="18">
        <v>778</v>
      </c>
      <c r="G35" s="56">
        <v>754</v>
      </c>
      <c r="H35" s="18">
        <v>752</v>
      </c>
      <c r="I35" s="18">
        <v>746.05499999999995</v>
      </c>
      <c r="J35" s="18">
        <v>739.65099999999995</v>
      </c>
    </row>
    <row r="36" spans="2:10" x14ac:dyDescent="0.15">
      <c r="E36" s="196"/>
      <c r="F36" s="15"/>
      <c r="G36" s="56"/>
      <c r="H36" s="15"/>
      <c r="I36" s="15"/>
      <c r="J36" s="15"/>
    </row>
    <row r="37" spans="2:10" x14ac:dyDescent="0.2">
      <c r="B37" s="8"/>
      <c r="C37" s="1" t="s">
        <v>403</v>
      </c>
      <c r="E37" s="196"/>
      <c r="F37" s="17">
        <v>1604</v>
      </c>
      <c r="G37" s="56">
        <v>1684</v>
      </c>
      <c r="H37" s="17">
        <v>1657</v>
      </c>
      <c r="I37" s="17">
        <v>1645.25</v>
      </c>
      <c r="J37" s="17">
        <v>1596.5</v>
      </c>
    </row>
    <row r="38" spans="2:10" x14ac:dyDescent="0.2">
      <c r="B38" s="8"/>
      <c r="C38" s="1"/>
      <c r="D38" s="2" t="s">
        <v>404</v>
      </c>
      <c r="E38" s="196"/>
      <c r="F38" s="17">
        <v>1170</v>
      </c>
      <c r="G38" s="56">
        <v>1251</v>
      </c>
      <c r="H38" s="17">
        <v>1189</v>
      </c>
      <c r="I38" s="17">
        <v>1183.0239999999999</v>
      </c>
      <c r="J38" s="17">
        <v>1165.3800000000001</v>
      </c>
    </row>
    <row r="39" spans="2:10" x14ac:dyDescent="0.2">
      <c r="D39" s="1" t="s">
        <v>405</v>
      </c>
      <c r="E39" s="196"/>
      <c r="F39" s="18">
        <v>435</v>
      </c>
      <c r="G39" s="56">
        <v>433</v>
      </c>
      <c r="H39" s="18">
        <v>469</v>
      </c>
      <c r="I39" s="18">
        <v>462.226</v>
      </c>
      <c r="J39" s="18">
        <v>431.12</v>
      </c>
    </row>
    <row r="40" spans="2:10" x14ac:dyDescent="0.15">
      <c r="E40" s="196"/>
      <c r="F40" s="15"/>
      <c r="G40" s="56"/>
      <c r="H40" s="15"/>
      <c r="I40" s="15"/>
      <c r="J40" s="15"/>
    </row>
    <row r="41" spans="2:10" x14ac:dyDescent="0.2">
      <c r="B41" s="8"/>
      <c r="C41" s="1" t="s">
        <v>406</v>
      </c>
      <c r="E41" s="196"/>
      <c r="F41" s="17">
        <v>109251</v>
      </c>
      <c r="G41" s="56">
        <v>84175</v>
      </c>
      <c r="H41" s="17">
        <v>72305</v>
      </c>
      <c r="I41" s="17">
        <v>71206.962</v>
      </c>
      <c r="J41" s="17">
        <v>73307.023000000001</v>
      </c>
    </row>
    <row r="42" spans="2:10" x14ac:dyDescent="0.2">
      <c r="D42" s="1" t="s">
        <v>407</v>
      </c>
      <c r="E42" s="196"/>
      <c r="F42" s="18">
        <v>13905</v>
      </c>
      <c r="G42" s="56">
        <v>14320</v>
      </c>
      <c r="H42" s="18">
        <v>14199</v>
      </c>
      <c r="I42" s="18">
        <v>14152.758</v>
      </c>
      <c r="J42" s="18">
        <v>14016.504999999999</v>
      </c>
    </row>
    <row r="43" spans="2:10" x14ac:dyDescent="0.2">
      <c r="D43" s="1" t="s">
        <v>408</v>
      </c>
      <c r="E43" s="196"/>
      <c r="F43" s="18">
        <v>2599</v>
      </c>
      <c r="G43" s="56">
        <v>2666</v>
      </c>
      <c r="H43" s="18">
        <v>2607</v>
      </c>
      <c r="I43" s="18">
        <v>2614.7779999999998</v>
      </c>
      <c r="J43" s="18">
        <v>2619.9540000000002</v>
      </c>
    </row>
    <row r="44" spans="2:10" x14ac:dyDescent="0.15">
      <c r="E44" s="196"/>
      <c r="F44" s="15"/>
      <c r="G44" s="56"/>
      <c r="H44" s="15"/>
      <c r="I44" s="15"/>
      <c r="J44" s="15"/>
    </row>
    <row r="45" spans="2:10" x14ac:dyDescent="0.15">
      <c r="D45" s="2" t="s">
        <v>409</v>
      </c>
      <c r="E45" s="196"/>
      <c r="F45" s="15">
        <v>1488</v>
      </c>
      <c r="G45" s="56">
        <v>1614</v>
      </c>
      <c r="H45" s="15">
        <v>1683</v>
      </c>
      <c r="I45" s="15">
        <v>1741.0509999999999</v>
      </c>
      <c r="J45" s="15">
        <v>1882.124</v>
      </c>
    </row>
    <row r="46" spans="2:10" x14ac:dyDescent="0.15">
      <c r="D46" s="2" t="s">
        <v>410</v>
      </c>
      <c r="E46" s="196"/>
      <c r="F46" s="15">
        <v>583</v>
      </c>
      <c r="G46" s="56">
        <v>608</v>
      </c>
      <c r="H46" s="15">
        <v>645</v>
      </c>
      <c r="I46" s="15">
        <v>669.11699999999996</v>
      </c>
      <c r="J46" s="15">
        <v>685.61400000000003</v>
      </c>
    </row>
    <row r="47" spans="2:10" x14ac:dyDescent="0.2">
      <c r="D47" s="1" t="s">
        <v>411</v>
      </c>
      <c r="E47" s="196"/>
      <c r="F47" s="18">
        <v>19973</v>
      </c>
      <c r="G47" s="56">
        <v>15718</v>
      </c>
      <c r="H47" s="18">
        <v>13201</v>
      </c>
      <c r="I47" s="18">
        <v>13031.262000000001</v>
      </c>
      <c r="J47" s="18">
        <v>15363.257</v>
      </c>
    </row>
    <row r="48" spans="2:10" x14ac:dyDescent="0.2">
      <c r="D48" s="1" t="s">
        <v>412</v>
      </c>
      <c r="E48" s="196"/>
      <c r="F48" s="18">
        <v>11216</v>
      </c>
      <c r="G48" s="56">
        <v>6730</v>
      </c>
      <c r="H48" s="18">
        <v>4377</v>
      </c>
      <c r="I48" s="18">
        <v>2507.06</v>
      </c>
      <c r="J48" s="18">
        <v>2044.2809999999999</v>
      </c>
    </row>
    <row r="49" spans="2:10" x14ac:dyDescent="0.2">
      <c r="D49" s="1" t="s">
        <v>413</v>
      </c>
      <c r="E49" s="196"/>
      <c r="F49" s="235">
        <v>2320</v>
      </c>
      <c r="G49" s="56">
        <v>1526</v>
      </c>
      <c r="H49" s="19">
        <v>737</v>
      </c>
      <c r="I49" s="19">
        <v>4.7030000000000003</v>
      </c>
      <c r="J49" s="235">
        <v>0</v>
      </c>
    </row>
    <row r="50" spans="2:10" x14ac:dyDescent="0.2">
      <c r="D50" s="1" t="s">
        <v>414</v>
      </c>
      <c r="E50" s="196"/>
      <c r="F50" s="235">
        <v>629</v>
      </c>
      <c r="G50" s="56">
        <v>629</v>
      </c>
      <c r="H50" s="19">
        <v>2219</v>
      </c>
      <c r="I50" s="19">
        <v>564.35199999999998</v>
      </c>
      <c r="J50" s="19">
        <v>617.58799999999997</v>
      </c>
    </row>
    <row r="51" spans="2:10" x14ac:dyDescent="0.15">
      <c r="E51" s="196"/>
      <c r="F51" s="15"/>
      <c r="G51" s="56"/>
      <c r="H51" s="15"/>
      <c r="I51" s="15"/>
      <c r="J51" s="15"/>
    </row>
    <row r="52" spans="2:10" x14ac:dyDescent="0.2">
      <c r="D52" s="1" t="s">
        <v>415</v>
      </c>
      <c r="E52" s="196"/>
      <c r="F52" s="18">
        <v>1080</v>
      </c>
      <c r="G52" s="56">
        <v>1213</v>
      </c>
      <c r="H52" s="18">
        <v>1005</v>
      </c>
      <c r="I52" s="18">
        <v>1157.923</v>
      </c>
      <c r="J52" s="18">
        <v>1131.452</v>
      </c>
    </row>
    <row r="53" spans="2:10" x14ac:dyDescent="0.15">
      <c r="E53" s="196"/>
      <c r="F53" s="15"/>
      <c r="G53" s="56"/>
      <c r="H53" s="15"/>
      <c r="I53" s="15"/>
      <c r="J53" s="15"/>
    </row>
    <row r="54" spans="2:10" x14ac:dyDescent="0.2">
      <c r="D54" s="1" t="s">
        <v>416</v>
      </c>
      <c r="E54" s="196"/>
      <c r="F54" s="18">
        <v>250</v>
      </c>
      <c r="G54" s="56">
        <v>313</v>
      </c>
      <c r="H54" s="18">
        <v>344</v>
      </c>
      <c r="I54" s="18">
        <v>224.476</v>
      </c>
      <c r="J54" s="18">
        <v>190.91800000000001</v>
      </c>
    </row>
    <row r="55" spans="2:10" x14ac:dyDescent="0.2">
      <c r="D55" s="1" t="s">
        <v>417</v>
      </c>
      <c r="E55" s="196"/>
      <c r="F55" s="18">
        <v>207</v>
      </c>
      <c r="G55" s="56">
        <v>208</v>
      </c>
      <c r="H55" s="18">
        <v>208</v>
      </c>
      <c r="I55" s="18">
        <v>204.80600000000001</v>
      </c>
      <c r="J55" s="18">
        <v>206.83</v>
      </c>
    </row>
    <row r="56" spans="2:10" x14ac:dyDescent="0.2">
      <c r="D56" s="1" t="s">
        <v>418</v>
      </c>
      <c r="E56" s="196"/>
      <c r="F56" s="235">
        <v>0</v>
      </c>
      <c r="G56" s="235">
        <v>0</v>
      </c>
      <c r="H56" s="235">
        <v>0</v>
      </c>
      <c r="I56" s="235">
        <v>0</v>
      </c>
      <c r="J56" s="235">
        <v>0</v>
      </c>
    </row>
    <row r="57" spans="2:10" x14ac:dyDescent="0.2">
      <c r="D57" s="1" t="s">
        <v>419</v>
      </c>
      <c r="E57" s="196"/>
      <c r="F57" s="235">
        <v>0</v>
      </c>
      <c r="G57" s="235">
        <v>0</v>
      </c>
      <c r="H57" s="235">
        <v>0</v>
      </c>
      <c r="I57" s="235">
        <v>0</v>
      </c>
      <c r="J57" s="235">
        <v>0</v>
      </c>
    </row>
    <row r="58" spans="2:10" x14ac:dyDescent="0.2">
      <c r="D58" s="1" t="s">
        <v>420</v>
      </c>
      <c r="E58" s="196"/>
      <c r="F58" s="235">
        <v>29145</v>
      </c>
      <c r="G58" s="56">
        <v>29195</v>
      </c>
      <c r="H58" s="19">
        <v>22933</v>
      </c>
      <c r="I58" s="19">
        <v>24585.615000000002</v>
      </c>
      <c r="J58" s="19">
        <v>23849.439999999999</v>
      </c>
    </row>
    <row r="59" spans="2:10" x14ac:dyDescent="0.2">
      <c r="D59" s="1" t="s">
        <v>402</v>
      </c>
      <c r="E59" s="196"/>
      <c r="F59" s="18">
        <v>25855</v>
      </c>
      <c r="G59" s="56">
        <v>9433</v>
      </c>
      <c r="H59" s="18">
        <v>8147</v>
      </c>
      <c r="I59" s="18">
        <v>9749.0609999999997</v>
      </c>
      <c r="J59" s="18">
        <v>10699.06</v>
      </c>
    </row>
    <row r="60" spans="2:10" x14ac:dyDescent="0.15">
      <c r="E60" s="196"/>
      <c r="F60" s="18"/>
      <c r="G60" s="56"/>
      <c r="H60" s="18"/>
      <c r="I60" s="18"/>
      <c r="J60" s="18"/>
    </row>
    <row r="61" spans="2:10" x14ac:dyDescent="0.2">
      <c r="B61" s="8"/>
      <c r="C61" s="1" t="s">
        <v>421</v>
      </c>
      <c r="E61" s="196"/>
      <c r="F61" s="17">
        <v>2295</v>
      </c>
      <c r="G61" s="56">
        <v>1146</v>
      </c>
      <c r="H61" s="17">
        <v>719</v>
      </c>
      <c r="I61" s="17">
        <v>650.54899999999998</v>
      </c>
      <c r="J61" s="17">
        <v>834.25</v>
      </c>
    </row>
    <row r="62" spans="2:10" x14ac:dyDescent="0.2">
      <c r="D62" s="1" t="s">
        <v>422</v>
      </c>
      <c r="E62" s="196"/>
      <c r="F62" s="18">
        <v>618</v>
      </c>
      <c r="G62" s="56">
        <v>561</v>
      </c>
      <c r="H62" s="18">
        <v>509</v>
      </c>
      <c r="I62" s="18">
        <v>429.86700000000002</v>
      </c>
      <c r="J62" s="18">
        <v>415.76100000000002</v>
      </c>
    </row>
    <row r="63" spans="2:10" x14ac:dyDescent="0.2">
      <c r="D63" s="1" t="s">
        <v>423</v>
      </c>
      <c r="E63" s="196"/>
      <c r="F63" s="18">
        <v>1678</v>
      </c>
      <c r="G63" s="56">
        <v>585</v>
      </c>
      <c r="H63" s="18">
        <v>209</v>
      </c>
      <c r="I63" s="18">
        <v>220.68199999999999</v>
      </c>
      <c r="J63" s="18">
        <v>418.48899999999998</v>
      </c>
    </row>
    <row r="64" spans="2:10" x14ac:dyDescent="0.15">
      <c r="E64" s="196"/>
      <c r="F64" s="18"/>
      <c r="H64" s="18"/>
      <c r="I64" s="18"/>
      <c r="J64" s="18"/>
    </row>
    <row r="65" spans="1:10" x14ac:dyDescent="0.2">
      <c r="B65" s="8"/>
      <c r="C65" s="1" t="s">
        <v>424</v>
      </c>
      <c r="E65" s="196"/>
      <c r="F65" s="18">
        <v>314</v>
      </c>
      <c r="G65" s="2">
        <v>203</v>
      </c>
      <c r="H65" s="18">
        <v>161</v>
      </c>
      <c r="I65" s="18">
        <v>96.548000000000002</v>
      </c>
      <c r="J65" s="18">
        <v>66.350999999999999</v>
      </c>
    </row>
    <row r="66" spans="1:10" x14ac:dyDescent="0.2">
      <c r="B66" s="8"/>
      <c r="C66" s="1" t="s">
        <v>425</v>
      </c>
      <c r="E66" s="196"/>
      <c r="F66" s="18">
        <v>16659</v>
      </c>
      <c r="G66" s="2">
        <v>19454</v>
      </c>
      <c r="H66" s="18">
        <v>13949</v>
      </c>
      <c r="I66" s="18">
        <v>7315.4440000000004</v>
      </c>
      <c r="J66" s="18">
        <v>5957.64</v>
      </c>
    </row>
    <row r="67" spans="1:10" x14ac:dyDescent="0.2">
      <c r="B67" s="8"/>
      <c r="C67" s="1" t="s">
        <v>426</v>
      </c>
      <c r="E67" s="196"/>
      <c r="F67" s="18">
        <v>12585</v>
      </c>
      <c r="G67" s="2">
        <v>14611</v>
      </c>
      <c r="H67" s="18">
        <v>19248</v>
      </c>
      <c r="I67" s="18">
        <v>12359.825999999999</v>
      </c>
      <c r="J67" s="18">
        <v>11851.22</v>
      </c>
    </row>
    <row r="68" spans="1:10" x14ac:dyDescent="0.15">
      <c r="E68" s="196"/>
      <c r="F68" s="15"/>
      <c r="H68" s="15"/>
      <c r="I68" s="15"/>
      <c r="J68" s="15"/>
    </row>
    <row r="69" spans="1:10" x14ac:dyDescent="0.2">
      <c r="B69" s="8"/>
      <c r="C69" s="1" t="s">
        <v>427</v>
      </c>
      <c r="E69" s="196"/>
      <c r="F69" s="18">
        <v>88178</v>
      </c>
      <c r="G69" s="2">
        <v>79903</v>
      </c>
      <c r="H69" s="18">
        <v>76377</v>
      </c>
      <c r="I69" s="18">
        <v>71802.978000000003</v>
      </c>
      <c r="J69" s="18">
        <v>67111.612999999998</v>
      </c>
    </row>
    <row r="70" spans="1:10" x14ac:dyDescent="0.2">
      <c r="B70" s="8"/>
      <c r="C70" s="1" t="s">
        <v>428</v>
      </c>
      <c r="E70" s="196"/>
      <c r="F70" s="18">
        <v>93785</v>
      </c>
      <c r="G70" s="2">
        <v>77641</v>
      </c>
      <c r="H70" s="18">
        <v>79893</v>
      </c>
      <c r="I70" s="18">
        <v>78171.899999999994</v>
      </c>
      <c r="J70" s="18">
        <v>68834</v>
      </c>
    </row>
    <row r="71" spans="1:10" ht="18" thickBot="1" x14ac:dyDescent="0.2">
      <c r="B71" s="14"/>
      <c r="C71" s="5"/>
      <c r="D71" s="5"/>
      <c r="E71" s="200"/>
      <c r="F71" s="5"/>
      <c r="G71" s="5"/>
      <c r="H71" s="5"/>
      <c r="I71" s="5"/>
      <c r="J71" s="5"/>
    </row>
    <row r="72" spans="1:10" x14ac:dyDescent="0.15">
      <c r="B72" s="43"/>
      <c r="C72" s="15"/>
      <c r="D72" s="15"/>
      <c r="E72" s="15"/>
      <c r="F72" s="15" t="s">
        <v>429</v>
      </c>
      <c r="G72" s="15"/>
      <c r="H72" s="15"/>
      <c r="I72" s="15"/>
      <c r="J72" s="15"/>
    </row>
    <row r="73" spans="1:10" x14ac:dyDescent="0.2">
      <c r="B73" s="43"/>
      <c r="C73" s="15"/>
      <c r="D73" s="15"/>
      <c r="F73" s="1" t="s">
        <v>430</v>
      </c>
      <c r="G73" s="15"/>
      <c r="H73" s="15"/>
      <c r="I73" s="15"/>
      <c r="J73" s="15"/>
    </row>
    <row r="74" spans="1:10" x14ac:dyDescent="0.2">
      <c r="A74" s="1"/>
      <c r="B74" s="8"/>
    </row>
    <row r="75" spans="1:10" x14ac:dyDescent="0.2">
      <c r="A75" s="1"/>
      <c r="B75" s="8"/>
      <c r="F75" s="1"/>
    </row>
    <row r="76" spans="1:10" x14ac:dyDescent="0.15">
      <c r="B76" s="8"/>
    </row>
    <row r="77" spans="1:10" x14ac:dyDescent="0.15">
      <c r="B77" s="8"/>
    </row>
    <row r="78" spans="1:10" x14ac:dyDescent="0.15">
      <c r="B78" s="8"/>
    </row>
    <row r="79" spans="1:10" x14ac:dyDescent="0.15">
      <c r="B79" s="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7"/>
  <sheetViews>
    <sheetView view="pageBreakPreview" topLeftCell="A37" zoomScale="75" zoomScaleNormal="75" workbookViewId="0">
      <selection activeCell="F33" sqref="F33:J34"/>
    </sheetView>
  </sheetViews>
  <sheetFormatPr defaultColWidth="15.875" defaultRowHeight="17.25" x14ac:dyDescent="0.15"/>
  <cols>
    <col min="1" max="1" width="13.375" style="2" customWidth="1"/>
    <col min="2" max="3" width="0.75" style="2" customWidth="1"/>
    <col min="4" max="4" width="15.875" style="2"/>
    <col min="5" max="5" width="17.625" style="2" customWidth="1"/>
    <col min="6" max="10" width="16.875" style="2" customWidth="1"/>
    <col min="11" max="16384" width="15.875" style="2"/>
  </cols>
  <sheetData>
    <row r="1" spans="1:11" x14ac:dyDescent="0.2">
      <c r="A1" s="1"/>
      <c r="B1" s="8"/>
      <c r="F1" s="1"/>
    </row>
    <row r="2" spans="1:11" x14ac:dyDescent="0.15">
      <c r="B2" s="8"/>
    </row>
    <row r="3" spans="1:11" x14ac:dyDescent="0.15">
      <c r="B3" s="8"/>
    </row>
    <row r="4" spans="1:11" x14ac:dyDescent="0.15">
      <c r="B4" s="8"/>
    </row>
    <row r="5" spans="1:11" x14ac:dyDescent="0.15">
      <c r="B5" s="8"/>
    </row>
    <row r="6" spans="1:11" x14ac:dyDescent="0.2">
      <c r="A6" s="8"/>
      <c r="B6" s="398" t="s">
        <v>431</v>
      </c>
      <c r="C6" s="398"/>
      <c r="D6" s="398"/>
      <c r="E6" s="398"/>
      <c r="F6" s="398"/>
      <c r="G6" s="398"/>
      <c r="H6" s="398"/>
      <c r="I6" s="398"/>
      <c r="J6" s="398"/>
    </row>
    <row r="7" spans="1:11" ht="18" thickBot="1" x14ac:dyDescent="0.25">
      <c r="A7" s="8"/>
      <c r="B7" s="14"/>
      <c r="C7" s="5"/>
      <c r="D7" s="5"/>
      <c r="E7" s="6"/>
      <c r="F7" s="4" t="s">
        <v>30</v>
      </c>
      <c r="G7" s="5"/>
      <c r="H7" s="5"/>
      <c r="J7" s="236" t="s">
        <v>20</v>
      </c>
    </row>
    <row r="8" spans="1:11" x14ac:dyDescent="0.2">
      <c r="A8" s="8"/>
      <c r="B8" s="8"/>
      <c r="F8" s="286" t="s">
        <v>313</v>
      </c>
      <c r="G8" s="286" t="s">
        <v>314</v>
      </c>
      <c r="H8" s="286" t="s">
        <v>350</v>
      </c>
      <c r="I8" s="286" t="s">
        <v>354</v>
      </c>
      <c r="J8" s="286" t="s">
        <v>432</v>
      </c>
      <c r="K8" s="15"/>
    </row>
    <row r="9" spans="1:11" x14ac:dyDescent="0.2">
      <c r="B9" s="16"/>
      <c r="C9" s="7"/>
      <c r="D9" s="7"/>
      <c r="E9" s="7"/>
      <c r="F9" s="287">
        <v>2013</v>
      </c>
      <c r="G9" s="287">
        <v>2014</v>
      </c>
      <c r="H9" s="287">
        <v>2015</v>
      </c>
      <c r="I9" s="287">
        <v>2016</v>
      </c>
      <c r="J9" s="287">
        <v>2017</v>
      </c>
      <c r="K9" s="15"/>
    </row>
    <row r="10" spans="1:11" x14ac:dyDescent="0.15">
      <c r="B10" s="8"/>
      <c r="E10" s="194"/>
    </row>
    <row r="11" spans="1:11" s="46" customFormat="1" x14ac:dyDescent="0.2">
      <c r="B11" s="8"/>
      <c r="C11" s="4" t="s">
        <v>31</v>
      </c>
      <c r="E11" s="201"/>
      <c r="F11" s="53">
        <v>583271</v>
      </c>
      <c r="G11" s="46">
        <v>541520</v>
      </c>
      <c r="H11" s="46">
        <v>550610</v>
      </c>
      <c r="I11" s="46">
        <v>529380.33900000004</v>
      </c>
      <c r="J11" s="46">
        <f>SUM(J13:J31)</f>
        <v>518621.71100000001</v>
      </c>
    </row>
    <row r="12" spans="1:11" x14ac:dyDescent="0.15">
      <c r="B12" s="8"/>
      <c r="E12" s="196"/>
      <c r="F12" s="15"/>
    </row>
    <row r="13" spans="1:11" x14ac:dyDescent="0.2">
      <c r="B13" s="8"/>
      <c r="C13" s="1" t="s">
        <v>433</v>
      </c>
      <c r="E13" s="196"/>
      <c r="F13" s="18">
        <v>1154</v>
      </c>
      <c r="G13" s="2">
        <v>1191</v>
      </c>
      <c r="H13" s="18">
        <v>1196</v>
      </c>
      <c r="I13" s="18">
        <v>1211.7249999999999</v>
      </c>
      <c r="J13" s="18">
        <v>1186.491</v>
      </c>
    </row>
    <row r="14" spans="1:11" x14ac:dyDescent="0.2">
      <c r="B14" s="8"/>
      <c r="C14" s="1" t="s">
        <v>434</v>
      </c>
      <c r="E14" s="196"/>
      <c r="F14" s="18">
        <v>42403</v>
      </c>
      <c r="G14" s="2">
        <v>23494</v>
      </c>
      <c r="H14" s="18">
        <v>27202</v>
      </c>
      <c r="I14" s="18">
        <v>28785.38</v>
      </c>
      <c r="J14" s="18">
        <v>23556.905999999999</v>
      </c>
    </row>
    <row r="15" spans="1:11" x14ac:dyDescent="0.2">
      <c r="B15" s="8"/>
      <c r="C15" s="1" t="s">
        <v>435</v>
      </c>
      <c r="E15" s="196"/>
      <c r="F15" s="18">
        <v>67228</v>
      </c>
      <c r="G15" s="2">
        <v>68179</v>
      </c>
      <c r="H15" s="18">
        <v>73402</v>
      </c>
      <c r="I15" s="18">
        <v>73262.179999999993</v>
      </c>
      <c r="J15" s="18">
        <v>73763.732000000004</v>
      </c>
    </row>
    <row r="16" spans="1:11" x14ac:dyDescent="0.2">
      <c r="B16" s="8"/>
      <c r="C16" s="1" t="s">
        <v>436</v>
      </c>
      <c r="E16" s="196"/>
      <c r="F16" s="18">
        <v>18058</v>
      </c>
      <c r="G16" s="2">
        <v>15720</v>
      </c>
      <c r="H16" s="18">
        <v>14120</v>
      </c>
      <c r="I16" s="18">
        <v>15219.605</v>
      </c>
      <c r="J16" s="18">
        <v>13790.474</v>
      </c>
    </row>
    <row r="17" spans="2:10" x14ac:dyDescent="0.2">
      <c r="B17" s="8"/>
      <c r="C17" s="1" t="s">
        <v>437</v>
      </c>
      <c r="E17" s="196"/>
      <c r="F17" s="18">
        <v>3324</v>
      </c>
      <c r="G17" s="2">
        <v>1736</v>
      </c>
      <c r="H17" s="18">
        <v>1760</v>
      </c>
      <c r="I17" s="18">
        <v>1345.4749999999999</v>
      </c>
      <c r="J17" s="18">
        <v>1115.4369999999999</v>
      </c>
    </row>
    <row r="18" spans="2:10" x14ac:dyDescent="0.2">
      <c r="B18" s="8"/>
      <c r="C18" s="1" t="s">
        <v>438</v>
      </c>
      <c r="E18" s="196"/>
      <c r="F18" s="18">
        <v>30437</v>
      </c>
      <c r="G18" s="2">
        <v>27685</v>
      </c>
      <c r="H18" s="18">
        <v>25394</v>
      </c>
      <c r="I18" s="18">
        <v>26748.412</v>
      </c>
      <c r="J18" s="18">
        <v>26983.291000000001</v>
      </c>
    </row>
    <row r="19" spans="2:10" x14ac:dyDescent="0.2">
      <c r="B19" s="8"/>
      <c r="C19" s="1" t="s">
        <v>439</v>
      </c>
      <c r="E19" s="196"/>
      <c r="F19" s="18">
        <v>79887</v>
      </c>
      <c r="G19" s="2">
        <v>73464</v>
      </c>
      <c r="H19" s="18">
        <v>73403</v>
      </c>
      <c r="I19" s="18">
        <v>67800.194000000003</v>
      </c>
      <c r="J19" s="18">
        <v>62283.288</v>
      </c>
    </row>
    <row r="20" spans="2:10" x14ac:dyDescent="0.2">
      <c r="B20" s="8"/>
      <c r="C20" s="1" t="s">
        <v>440</v>
      </c>
      <c r="E20" s="196"/>
      <c r="F20" s="18">
        <v>104329</v>
      </c>
      <c r="G20" s="2">
        <v>97718</v>
      </c>
      <c r="H20" s="18">
        <v>87545</v>
      </c>
      <c r="I20" s="18">
        <v>83177.035999999993</v>
      </c>
      <c r="J20" s="18">
        <v>85614.517000000007</v>
      </c>
    </row>
    <row r="21" spans="2:10" x14ac:dyDescent="0.2">
      <c r="B21" s="8"/>
      <c r="C21" s="1" t="s">
        <v>441</v>
      </c>
      <c r="E21" s="196"/>
      <c r="F21" s="18">
        <v>27174</v>
      </c>
      <c r="G21" s="2">
        <v>28099</v>
      </c>
      <c r="H21" s="18">
        <v>28195</v>
      </c>
      <c r="I21" s="18">
        <v>29863.727999999999</v>
      </c>
      <c r="J21" s="18">
        <v>27058.298999999999</v>
      </c>
    </row>
    <row r="22" spans="2:10" x14ac:dyDescent="0.2">
      <c r="B22" s="8"/>
      <c r="C22" s="1" t="s">
        <v>442</v>
      </c>
      <c r="E22" s="196"/>
      <c r="F22" s="18">
        <v>105130</v>
      </c>
      <c r="G22" s="2">
        <v>106070</v>
      </c>
      <c r="H22" s="18">
        <v>113260</v>
      </c>
      <c r="I22" s="18">
        <v>106346.071</v>
      </c>
      <c r="J22" s="18">
        <v>105840.99099999999</v>
      </c>
    </row>
    <row r="23" spans="2:10" x14ac:dyDescent="0.2">
      <c r="B23" s="8"/>
      <c r="C23" s="267" t="s">
        <v>443</v>
      </c>
      <c r="D23" s="266"/>
      <c r="E23" s="196"/>
      <c r="F23" s="52">
        <v>14606</v>
      </c>
      <c r="G23" s="2">
        <v>10126</v>
      </c>
      <c r="H23" s="52">
        <v>6698</v>
      </c>
      <c r="I23" s="52">
        <v>3541.7249999999999</v>
      </c>
      <c r="J23" s="52">
        <v>3479.759</v>
      </c>
    </row>
    <row r="24" spans="2:10" x14ac:dyDescent="0.2">
      <c r="B24" s="8"/>
      <c r="C24" s="1" t="s">
        <v>444</v>
      </c>
      <c r="E24" s="196"/>
      <c r="F24" s="18">
        <v>77680</v>
      </c>
      <c r="G24" s="2">
        <v>74685</v>
      </c>
      <c r="H24" s="18">
        <v>77811</v>
      </c>
      <c r="I24" s="18">
        <v>74361.630999999994</v>
      </c>
      <c r="J24" s="18">
        <v>74329.563999999998</v>
      </c>
    </row>
    <row r="25" spans="2:10" x14ac:dyDescent="0.2">
      <c r="C25" s="399" t="s">
        <v>230</v>
      </c>
      <c r="D25" s="399"/>
      <c r="E25" s="289" t="s">
        <v>647</v>
      </c>
      <c r="F25" s="237">
        <v>0</v>
      </c>
      <c r="G25" s="290">
        <v>0</v>
      </c>
      <c r="H25" s="290" t="s">
        <v>304</v>
      </c>
      <c r="I25" s="237" t="s">
        <v>304</v>
      </c>
      <c r="J25" s="237" t="s">
        <v>445</v>
      </c>
    </row>
    <row r="26" spans="2:10" x14ac:dyDescent="0.2">
      <c r="C26" s="1" t="s">
        <v>446</v>
      </c>
      <c r="E26" s="196"/>
      <c r="F26" s="18">
        <v>508</v>
      </c>
      <c r="G26" s="56">
        <v>406</v>
      </c>
      <c r="H26" s="18">
        <v>338</v>
      </c>
      <c r="I26" s="18">
        <v>241.53</v>
      </c>
      <c r="J26" s="18">
        <v>364.30599999999998</v>
      </c>
    </row>
    <row r="27" spans="2:10" x14ac:dyDescent="0.2">
      <c r="C27" s="1" t="s">
        <v>231</v>
      </c>
      <c r="E27" s="196"/>
      <c r="F27" s="18">
        <v>747</v>
      </c>
      <c r="G27" s="56">
        <v>1366</v>
      </c>
      <c r="H27" s="18">
        <v>1018</v>
      </c>
      <c r="I27" s="18">
        <v>595.05200000000002</v>
      </c>
      <c r="J27" s="18">
        <v>806.02200000000005</v>
      </c>
    </row>
    <row r="28" spans="2:10" x14ac:dyDescent="0.2">
      <c r="C28" s="1" t="s">
        <v>232</v>
      </c>
      <c r="E28" s="196"/>
      <c r="F28" s="18">
        <v>971</v>
      </c>
      <c r="G28" s="56">
        <v>654</v>
      </c>
      <c r="H28" s="18">
        <v>827</v>
      </c>
      <c r="I28" s="18">
        <v>296.66000000000003</v>
      </c>
      <c r="J28" s="18">
        <v>784.09799999999996</v>
      </c>
    </row>
    <row r="29" spans="2:10" x14ac:dyDescent="0.2">
      <c r="C29" s="1" t="s">
        <v>447</v>
      </c>
      <c r="E29" s="196"/>
      <c r="F29" s="18">
        <v>8475</v>
      </c>
      <c r="G29" s="56">
        <v>10267</v>
      </c>
      <c r="H29" s="18">
        <v>17476</v>
      </c>
      <c r="I29" s="18">
        <v>15669.203</v>
      </c>
      <c r="J29" s="18">
        <v>16468.092000000001</v>
      </c>
    </row>
    <row r="30" spans="2:10" x14ac:dyDescent="0.2">
      <c r="C30" s="1" t="s">
        <v>448</v>
      </c>
      <c r="E30" s="196"/>
      <c r="F30" s="18">
        <v>294</v>
      </c>
      <c r="G30" s="56">
        <v>275</v>
      </c>
      <c r="H30" s="18">
        <v>262</v>
      </c>
      <c r="I30" s="18">
        <v>253.059</v>
      </c>
      <c r="J30" s="18">
        <v>234.18899999999999</v>
      </c>
    </row>
    <row r="31" spans="2:10" x14ac:dyDescent="0.2">
      <c r="C31" s="1" t="s">
        <v>449</v>
      </c>
      <c r="E31" s="196"/>
      <c r="F31" s="18">
        <v>866</v>
      </c>
      <c r="G31" s="56">
        <v>384</v>
      </c>
      <c r="H31" s="18">
        <v>702</v>
      </c>
      <c r="I31" s="18">
        <v>661.673</v>
      </c>
      <c r="J31" s="18">
        <v>962.255</v>
      </c>
    </row>
    <row r="32" spans="2:10" ht="18" thickBot="1" x14ac:dyDescent="0.2">
      <c r="B32" s="14"/>
      <c r="C32" s="14"/>
      <c r="D32" s="5"/>
      <c r="E32" s="200"/>
      <c r="F32" s="5"/>
      <c r="G32" s="5"/>
      <c r="H32" s="5"/>
      <c r="I32" s="5"/>
      <c r="J32" s="5"/>
    </row>
    <row r="33" spans="2:11" ht="19.5" customHeight="1" x14ac:dyDescent="0.15">
      <c r="F33" s="400" t="s">
        <v>648</v>
      </c>
      <c r="G33" s="401"/>
      <c r="H33" s="401"/>
      <c r="I33" s="401"/>
      <c r="J33" s="401"/>
    </row>
    <row r="34" spans="2:11" x14ac:dyDescent="0.15">
      <c r="F34" s="402"/>
      <c r="G34" s="402"/>
      <c r="H34" s="402"/>
      <c r="I34" s="402"/>
      <c r="J34" s="402"/>
    </row>
    <row r="35" spans="2:11" x14ac:dyDescent="0.15">
      <c r="B35" s="8"/>
      <c r="F35" s="2" t="s">
        <v>87</v>
      </c>
    </row>
    <row r="37" spans="2:11" ht="18" thickBot="1" x14ac:dyDescent="0.25">
      <c r="B37" s="14"/>
      <c r="C37" s="5"/>
      <c r="D37" s="5"/>
      <c r="E37" s="5"/>
      <c r="F37" s="4" t="s">
        <v>37</v>
      </c>
      <c r="G37" s="5"/>
      <c r="H37" s="5"/>
      <c r="J37" s="236" t="s">
        <v>20</v>
      </c>
      <c r="K37" s="15"/>
    </row>
    <row r="38" spans="2:11" x14ac:dyDescent="0.2">
      <c r="B38" s="8"/>
      <c r="F38" s="286" t="s">
        <v>313</v>
      </c>
      <c r="G38" s="286" t="s">
        <v>314</v>
      </c>
      <c r="H38" s="286" t="s">
        <v>350</v>
      </c>
      <c r="I38" s="286" t="s">
        <v>354</v>
      </c>
      <c r="J38" s="286" t="s">
        <v>432</v>
      </c>
      <c r="K38" s="15"/>
    </row>
    <row r="39" spans="2:11" x14ac:dyDescent="0.2">
      <c r="B39" s="16"/>
      <c r="C39" s="7"/>
      <c r="D39" s="7"/>
      <c r="E39" s="7"/>
      <c r="F39" s="287">
        <v>2013</v>
      </c>
      <c r="G39" s="287">
        <v>2014</v>
      </c>
      <c r="H39" s="287">
        <v>2015</v>
      </c>
      <c r="I39" s="287">
        <v>2016</v>
      </c>
      <c r="J39" s="287">
        <v>2017</v>
      </c>
    </row>
    <row r="40" spans="2:11" s="46" customFormat="1" x14ac:dyDescent="0.15">
      <c r="B40" s="2"/>
      <c r="C40" s="2"/>
      <c r="D40" s="2"/>
      <c r="E40" s="194"/>
      <c r="F40" s="15"/>
      <c r="G40" s="2"/>
      <c r="H40" s="2"/>
      <c r="I40" s="2"/>
      <c r="J40" s="2"/>
    </row>
    <row r="41" spans="2:11" x14ac:dyDescent="0.2">
      <c r="B41" s="8"/>
      <c r="C41" s="4" t="s">
        <v>31</v>
      </c>
      <c r="D41" s="46"/>
      <c r="E41" s="201"/>
      <c r="F41" s="43">
        <v>583271</v>
      </c>
      <c r="G41" s="47">
        <v>541520</v>
      </c>
      <c r="H41" s="46">
        <v>550610</v>
      </c>
      <c r="I41" s="46">
        <v>529380.33900000004</v>
      </c>
      <c r="J41" s="46">
        <f>SUM(J43:J50,J57:J65)</f>
        <v>518621.71100000001</v>
      </c>
    </row>
    <row r="42" spans="2:11" x14ac:dyDescent="0.15">
      <c r="E42" s="196"/>
      <c r="F42" s="15"/>
      <c r="G42" s="15"/>
    </row>
    <row r="43" spans="2:11" x14ac:dyDescent="0.2">
      <c r="C43" s="1" t="s">
        <v>450</v>
      </c>
      <c r="E43" s="196"/>
      <c r="F43" s="18">
        <v>137883</v>
      </c>
      <c r="G43" s="18">
        <v>141358</v>
      </c>
      <c r="H43" s="2">
        <v>140224</v>
      </c>
      <c r="I43" s="18">
        <v>138701.76000000001</v>
      </c>
      <c r="J43" s="18">
        <v>137705.117</v>
      </c>
    </row>
    <row r="44" spans="2:11" x14ac:dyDescent="0.2">
      <c r="C44" s="1" t="s">
        <v>451</v>
      </c>
      <c r="E44" s="196"/>
      <c r="F44" s="18">
        <v>13043</v>
      </c>
      <c r="G44" s="18">
        <v>13036</v>
      </c>
      <c r="H44" s="2">
        <v>14057</v>
      </c>
      <c r="I44" s="18">
        <v>14055.739</v>
      </c>
      <c r="J44" s="18">
        <v>14621.825999999999</v>
      </c>
    </row>
    <row r="45" spans="2:11" x14ac:dyDescent="0.2">
      <c r="C45" s="1" t="s">
        <v>452</v>
      </c>
      <c r="E45" s="196"/>
      <c r="F45" s="18">
        <v>3459</v>
      </c>
      <c r="G45" s="18">
        <v>3341</v>
      </c>
      <c r="H45" s="2">
        <v>3408</v>
      </c>
      <c r="I45" s="18">
        <v>3580.5610000000001</v>
      </c>
      <c r="J45" s="18">
        <v>3721.8850000000002</v>
      </c>
    </row>
    <row r="46" spans="2:11" x14ac:dyDescent="0.2">
      <c r="C46" s="1"/>
      <c r="E46" s="196"/>
      <c r="F46" s="18"/>
      <c r="G46" s="18"/>
      <c r="I46" s="18"/>
      <c r="J46" s="18"/>
    </row>
    <row r="47" spans="2:11" x14ac:dyDescent="0.2">
      <c r="C47" s="1" t="s">
        <v>453</v>
      </c>
      <c r="E47" s="196"/>
      <c r="F47" s="18">
        <v>10161</v>
      </c>
      <c r="G47" s="18">
        <v>10713</v>
      </c>
      <c r="H47" s="2">
        <v>11044</v>
      </c>
      <c r="I47" s="18">
        <v>11421.1</v>
      </c>
      <c r="J47" s="18">
        <v>11657.839</v>
      </c>
    </row>
    <row r="48" spans="2:11" x14ac:dyDescent="0.2">
      <c r="C48" s="1" t="s">
        <v>454</v>
      </c>
      <c r="E48" s="196"/>
      <c r="F48" s="18">
        <v>92326</v>
      </c>
      <c r="G48" s="18">
        <v>95161</v>
      </c>
      <c r="H48" s="2">
        <v>111730</v>
      </c>
      <c r="I48" s="18">
        <v>103609.008</v>
      </c>
      <c r="J48" s="18">
        <v>104557.4</v>
      </c>
    </row>
    <row r="49" spans="3:10" x14ac:dyDescent="0.2">
      <c r="C49" s="1"/>
      <c r="E49" s="196"/>
      <c r="F49" s="18"/>
      <c r="G49" s="18"/>
      <c r="I49" s="18"/>
      <c r="J49" s="18"/>
    </row>
    <row r="50" spans="3:10" x14ac:dyDescent="0.2">
      <c r="C50" s="1" t="s">
        <v>455</v>
      </c>
      <c r="E50" s="196"/>
      <c r="F50" s="17">
        <v>130558</v>
      </c>
      <c r="G50" s="17">
        <v>118380</v>
      </c>
      <c r="H50" s="2">
        <v>109047</v>
      </c>
      <c r="I50" s="17">
        <v>104842.73299999999</v>
      </c>
      <c r="J50" s="17">
        <v>102046.822</v>
      </c>
    </row>
    <row r="51" spans="3:10" x14ac:dyDescent="0.2">
      <c r="D51" s="1" t="s">
        <v>456</v>
      </c>
      <c r="E51" s="196"/>
      <c r="F51" s="18">
        <v>89394</v>
      </c>
      <c r="G51" s="18">
        <v>76741</v>
      </c>
      <c r="H51" s="2">
        <v>63041</v>
      </c>
      <c r="I51" s="18">
        <v>65437.915000000001</v>
      </c>
      <c r="J51" s="18">
        <v>71901.120999999999</v>
      </c>
    </row>
    <row r="52" spans="3:10" x14ac:dyDescent="0.2">
      <c r="D52" s="1" t="s">
        <v>457</v>
      </c>
      <c r="E52" s="196"/>
      <c r="F52" s="18">
        <v>24928</v>
      </c>
      <c r="G52" s="18">
        <v>26026</v>
      </c>
      <c r="H52" s="2">
        <v>25240</v>
      </c>
      <c r="I52" s="18">
        <v>25608.948</v>
      </c>
      <c r="J52" s="18">
        <v>20518.021000000001</v>
      </c>
    </row>
    <row r="53" spans="3:10" x14ac:dyDescent="0.2">
      <c r="D53" s="1" t="s">
        <v>458</v>
      </c>
      <c r="E53" s="196"/>
      <c r="F53" s="18">
        <v>15612</v>
      </c>
      <c r="G53" s="18">
        <v>15015</v>
      </c>
      <c r="H53" s="2">
        <v>20110</v>
      </c>
      <c r="I53" s="18">
        <v>13354.576999999999</v>
      </c>
      <c r="J53" s="18">
        <v>9246.6180000000004</v>
      </c>
    </row>
    <row r="54" spans="3:10" x14ac:dyDescent="0.2">
      <c r="D54" s="1" t="s">
        <v>233</v>
      </c>
      <c r="E54" s="196"/>
      <c r="F54" s="237">
        <v>0</v>
      </c>
      <c r="G54" s="237">
        <v>0</v>
      </c>
      <c r="H54" s="237" t="s">
        <v>304</v>
      </c>
      <c r="I54" s="237" t="s">
        <v>304</v>
      </c>
      <c r="J54" s="237" t="s">
        <v>459</v>
      </c>
    </row>
    <row r="55" spans="3:10" x14ac:dyDescent="0.2">
      <c r="D55" s="1" t="s">
        <v>460</v>
      </c>
      <c r="E55" s="196"/>
      <c r="F55" s="18">
        <v>623</v>
      </c>
      <c r="G55" s="41">
        <v>598</v>
      </c>
      <c r="H55" s="2">
        <v>657</v>
      </c>
      <c r="I55" s="41">
        <v>441.29300000000001</v>
      </c>
      <c r="J55" s="41">
        <v>381.06200000000001</v>
      </c>
    </row>
    <row r="56" spans="3:10" x14ac:dyDescent="0.2">
      <c r="D56" s="1"/>
      <c r="E56" s="196"/>
      <c r="F56" s="18"/>
      <c r="G56" s="41"/>
      <c r="I56" s="41"/>
      <c r="J56" s="41"/>
    </row>
    <row r="57" spans="3:10" x14ac:dyDescent="0.2">
      <c r="C57" s="1" t="s">
        <v>461</v>
      </c>
      <c r="E57" s="196"/>
      <c r="F57" s="18">
        <v>14594</v>
      </c>
      <c r="G57" s="52">
        <v>10039</v>
      </c>
      <c r="H57" s="2">
        <v>6646</v>
      </c>
      <c r="I57" s="52">
        <v>3539.415</v>
      </c>
      <c r="J57" s="52">
        <v>3478.6840000000002</v>
      </c>
    </row>
    <row r="58" spans="3:10" x14ac:dyDescent="0.2">
      <c r="C58" s="1" t="s">
        <v>462</v>
      </c>
      <c r="E58" s="196"/>
      <c r="F58" s="237">
        <v>0</v>
      </c>
      <c r="G58" s="237">
        <v>0</v>
      </c>
      <c r="H58" s="237" t="s">
        <v>304</v>
      </c>
      <c r="I58" s="237" t="s">
        <v>304</v>
      </c>
      <c r="J58" s="237">
        <v>0</v>
      </c>
    </row>
    <row r="59" spans="3:10" x14ac:dyDescent="0.2">
      <c r="C59" s="1" t="s">
        <v>463</v>
      </c>
      <c r="E59" s="196"/>
      <c r="F59" s="18">
        <v>77632</v>
      </c>
      <c r="G59" s="18">
        <v>74633</v>
      </c>
      <c r="H59" s="2">
        <v>77748</v>
      </c>
      <c r="I59" s="18">
        <v>74318.426999999996</v>
      </c>
      <c r="J59" s="18">
        <v>74264.453999999998</v>
      </c>
    </row>
    <row r="60" spans="3:10" x14ac:dyDescent="0.2">
      <c r="C60" s="1"/>
      <c r="E60" s="196"/>
      <c r="F60" s="18"/>
      <c r="G60" s="18"/>
      <c r="I60" s="18"/>
      <c r="J60" s="18"/>
    </row>
    <row r="61" spans="3:10" x14ac:dyDescent="0.2">
      <c r="C61" s="1" t="s">
        <v>464</v>
      </c>
      <c r="E61" s="196"/>
      <c r="F61" s="18">
        <v>25228</v>
      </c>
      <c r="G61" s="18">
        <v>3326</v>
      </c>
      <c r="H61" s="2">
        <v>7042</v>
      </c>
      <c r="I61" s="18">
        <v>7479.348</v>
      </c>
      <c r="J61" s="18">
        <v>7068.2849999999999</v>
      </c>
    </row>
    <row r="62" spans="3:10" x14ac:dyDescent="0.2">
      <c r="C62" s="1" t="s">
        <v>465</v>
      </c>
      <c r="E62" s="196"/>
      <c r="F62" s="18">
        <v>12</v>
      </c>
      <c r="G62" s="18">
        <v>6</v>
      </c>
      <c r="H62" s="2">
        <v>6</v>
      </c>
      <c r="I62" s="18">
        <v>57.901000000000003</v>
      </c>
      <c r="J62" s="18">
        <v>5.9009999999999998</v>
      </c>
    </row>
    <row r="63" spans="3:10" x14ac:dyDescent="0.2">
      <c r="C63" s="1" t="s">
        <v>466</v>
      </c>
      <c r="E63" s="196"/>
      <c r="F63" s="18">
        <v>77270</v>
      </c>
      <c r="G63" s="18">
        <v>70281</v>
      </c>
      <c r="H63" s="2">
        <v>68575</v>
      </c>
      <c r="I63" s="18">
        <v>66863.08</v>
      </c>
      <c r="J63" s="18">
        <v>58557.31</v>
      </c>
    </row>
    <row r="64" spans="3:10" x14ac:dyDescent="0.2">
      <c r="C64" s="1" t="s">
        <v>467</v>
      </c>
      <c r="E64" s="196"/>
      <c r="F64" s="18">
        <v>1107</v>
      </c>
      <c r="G64" s="18">
        <v>1247</v>
      </c>
      <c r="H64" s="2">
        <v>1082</v>
      </c>
      <c r="I64" s="18">
        <v>911.26700000000005</v>
      </c>
      <c r="J64" s="18">
        <v>936.18799999999999</v>
      </c>
    </row>
    <row r="65" spans="2:10" x14ac:dyDescent="0.2">
      <c r="C65" s="1" t="s">
        <v>468</v>
      </c>
      <c r="E65" s="196"/>
      <c r="F65" s="237">
        <v>0</v>
      </c>
      <c r="G65" s="237">
        <v>0</v>
      </c>
      <c r="H65" s="237" t="s">
        <v>304</v>
      </c>
      <c r="I65" s="237" t="s">
        <v>304</v>
      </c>
      <c r="J65" s="237" t="s">
        <v>459</v>
      </c>
    </row>
    <row r="66" spans="2:10" ht="18" thickBot="1" x14ac:dyDescent="0.2">
      <c r="B66" s="5"/>
      <c r="C66" s="5"/>
      <c r="D66" s="5"/>
      <c r="E66" s="200"/>
      <c r="F66" s="5"/>
      <c r="G66" s="5"/>
      <c r="H66" s="5"/>
      <c r="I66" s="5"/>
      <c r="J66" s="5"/>
    </row>
    <row r="67" spans="2:10" x14ac:dyDescent="0.2">
      <c r="B67" s="15"/>
      <c r="C67" s="15"/>
      <c r="D67" s="15"/>
      <c r="E67" s="15"/>
      <c r="F67" s="1" t="s">
        <v>469</v>
      </c>
      <c r="G67" s="15"/>
      <c r="H67" s="15"/>
      <c r="I67" s="15"/>
      <c r="J67" s="15"/>
    </row>
  </sheetData>
  <mergeCells count="3">
    <mergeCell ref="B6:J6"/>
    <mergeCell ref="C25:D25"/>
    <mergeCell ref="F33:J34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9"/>
  <sheetViews>
    <sheetView tabSelected="1" view="pageBreakPreview" topLeftCell="A40" zoomScale="75" zoomScaleNormal="70" workbookViewId="0">
      <selection activeCell="L51" sqref="L51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16" style="2" customWidth="1"/>
    <col min="5" max="5" width="13.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403" t="s">
        <v>470</v>
      </c>
      <c r="C6" s="403"/>
      <c r="D6" s="403"/>
      <c r="E6" s="403"/>
      <c r="F6" s="403"/>
      <c r="G6" s="403"/>
      <c r="H6" s="403"/>
      <c r="I6" s="403"/>
      <c r="J6" s="403"/>
    </row>
    <row r="7" spans="1:10" ht="18" thickBot="1" x14ac:dyDescent="0.25">
      <c r="B7" s="5"/>
      <c r="C7" s="5"/>
      <c r="D7" s="5"/>
      <c r="E7" s="5"/>
      <c r="F7" s="13"/>
      <c r="G7" s="5"/>
      <c r="H7" s="5"/>
      <c r="J7" s="236" t="s">
        <v>20</v>
      </c>
    </row>
    <row r="8" spans="1:10" x14ac:dyDescent="0.2">
      <c r="F8" s="286" t="s">
        <v>313</v>
      </c>
      <c r="G8" s="286" t="s">
        <v>314</v>
      </c>
      <c r="H8" s="286" t="s">
        <v>350</v>
      </c>
      <c r="I8" s="286" t="s">
        <v>354</v>
      </c>
      <c r="J8" s="286" t="s">
        <v>471</v>
      </c>
    </row>
    <row r="9" spans="1:10" x14ac:dyDescent="0.2">
      <c r="B9" s="7"/>
      <c r="C9" s="7"/>
      <c r="D9" s="7"/>
      <c r="E9" s="7"/>
      <c r="F9" s="287">
        <v>2013</v>
      </c>
      <c r="G9" s="287">
        <v>2014</v>
      </c>
      <c r="H9" s="287">
        <v>2015</v>
      </c>
      <c r="I9" s="287">
        <v>2016</v>
      </c>
      <c r="J9" s="287">
        <v>2017</v>
      </c>
    </row>
    <row r="10" spans="1:10" x14ac:dyDescent="0.15">
      <c r="E10" s="194"/>
    </row>
    <row r="11" spans="1:10" s="46" customFormat="1" x14ac:dyDescent="0.2">
      <c r="B11" s="4" t="s">
        <v>472</v>
      </c>
      <c r="E11" s="201"/>
      <c r="F11" s="43">
        <v>83932</v>
      </c>
      <c r="G11" s="46">
        <v>86883</v>
      </c>
      <c r="H11" s="43">
        <v>95196</v>
      </c>
      <c r="I11" s="43">
        <v>91325.580879000001</v>
      </c>
      <c r="J11" s="43">
        <f>J13+J30</f>
        <v>93829.267627000023</v>
      </c>
    </row>
    <row r="12" spans="1:10" s="46" customFormat="1" x14ac:dyDescent="0.2">
      <c r="B12" s="4"/>
      <c r="E12" s="201"/>
      <c r="F12" s="43"/>
      <c r="H12" s="43"/>
      <c r="I12" s="43"/>
      <c r="J12" s="43"/>
    </row>
    <row r="13" spans="1:10" s="46" customFormat="1" x14ac:dyDescent="0.2">
      <c r="C13" s="4" t="s">
        <v>47</v>
      </c>
      <c r="E13" s="195"/>
      <c r="F13" s="43">
        <v>83896</v>
      </c>
      <c r="G13" s="46">
        <v>86849</v>
      </c>
      <c r="H13" s="43">
        <v>95180</v>
      </c>
      <c r="I13" s="43">
        <v>91309.662179000006</v>
      </c>
      <c r="J13" s="43">
        <f>SUM(J14:J28)</f>
        <v>93812.826327000017</v>
      </c>
    </row>
    <row r="14" spans="1:10" x14ac:dyDescent="0.2">
      <c r="D14" s="1" t="s">
        <v>48</v>
      </c>
      <c r="E14" s="196"/>
      <c r="F14" s="18">
        <v>30454</v>
      </c>
      <c r="G14" s="2">
        <v>30820</v>
      </c>
      <c r="H14" s="18">
        <v>30705</v>
      </c>
      <c r="I14" s="18">
        <v>29189.568875000001</v>
      </c>
      <c r="J14" s="18">
        <v>30627.180874000001</v>
      </c>
    </row>
    <row r="15" spans="1:10" x14ac:dyDescent="0.2">
      <c r="D15" s="1" t="s">
        <v>49</v>
      </c>
      <c r="E15" s="196"/>
      <c r="F15" s="18">
        <v>3834</v>
      </c>
      <c r="G15" s="2">
        <v>4084</v>
      </c>
      <c r="H15" s="18">
        <v>3433</v>
      </c>
      <c r="I15" s="18">
        <v>3118.9527159999998</v>
      </c>
      <c r="J15" s="18">
        <v>3308.7492609999999</v>
      </c>
    </row>
    <row r="16" spans="1:10" x14ac:dyDescent="0.2">
      <c r="D16" s="1" t="s">
        <v>50</v>
      </c>
      <c r="E16" s="196"/>
      <c r="F16" s="18">
        <v>875</v>
      </c>
      <c r="G16" s="2">
        <v>725</v>
      </c>
      <c r="H16" s="18">
        <v>598</v>
      </c>
      <c r="I16" s="18">
        <v>453.7088</v>
      </c>
      <c r="J16" s="18">
        <v>622.94813799999997</v>
      </c>
    </row>
    <row r="17" spans="3:10" x14ac:dyDescent="0.2">
      <c r="D17" s="1" t="s">
        <v>51</v>
      </c>
      <c r="E17" s="196"/>
      <c r="F17" s="18">
        <v>902</v>
      </c>
      <c r="G17" s="2">
        <v>957</v>
      </c>
      <c r="H17" s="18">
        <v>1037</v>
      </c>
      <c r="I17" s="18">
        <v>1030.5656719999999</v>
      </c>
      <c r="J17" s="18">
        <v>1029.4869619999999</v>
      </c>
    </row>
    <row r="18" spans="3:10" x14ac:dyDescent="0.2">
      <c r="D18" s="1" t="s">
        <v>52</v>
      </c>
      <c r="E18" s="196"/>
      <c r="F18" s="18">
        <v>12324</v>
      </c>
      <c r="G18" s="2">
        <v>13184</v>
      </c>
      <c r="H18" s="18">
        <v>14649</v>
      </c>
      <c r="I18" s="18">
        <v>17296.216211999999</v>
      </c>
      <c r="J18" s="18">
        <v>17789.719682999999</v>
      </c>
    </row>
    <row r="19" spans="3:10" x14ac:dyDescent="0.2">
      <c r="D19" s="1" t="s">
        <v>53</v>
      </c>
      <c r="E19" s="196"/>
      <c r="F19" s="18">
        <v>8589</v>
      </c>
      <c r="G19" s="2">
        <v>9061</v>
      </c>
      <c r="H19" s="18">
        <v>16722</v>
      </c>
      <c r="I19" s="18">
        <v>15248.592004</v>
      </c>
      <c r="J19" s="18">
        <v>14857.708327</v>
      </c>
    </row>
    <row r="20" spans="3:10" x14ac:dyDescent="0.2">
      <c r="D20" s="1" t="s">
        <v>54</v>
      </c>
      <c r="E20" s="196"/>
      <c r="F20" s="18">
        <v>3839</v>
      </c>
      <c r="G20" s="2">
        <v>5833</v>
      </c>
      <c r="H20" s="18">
        <v>6110</v>
      </c>
      <c r="I20" s="18">
        <v>3678.7194169999998</v>
      </c>
      <c r="J20" s="18">
        <v>3798.1858520000001</v>
      </c>
    </row>
    <row r="21" spans="3:10" x14ac:dyDescent="0.2">
      <c r="D21" s="1"/>
      <c r="E21" s="196"/>
      <c r="F21" s="18"/>
      <c r="H21" s="18"/>
      <c r="I21" s="18"/>
      <c r="J21" s="18"/>
    </row>
    <row r="22" spans="3:10" x14ac:dyDescent="0.2">
      <c r="D22" s="1" t="s">
        <v>55</v>
      </c>
      <c r="E22" s="196"/>
      <c r="F22" s="18">
        <v>1911</v>
      </c>
      <c r="G22" s="2">
        <v>2037</v>
      </c>
      <c r="H22" s="18">
        <v>2178</v>
      </c>
      <c r="I22" s="18">
        <v>1932.5676530000001</v>
      </c>
      <c r="J22" s="18">
        <v>2160.0123250000001</v>
      </c>
    </row>
    <row r="23" spans="3:10" x14ac:dyDescent="0.2">
      <c r="D23" s="1" t="s">
        <v>56</v>
      </c>
      <c r="E23" s="196"/>
      <c r="F23" s="18">
        <v>1335</v>
      </c>
      <c r="G23" s="2">
        <v>1206</v>
      </c>
      <c r="H23" s="18">
        <v>1172</v>
      </c>
      <c r="I23" s="18">
        <v>1129.8613290000001</v>
      </c>
      <c r="J23" s="18">
        <v>1066.794118</v>
      </c>
    </row>
    <row r="24" spans="3:10" x14ac:dyDescent="0.2">
      <c r="D24" s="1" t="s">
        <v>57</v>
      </c>
      <c r="E24" s="196"/>
      <c r="F24" s="18">
        <v>421</v>
      </c>
      <c r="G24" s="2">
        <v>391</v>
      </c>
      <c r="H24" s="18">
        <v>373</v>
      </c>
      <c r="I24" s="18">
        <v>358.31437</v>
      </c>
      <c r="J24" s="18">
        <v>334.22413</v>
      </c>
    </row>
    <row r="25" spans="3:10" x14ac:dyDescent="0.2">
      <c r="D25" s="1" t="s">
        <v>275</v>
      </c>
      <c r="E25" s="196"/>
      <c r="F25" s="41">
        <v>1354</v>
      </c>
      <c r="G25" s="41">
        <v>604</v>
      </c>
      <c r="H25" s="41">
        <v>1021</v>
      </c>
      <c r="I25" s="41">
        <v>1017.1572</v>
      </c>
      <c r="J25" s="41">
        <v>1400.6806999999999</v>
      </c>
    </row>
    <row r="26" spans="3:10" x14ac:dyDescent="0.2">
      <c r="D26" s="1" t="s">
        <v>276</v>
      </c>
      <c r="E26" s="196"/>
      <c r="F26" s="41">
        <v>6520</v>
      </c>
      <c r="G26" s="41">
        <v>6596</v>
      </c>
      <c r="H26" s="41">
        <v>5954</v>
      </c>
      <c r="I26" s="41">
        <v>5740.2281819999998</v>
      </c>
      <c r="J26" s="41">
        <v>5704.8781079999999</v>
      </c>
    </row>
    <row r="27" spans="3:10" x14ac:dyDescent="0.2">
      <c r="D27" s="1" t="s">
        <v>58</v>
      </c>
      <c r="E27" s="196"/>
      <c r="F27" s="18">
        <v>11538</v>
      </c>
      <c r="G27" s="2">
        <v>11350</v>
      </c>
      <c r="H27" s="18">
        <v>11229</v>
      </c>
      <c r="I27" s="18">
        <v>11115.116148999999</v>
      </c>
      <c r="J27" s="18">
        <v>11112.166649000001</v>
      </c>
    </row>
    <row r="28" spans="3:10" x14ac:dyDescent="0.2">
      <c r="D28" s="1" t="s">
        <v>59</v>
      </c>
      <c r="E28" s="196"/>
      <c r="F28" s="18">
        <v>0</v>
      </c>
      <c r="G28" s="56">
        <v>0</v>
      </c>
      <c r="H28" s="18">
        <v>0</v>
      </c>
      <c r="I28" s="18">
        <v>9.3600000000000003E-2</v>
      </c>
      <c r="J28" s="18">
        <v>9.1200000000000003E-2</v>
      </c>
    </row>
    <row r="29" spans="3:10" x14ac:dyDescent="0.2">
      <c r="D29" s="1"/>
      <c r="E29" s="196"/>
      <c r="F29" s="41"/>
      <c r="H29" s="41"/>
      <c r="I29" s="41"/>
      <c r="J29" s="41"/>
    </row>
    <row r="30" spans="3:10" s="46" customFormat="1" x14ac:dyDescent="0.2">
      <c r="C30" s="4" t="s">
        <v>60</v>
      </c>
      <c r="E30" s="195"/>
      <c r="F30" s="43">
        <v>36</v>
      </c>
      <c r="G30" s="46">
        <v>34</v>
      </c>
      <c r="H30" s="43">
        <v>16</v>
      </c>
      <c r="I30" s="43">
        <v>15.918699999999999</v>
      </c>
      <c r="J30" s="43">
        <f>SUM(J31:J33)</f>
        <v>16.441299999999998</v>
      </c>
    </row>
    <row r="31" spans="3:10" x14ac:dyDescent="0.2">
      <c r="D31" s="1" t="s">
        <v>63</v>
      </c>
      <c r="E31" s="196"/>
      <c r="F31" s="18">
        <v>36</v>
      </c>
      <c r="G31" s="2">
        <v>34</v>
      </c>
      <c r="H31" s="18">
        <v>16</v>
      </c>
      <c r="I31" s="18">
        <v>15.918699999999999</v>
      </c>
      <c r="J31" s="18">
        <v>16.441299999999998</v>
      </c>
    </row>
    <row r="32" spans="3:10" x14ac:dyDescent="0.2">
      <c r="D32" s="1" t="s">
        <v>61</v>
      </c>
      <c r="E32" s="196"/>
      <c r="F32" s="235">
        <v>0</v>
      </c>
      <c r="G32" s="235">
        <v>0</v>
      </c>
      <c r="H32" s="235" t="s">
        <v>304</v>
      </c>
      <c r="I32" s="235" t="s">
        <v>304</v>
      </c>
      <c r="J32" s="235" t="s">
        <v>473</v>
      </c>
    </row>
    <row r="33" spans="2:10" x14ac:dyDescent="0.2">
      <c r="D33" s="1" t="s">
        <v>62</v>
      </c>
      <c r="E33" s="196"/>
      <c r="F33" s="235">
        <v>0</v>
      </c>
      <c r="G33" s="235">
        <v>0</v>
      </c>
      <c r="H33" s="235" t="s">
        <v>304</v>
      </c>
      <c r="I33" s="235" t="s">
        <v>304</v>
      </c>
      <c r="J33" s="235" t="s">
        <v>473</v>
      </c>
    </row>
    <row r="34" spans="2:10" x14ac:dyDescent="0.2">
      <c r="D34" s="1"/>
      <c r="E34" s="196"/>
      <c r="F34" s="41"/>
      <c r="H34" s="41"/>
      <c r="I34" s="41"/>
      <c r="J34" s="41"/>
    </row>
    <row r="35" spans="2:10" s="46" customFormat="1" x14ac:dyDescent="0.2">
      <c r="C35" s="4" t="s">
        <v>64</v>
      </c>
      <c r="E35" s="195"/>
      <c r="F35" s="291">
        <v>0</v>
      </c>
      <c r="G35" s="291">
        <v>0</v>
      </c>
      <c r="H35" s="291" t="s">
        <v>304</v>
      </c>
      <c r="I35" s="268" t="s">
        <v>304</v>
      </c>
      <c r="J35" s="268" t="s">
        <v>473</v>
      </c>
    </row>
    <row r="36" spans="2:10" ht="18" thickBot="1" x14ac:dyDescent="0.2">
      <c r="B36" s="5"/>
      <c r="C36" s="5"/>
      <c r="D36" s="5"/>
      <c r="E36" s="200"/>
      <c r="F36" s="5"/>
      <c r="G36" s="5"/>
      <c r="H36" s="5"/>
      <c r="I36" s="5"/>
      <c r="J36" s="5"/>
    </row>
    <row r="37" spans="2:10" x14ac:dyDescent="0.2">
      <c r="F37" s="1" t="s">
        <v>221</v>
      </c>
    </row>
    <row r="40" spans="2:10" x14ac:dyDescent="0.2">
      <c r="B40" s="403" t="s">
        <v>288</v>
      </c>
      <c r="C40" s="403"/>
      <c r="D40" s="403"/>
      <c r="E40" s="403"/>
      <c r="F40" s="403"/>
      <c r="G40" s="403"/>
      <c r="H40" s="403"/>
      <c r="I40" s="403"/>
      <c r="J40" s="403"/>
    </row>
    <row r="41" spans="2:10" ht="18" thickBot="1" x14ac:dyDescent="0.25">
      <c r="B41" s="5"/>
      <c r="C41" s="5"/>
      <c r="D41" s="5"/>
      <c r="E41" s="5"/>
      <c r="J41" s="236" t="s">
        <v>20</v>
      </c>
    </row>
    <row r="42" spans="2:10" x14ac:dyDescent="0.2">
      <c r="F42" s="286" t="s">
        <v>313</v>
      </c>
      <c r="G42" s="286" t="s">
        <v>314</v>
      </c>
      <c r="H42" s="286" t="s">
        <v>350</v>
      </c>
      <c r="I42" s="286" t="s">
        <v>354</v>
      </c>
      <c r="J42" s="286" t="s">
        <v>471</v>
      </c>
    </row>
    <row r="43" spans="2:10" x14ac:dyDescent="0.2">
      <c r="B43" s="7"/>
      <c r="C43" s="7"/>
      <c r="D43" s="7"/>
      <c r="E43" s="7"/>
      <c r="F43" s="287">
        <v>2013</v>
      </c>
      <c r="G43" s="287">
        <v>2014</v>
      </c>
      <c r="H43" s="287">
        <v>2015</v>
      </c>
      <c r="I43" s="287">
        <v>2016</v>
      </c>
      <c r="J43" s="287">
        <v>2017</v>
      </c>
    </row>
    <row r="44" spans="2:10" x14ac:dyDescent="0.15">
      <c r="E44" s="194"/>
    </row>
    <row r="45" spans="2:10" x14ac:dyDescent="0.2">
      <c r="B45" s="1" t="s">
        <v>68</v>
      </c>
      <c r="E45" s="196"/>
      <c r="F45" s="15"/>
      <c r="H45" s="15"/>
      <c r="I45" s="15"/>
      <c r="J45" s="15"/>
    </row>
    <row r="46" spans="2:10" x14ac:dyDescent="0.2">
      <c r="B46" s="1"/>
      <c r="C46" s="1" t="s">
        <v>69</v>
      </c>
      <c r="E46" s="196"/>
      <c r="F46" s="18">
        <v>613</v>
      </c>
      <c r="G46" s="2">
        <v>613</v>
      </c>
      <c r="H46" s="18">
        <v>620</v>
      </c>
      <c r="I46" s="18">
        <v>650.33340299999998</v>
      </c>
      <c r="J46" s="18">
        <v>660.75379299999997</v>
      </c>
    </row>
    <row r="47" spans="2:10" x14ac:dyDescent="0.2">
      <c r="C47" s="1" t="s">
        <v>65</v>
      </c>
      <c r="E47" s="196"/>
      <c r="F47" s="18">
        <v>23</v>
      </c>
      <c r="G47" s="2">
        <v>82</v>
      </c>
      <c r="H47" s="18">
        <v>220</v>
      </c>
      <c r="I47" s="18">
        <v>245.126283</v>
      </c>
      <c r="J47" s="18">
        <v>309.23251699999997</v>
      </c>
    </row>
    <row r="48" spans="2:10" x14ac:dyDescent="0.2">
      <c r="C48" s="1" t="s">
        <v>308</v>
      </c>
      <c r="E48" s="196"/>
      <c r="F48" s="279">
        <v>0</v>
      </c>
      <c r="G48" s="278">
        <v>207</v>
      </c>
      <c r="H48" s="279">
        <v>0</v>
      </c>
      <c r="I48" s="278">
        <v>0</v>
      </c>
      <c r="J48" s="362" t="s">
        <v>473</v>
      </c>
    </row>
    <row r="49" spans="2:10" x14ac:dyDescent="0.2">
      <c r="C49" s="1" t="s">
        <v>302</v>
      </c>
      <c r="E49" s="196"/>
      <c r="F49" s="18">
        <v>495</v>
      </c>
      <c r="G49" s="2">
        <v>529</v>
      </c>
      <c r="H49" s="18">
        <v>567</v>
      </c>
      <c r="I49" s="18">
        <v>468.347128</v>
      </c>
      <c r="J49" s="18">
        <v>607.16610100000003</v>
      </c>
    </row>
    <row r="50" spans="2:10" x14ac:dyDescent="0.2">
      <c r="C50" s="1" t="s">
        <v>303</v>
      </c>
      <c r="E50" s="196"/>
      <c r="F50" s="279">
        <v>0</v>
      </c>
      <c r="G50" s="278">
        <v>2</v>
      </c>
      <c r="H50" s="279">
        <v>125</v>
      </c>
      <c r="I50" s="279">
        <v>167.18680900000001</v>
      </c>
      <c r="J50" s="279">
        <v>221.05169000000001</v>
      </c>
    </row>
    <row r="51" spans="2:10" x14ac:dyDescent="0.2">
      <c r="C51" s="1" t="s">
        <v>309</v>
      </c>
      <c r="E51" s="196"/>
      <c r="F51" s="279">
        <v>7</v>
      </c>
      <c r="G51" s="278">
        <v>12</v>
      </c>
      <c r="H51" s="279">
        <v>0</v>
      </c>
      <c r="I51" s="279">
        <v>0</v>
      </c>
      <c r="J51" s="362" t="s">
        <v>349</v>
      </c>
    </row>
    <row r="52" spans="2:10" x14ac:dyDescent="0.2">
      <c r="C52" s="1"/>
      <c r="E52" s="196"/>
      <c r="F52" s="18"/>
      <c r="H52" s="279"/>
      <c r="I52" s="18"/>
      <c r="J52" s="18"/>
    </row>
    <row r="53" spans="2:10" x14ac:dyDescent="0.2">
      <c r="B53" s="1" t="s">
        <v>70</v>
      </c>
      <c r="E53" s="196"/>
      <c r="F53" s="15"/>
      <c r="H53" s="380"/>
      <c r="I53" s="15"/>
      <c r="J53" s="15"/>
    </row>
    <row r="54" spans="2:10" x14ac:dyDescent="0.2">
      <c r="B54" s="1"/>
      <c r="C54" s="1" t="s">
        <v>71</v>
      </c>
      <c r="E54" s="196"/>
      <c r="F54" s="18">
        <v>434</v>
      </c>
      <c r="G54" s="2">
        <v>733</v>
      </c>
      <c r="H54" s="279">
        <v>330</v>
      </c>
      <c r="I54" s="18">
        <v>129.83197999999999</v>
      </c>
      <c r="J54" s="18">
        <v>232.63241400000001</v>
      </c>
    </row>
    <row r="55" spans="2:10" x14ac:dyDescent="0.2">
      <c r="C55" s="1" t="s">
        <v>65</v>
      </c>
      <c r="E55" s="196"/>
      <c r="F55" s="18">
        <v>189</v>
      </c>
      <c r="G55" s="2">
        <v>192</v>
      </c>
      <c r="H55" s="279">
        <v>188</v>
      </c>
      <c r="I55" s="18">
        <v>185.069174</v>
      </c>
      <c r="J55" s="18">
        <v>183.66026199999999</v>
      </c>
    </row>
    <row r="56" spans="2:10" x14ac:dyDescent="0.2">
      <c r="C56" s="1" t="s">
        <v>308</v>
      </c>
      <c r="E56" s="196"/>
      <c r="F56" s="279">
        <v>248</v>
      </c>
      <c r="G56" s="278">
        <v>0</v>
      </c>
      <c r="H56" s="279">
        <v>0</v>
      </c>
      <c r="I56" s="279">
        <v>0</v>
      </c>
      <c r="J56" s="361" t="s">
        <v>473</v>
      </c>
    </row>
    <row r="57" spans="2:10" x14ac:dyDescent="0.2">
      <c r="C57" s="1" t="s">
        <v>66</v>
      </c>
      <c r="E57" s="196"/>
      <c r="F57" s="18">
        <v>635</v>
      </c>
      <c r="G57" s="2">
        <v>903</v>
      </c>
      <c r="H57" s="279">
        <v>585</v>
      </c>
      <c r="I57" s="18">
        <v>260.476697</v>
      </c>
      <c r="J57" s="18">
        <v>310.571324</v>
      </c>
    </row>
    <row r="58" spans="2:10" x14ac:dyDescent="0.2">
      <c r="C58" s="1" t="s">
        <v>67</v>
      </c>
      <c r="E58" s="196"/>
      <c r="F58" s="19">
        <v>59</v>
      </c>
      <c r="G58" s="2">
        <v>35</v>
      </c>
      <c r="H58" s="235">
        <v>21</v>
      </c>
      <c r="I58" s="279">
        <v>18.049869999999999</v>
      </c>
      <c r="J58" s="279">
        <v>12.577532</v>
      </c>
    </row>
    <row r="59" spans="2:10" x14ac:dyDescent="0.2">
      <c r="C59" s="1" t="s">
        <v>309</v>
      </c>
      <c r="E59" s="196"/>
      <c r="F59" s="235">
        <v>246</v>
      </c>
      <c r="G59" s="278">
        <v>41</v>
      </c>
      <c r="H59" s="235">
        <v>0</v>
      </c>
      <c r="I59" s="279">
        <v>0</v>
      </c>
      <c r="J59" s="361" t="s">
        <v>473</v>
      </c>
    </row>
    <row r="60" spans="2:10" x14ac:dyDescent="0.2">
      <c r="C60" s="1"/>
      <c r="E60" s="196"/>
      <c r="F60" s="19"/>
      <c r="H60" s="235"/>
      <c r="I60" s="19"/>
      <c r="J60" s="19"/>
    </row>
    <row r="61" spans="2:10" x14ac:dyDescent="0.2">
      <c r="B61" s="1" t="s">
        <v>72</v>
      </c>
      <c r="E61" s="196"/>
      <c r="F61" s="15"/>
      <c r="H61" s="15"/>
      <c r="I61" s="15"/>
      <c r="J61" s="15"/>
    </row>
    <row r="62" spans="2:10" x14ac:dyDescent="0.2">
      <c r="B62" s="1"/>
      <c r="C62" s="1" t="s">
        <v>73</v>
      </c>
      <c r="E62" s="196"/>
      <c r="F62" s="18">
        <v>1694</v>
      </c>
      <c r="G62" s="2">
        <v>1617</v>
      </c>
      <c r="H62" s="18">
        <v>1581</v>
      </c>
      <c r="I62" s="18">
        <v>1421.8135600000001</v>
      </c>
      <c r="J62" s="18">
        <v>1366.337681</v>
      </c>
    </row>
    <row r="63" spans="2:10" x14ac:dyDescent="0.2">
      <c r="C63" s="1" t="s">
        <v>74</v>
      </c>
      <c r="E63" s="196"/>
      <c r="F63" s="18">
        <v>232</v>
      </c>
      <c r="G63" s="2">
        <v>765</v>
      </c>
      <c r="H63" s="18">
        <v>745</v>
      </c>
      <c r="I63" s="18">
        <v>845.58595000000003</v>
      </c>
      <c r="J63" s="18">
        <v>884.09368700000005</v>
      </c>
    </row>
    <row r="64" spans="2:10" x14ac:dyDescent="0.2">
      <c r="C64" s="1" t="s">
        <v>308</v>
      </c>
      <c r="E64" s="196"/>
      <c r="F64" s="279">
        <v>0</v>
      </c>
      <c r="G64" s="278">
        <v>0</v>
      </c>
      <c r="H64" s="279">
        <v>0</v>
      </c>
      <c r="I64" s="279">
        <v>0</v>
      </c>
      <c r="J64" s="361">
        <v>5.9615999999999998</v>
      </c>
    </row>
    <row r="65" spans="2:10" x14ac:dyDescent="0.2">
      <c r="C65" s="1" t="s">
        <v>75</v>
      </c>
      <c r="E65" s="196"/>
      <c r="F65" s="18">
        <v>2098</v>
      </c>
      <c r="G65" s="2">
        <v>2242</v>
      </c>
      <c r="H65" s="18">
        <v>2187</v>
      </c>
      <c r="I65" s="18">
        <v>2180.1622689999999</v>
      </c>
      <c r="J65" s="18">
        <v>2061.94272</v>
      </c>
    </row>
    <row r="66" spans="2:10" x14ac:dyDescent="0.2">
      <c r="C66" s="1" t="s">
        <v>76</v>
      </c>
      <c r="E66" s="196"/>
      <c r="F66" s="18">
        <v>106</v>
      </c>
      <c r="G66" s="2">
        <v>90</v>
      </c>
      <c r="H66" s="18">
        <v>86</v>
      </c>
      <c r="I66" s="18">
        <v>97.106570000000005</v>
      </c>
      <c r="J66" s="18">
        <v>96.460840000000005</v>
      </c>
    </row>
    <row r="67" spans="2:10" x14ac:dyDescent="0.2">
      <c r="C67" s="1" t="s">
        <v>309</v>
      </c>
      <c r="E67" s="196"/>
      <c r="F67" s="279">
        <v>0</v>
      </c>
      <c r="G67" s="278">
        <v>80</v>
      </c>
      <c r="H67" s="279">
        <v>0</v>
      </c>
      <c r="I67" s="278">
        <v>0</v>
      </c>
      <c r="J67" s="362" t="s">
        <v>473</v>
      </c>
    </row>
    <row r="68" spans="2:10" ht="18" thickBot="1" x14ac:dyDescent="0.2">
      <c r="B68" s="5"/>
      <c r="C68" s="5"/>
      <c r="D68" s="5"/>
      <c r="E68" s="200"/>
      <c r="F68" s="5"/>
      <c r="G68" s="5"/>
      <c r="H68" s="5"/>
      <c r="I68" s="5"/>
      <c r="J68" s="5"/>
    </row>
    <row r="69" spans="2:10" x14ac:dyDescent="0.2">
      <c r="B69" s="15"/>
      <c r="C69" s="15"/>
      <c r="D69" s="15"/>
      <c r="E69" s="15"/>
      <c r="F69" s="1" t="s">
        <v>221</v>
      </c>
      <c r="G69" s="15"/>
      <c r="H69" s="15"/>
      <c r="I69" s="15"/>
      <c r="J69" s="15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4"/>
  <sheetViews>
    <sheetView view="pageBreakPreview" zoomScale="75" zoomScaleNormal="75" zoomScaleSheetLayoutView="75" workbookViewId="0">
      <selection activeCell="L39" sqref="L39"/>
    </sheetView>
  </sheetViews>
  <sheetFormatPr defaultColWidth="15.875" defaultRowHeight="17.25" x14ac:dyDescent="0.15"/>
  <cols>
    <col min="1" max="1" width="13.375" style="2" customWidth="1"/>
    <col min="2" max="2" width="5.875" style="2" customWidth="1"/>
    <col min="3" max="3" width="11.625" style="2" customWidth="1"/>
    <col min="4" max="4" width="17.625" style="2" customWidth="1"/>
    <col min="5" max="5" width="9.75" style="2" customWidth="1"/>
    <col min="6" max="9" width="17" style="2" customWidth="1"/>
    <col min="10" max="10" width="17.875" style="2" customWidth="1"/>
    <col min="11" max="16384" width="15.875" style="2"/>
  </cols>
  <sheetData>
    <row r="1" spans="1:10" x14ac:dyDescent="0.2">
      <c r="A1" s="1"/>
    </row>
    <row r="6" spans="1:10" x14ac:dyDescent="0.2">
      <c r="B6" s="398" t="s">
        <v>474</v>
      </c>
      <c r="C6" s="398"/>
      <c r="D6" s="398"/>
      <c r="E6" s="398"/>
      <c r="F6" s="398"/>
      <c r="G6" s="398"/>
      <c r="H6" s="398"/>
      <c r="I6" s="398"/>
      <c r="J6" s="398"/>
    </row>
    <row r="7" spans="1:10" x14ac:dyDescent="0.2">
      <c r="D7" s="234" t="s">
        <v>377</v>
      </c>
      <c r="E7" s="56"/>
      <c r="F7" s="56"/>
      <c r="G7" s="56"/>
      <c r="H7" s="56"/>
      <c r="I7" s="56"/>
    </row>
    <row r="8" spans="1:10" x14ac:dyDescent="0.2">
      <c r="D8" s="234" t="s">
        <v>475</v>
      </c>
      <c r="E8" s="56"/>
      <c r="F8" s="56"/>
      <c r="G8" s="56"/>
      <c r="H8" s="56"/>
      <c r="I8" s="56"/>
    </row>
    <row r="9" spans="1:10" x14ac:dyDescent="0.2">
      <c r="D9" s="234" t="s">
        <v>378</v>
      </c>
      <c r="E9" s="56"/>
      <c r="F9" s="56"/>
      <c r="G9" s="56"/>
      <c r="H9" s="56"/>
      <c r="I9" s="56"/>
    </row>
    <row r="10" spans="1:10" x14ac:dyDescent="0.2">
      <c r="D10" s="234" t="s">
        <v>476</v>
      </c>
      <c r="E10" s="56"/>
      <c r="F10" s="56"/>
      <c r="G10" s="56"/>
      <c r="H10" s="56"/>
      <c r="I10" s="56"/>
    </row>
    <row r="11" spans="1:10" x14ac:dyDescent="0.2">
      <c r="D11" s="234" t="s">
        <v>477</v>
      </c>
      <c r="E11" s="56"/>
      <c r="F11" s="56"/>
      <c r="G11" s="56"/>
      <c r="H11" s="56"/>
      <c r="I11" s="56"/>
    </row>
    <row r="12" spans="1:10" x14ac:dyDescent="0.2">
      <c r="D12" s="234" t="s">
        <v>280</v>
      </c>
      <c r="E12" s="56"/>
      <c r="F12" s="56"/>
      <c r="G12" s="56"/>
      <c r="H12" s="56"/>
      <c r="I12" s="56"/>
    </row>
    <row r="13" spans="1:10" x14ac:dyDescent="0.2">
      <c r="D13" s="234" t="s">
        <v>281</v>
      </c>
      <c r="E13" s="56"/>
      <c r="F13" s="56"/>
      <c r="G13" s="56"/>
      <c r="H13" s="56"/>
      <c r="I13" s="56"/>
    </row>
    <row r="14" spans="1:10" ht="18" thickBot="1" x14ac:dyDescent="0.25">
      <c r="B14" s="14"/>
      <c r="C14" s="14"/>
      <c r="D14" s="5"/>
      <c r="E14" s="14"/>
      <c r="F14" s="5"/>
      <c r="G14" s="5"/>
      <c r="H14" s="5"/>
      <c r="J14" s="236" t="s">
        <v>478</v>
      </c>
    </row>
    <row r="15" spans="1:10" x14ac:dyDescent="0.2">
      <c r="B15" s="8"/>
      <c r="C15" s="8"/>
      <c r="E15" s="8"/>
      <c r="F15" s="286" t="s">
        <v>313</v>
      </c>
      <c r="G15" s="286" t="s">
        <v>314</v>
      </c>
      <c r="H15" s="286" t="s">
        <v>350</v>
      </c>
      <c r="I15" s="286" t="s">
        <v>354</v>
      </c>
      <c r="J15" s="286" t="s">
        <v>479</v>
      </c>
    </row>
    <row r="16" spans="1:10" x14ac:dyDescent="0.2">
      <c r="B16" s="16"/>
      <c r="C16" s="16"/>
      <c r="D16" s="7"/>
      <c r="E16" s="16"/>
      <c r="F16" s="288">
        <v>2013</v>
      </c>
      <c r="G16" s="288">
        <v>2014</v>
      </c>
      <c r="H16" s="288">
        <v>2015</v>
      </c>
      <c r="I16" s="288">
        <v>2016</v>
      </c>
      <c r="J16" s="288">
        <v>2017</v>
      </c>
    </row>
    <row r="17" spans="2:10" x14ac:dyDescent="0.15">
      <c r="C17" s="8"/>
      <c r="E17" s="202"/>
    </row>
    <row r="18" spans="2:10" s="46" customFormat="1" x14ac:dyDescent="0.2">
      <c r="B18" s="4" t="s">
        <v>480</v>
      </c>
      <c r="D18" s="8"/>
      <c r="E18" s="201"/>
      <c r="F18" s="53">
        <v>1005230</v>
      </c>
      <c r="G18" s="55">
        <v>1018620</v>
      </c>
      <c r="H18" s="53">
        <v>1030342</v>
      </c>
      <c r="I18" s="53">
        <v>1042886</v>
      </c>
      <c r="J18" s="53">
        <f>J20+J51+J57+J58+J59</f>
        <v>1045180.94557</v>
      </c>
    </row>
    <row r="19" spans="2:10" x14ac:dyDescent="0.15">
      <c r="E19" s="196"/>
      <c r="F19" s="44"/>
      <c r="H19" s="44"/>
      <c r="I19" s="44"/>
      <c r="J19" s="44"/>
    </row>
    <row r="20" spans="2:10" x14ac:dyDescent="0.2">
      <c r="B20" s="1" t="s">
        <v>481</v>
      </c>
      <c r="C20" s="9"/>
      <c r="D20" s="9"/>
      <c r="E20" s="203"/>
      <c r="F20" s="17">
        <v>977205</v>
      </c>
      <c r="G20" s="2">
        <v>992336</v>
      </c>
      <c r="H20" s="17">
        <v>1005794</v>
      </c>
      <c r="I20" s="17">
        <v>1020121.909</v>
      </c>
      <c r="J20" s="17">
        <f>SUM(J22:J49)</f>
        <v>1023752.02</v>
      </c>
    </row>
    <row r="21" spans="2:10" x14ac:dyDescent="0.2">
      <c r="B21" s="1"/>
      <c r="C21" s="9"/>
      <c r="D21" s="9"/>
      <c r="E21" s="203"/>
      <c r="F21" s="17"/>
      <c r="H21" s="17"/>
      <c r="I21" s="17"/>
      <c r="J21" s="17"/>
    </row>
    <row r="22" spans="2:10" x14ac:dyDescent="0.2">
      <c r="C22" s="1" t="s">
        <v>373</v>
      </c>
      <c r="E22" s="196"/>
      <c r="F22" s="18">
        <v>302669</v>
      </c>
      <c r="G22" s="2">
        <v>314243</v>
      </c>
      <c r="H22" s="18">
        <v>324477</v>
      </c>
      <c r="I22" s="18">
        <v>211577.53599999999</v>
      </c>
      <c r="J22" s="18">
        <v>216471.26800000001</v>
      </c>
    </row>
    <row r="23" spans="2:10" x14ac:dyDescent="0.2">
      <c r="C23" s="1" t="s">
        <v>77</v>
      </c>
      <c r="E23" s="196"/>
      <c r="F23" s="18">
        <v>182717</v>
      </c>
      <c r="G23" s="2">
        <v>174540</v>
      </c>
      <c r="H23" s="18">
        <v>169567</v>
      </c>
      <c r="I23" s="18">
        <v>168825.611</v>
      </c>
      <c r="J23" s="18">
        <v>165573.61600000001</v>
      </c>
    </row>
    <row r="24" spans="2:10" x14ac:dyDescent="0.2">
      <c r="C24" s="1" t="s">
        <v>78</v>
      </c>
      <c r="E24" s="196"/>
      <c r="F24" s="18">
        <v>5711</v>
      </c>
      <c r="G24" s="2">
        <v>5207</v>
      </c>
      <c r="H24" s="18">
        <v>5240</v>
      </c>
      <c r="I24" s="18">
        <v>4966.9759999999997</v>
      </c>
      <c r="J24" s="18">
        <v>5383.5829999999996</v>
      </c>
    </row>
    <row r="25" spans="2:10" x14ac:dyDescent="0.2">
      <c r="C25" s="1"/>
      <c r="E25" s="196"/>
      <c r="F25" s="18"/>
      <c r="H25" s="18"/>
      <c r="I25" s="18"/>
      <c r="J25" s="18"/>
    </row>
    <row r="26" spans="2:10" x14ac:dyDescent="0.2">
      <c r="C26" s="1" t="s">
        <v>258</v>
      </c>
      <c r="E26" s="196"/>
      <c r="F26" s="18">
        <v>4619</v>
      </c>
      <c r="G26" s="2">
        <v>4461</v>
      </c>
      <c r="H26" s="18">
        <v>4599</v>
      </c>
      <c r="I26" s="18">
        <v>4416.3450000000003</v>
      </c>
      <c r="J26" s="18">
        <v>4464.5169999999998</v>
      </c>
    </row>
    <row r="27" spans="2:10" x14ac:dyDescent="0.2">
      <c r="C27" s="1" t="s">
        <v>79</v>
      </c>
      <c r="E27" s="196"/>
      <c r="F27" s="18">
        <v>165</v>
      </c>
      <c r="G27" s="2">
        <v>109</v>
      </c>
      <c r="H27" s="279">
        <v>0</v>
      </c>
      <c r="I27" s="235">
        <v>759.4</v>
      </c>
      <c r="J27" s="19">
        <v>2388.34</v>
      </c>
    </row>
    <row r="28" spans="2:10" x14ac:dyDescent="0.2">
      <c r="C28" s="1" t="s">
        <v>80</v>
      </c>
      <c r="E28" s="196"/>
      <c r="F28" s="18">
        <v>15897</v>
      </c>
      <c r="G28" s="2">
        <v>18505</v>
      </c>
      <c r="H28" s="18">
        <v>19031</v>
      </c>
      <c r="I28" s="18">
        <v>18391.13</v>
      </c>
      <c r="J28" s="18">
        <v>17675.02</v>
      </c>
    </row>
    <row r="29" spans="2:10" x14ac:dyDescent="0.2">
      <c r="C29" s="1" t="s">
        <v>310</v>
      </c>
      <c r="E29" s="196"/>
      <c r="F29" s="18">
        <v>7</v>
      </c>
      <c r="G29" s="2">
        <v>110</v>
      </c>
      <c r="H29" s="18">
        <v>128</v>
      </c>
      <c r="I29" s="18">
        <v>147.1</v>
      </c>
      <c r="J29" s="18">
        <v>147.1</v>
      </c>
    </row>
    <row r="30" spans="2:10" x14ac:dyDescent="0.2">
      <c r="C30" s="1" t="s">
        <v>316</v>
      </c>
      <c r="E30" s="196"/>
      <c r="F30" s="248">
        <v>11409</v>
      </c>
      <c r="G30" s="248">
        <v>11409</v>
      </c>
      <c r="H30" s="18">
        <v>10820</v>
      </c>
      <c r="I30" s="18">
        <v>9412.8559999999998</v>
      </c>
      <c r="J30" s="18">
        <v>7999.7330000000002</v>
      </c>
    </row>
    <row r="31" spans="2:10" x14ac:dyDescent="0.2">
      <c r="C31" s="1" t="s">
        <v>317</v>
      </c>
      <c r="E31" s="196"/>
      <c r="F31" s="248"/>
      <c r="G31" s="248"/>
      <c r="H31" s="18"/>
      <c r="I31" s="18"/>
      <c r="J31" s="18"/>
    </row>
    <row r="32" spans="2:10" x14ac:dyDescent="0.2">
      <c r="C32" s="1"/>
      <c r="E32" s="196"/>
      <c r="F32" s="18"/>
      <c r="H32" s="18"/>
      <c r="I32" s="18"/>
      <c r="J32" s="18"/>
    </row>
    <row r="33" spans="3:10" x14ac:dyDescent="0.2">
      <c r="C33" s="1" t="s">
        <v>259</v>
      </c>
      <c r="E33" s="196"/>
      <c r="F33" s="18">
        <v>2</v>
      </c>
      <c r="G33" s="2">
        <v>2</v>
      </c>
      <c r="H33" s="18">
        <v>1</v>
      </c>
      <c r="I33" s="361">
        <v>0</v>
      </c>
      <c r="J33" s="361">
        <v>0</v>
      </c>
    </row>
    <row r="34" spans="3:10" x14ac:dyDescent="0.2">
      <c r="C34" s="1" t="s">
        <v>81</v>
      </c>
      <c r="E34" s="196"/>
      <c r="F34" s="18">
        <v>21</v>
      </c>
      <c r="G34" s="2">
        <v>18</v>
      </c>
      <c r="H34" s="18">
        <v>15</v>
      </c>
      <c r="I34" s="18">
        <v>12.491</v>
      </c>
      <c r="J34" s="18">
        <v>9.4420000000000002</v>
      </c>
    </row>
    <row r="35" spans="3:10" x14ac:dyDescent="0.2">
      <c r="C35" s="1" t="s">
        <v>82</v>
      </c>
      <c r="E35" s="196"/>
      <c r="F35" s="18">
        <v>1377</v>
      </c>
      <c r="G35" s="2">
        <v>1400</v>
      </c>
      <c r="H35" s="18">
        <v>1514</v>
      </c>
      <c r="I35" s="18">
        <v>1648.23</v>
      </c>
      <c r="J35" s="18">
        <v>1700.242</v>
      </c>
    </row>
    <row r="36" spans="3:10" x14ac:dyDescent="0.2">
      <c r="C36" s="1" t="s">
        <v>260</v>
      </c>
      <c r="E36" s="196"/>
      <c r="F36" s="18">
        <v>3575</v>
      </c>
      <c r="G36" s="2">
        <v>3350</v>
      </c>
      <c r="H36" s="18">
        <v>3219</v>
      </c>
      <c r="I36" s="18">
        <v>2986.02</v>
      </c>
      <c r="J36" s="18">
        <v>2899.8580000000002</v>
      </c>
    </row>
    <row r="37" spans="3:10" x14ac:dyDescent="0.2">
      <c r="C37" s="1" t="s">
        <v>263</v>
      </c>
      <c r="E37" s="196"/>
      <c r="F37" s="18">
        <v>3046</v>
      </c>
      <c r="G37" s="2">
        <v>2987</v>
      </c>
      <c r="H37" s="18">
        <v>3573</v>
      </c>
      <c r="I37" s="18">
        <v>3969.09</v>
      </c>
      <c r="J37" s="18">
        <v>4288.6719999999996</v>
      </c>
    </row>
    <row r="38" spans="3:10" x14ac:dyDescent="0.2">
      <c r="C38" s="1" t="s">
        <v>83</v>
      </c>
      <c r="E38" s="196"/>
      <c r="F38" s="18">
        <v>0</v>
      </c>
      <c r="G38" s="2">
        <v>0</v>
      </c>
      <c r="H38" s="248" t="s">
        <v>304</v>
      </c>
      <c r="I38" s="248" t="s">
        <v>304</v>
      </c>
      <c r="J38" s="248">
        <v>0</v>
      </c>
    </row>
    <row r="39" spans="3:10" x14ac:dyDescent="0.2">
      <c r="C39" s="1"/>
      <c r="E39" s="196"/>
      <c r="F39" s="18"/>
      <c r="H39" s="10"/>
      <c r="I39" s="10"/>
      <c r="J39" s="10"/>
    </row>
    <row r="40" spans="3:10" x14ac:dyDescent="0.2">
      <c r="C40" s="1" t="s">
        <v>482</v>
      </c>
      <c r="E40" s="196"/>
      <c r="F40" s="18">
        <v>21585</v>
      </c>
      <c r="G40" s="2">
        <v>21130</v>
      </c>
      <c r="H40" s="18">
        <v>20599</v>
      </c>
      <c r="I40" s="18">
        <v>20094.403999999999</v>
      </c>
      <c r="J40" s="18">
        <v>19450.474999999999</v>
      </c>
    </row>
    <row r="41" spans="3:10" x14ac:dyDescent="0.2">
      <c r="C41" s="1" t="s">
        <v>483</v>
      </c>
      <c r="E41" s="196"/>
      <c r="F41" s="18">
        <v>10455</v>
      </c>
      <c r="G41" s="2">
        <v>8327</v>
      </c>
      <c r="H41" s="18">
        <v>7626</v>
      </c>
      <c r="I41" s="18">
        <v>126769.554</v>
      </c>
      <c r="J41" s="18">
        <v>125503.641</v>
      </c>
    </row>
    <row r="42" spans="3:10" x14ac:dyDescent="0.2">
      <c r="C42" s="1" t="s">
        <v>484</v>
      </c>
      <c r="E42" s="196"/>
      <c r="F42" s="18">
        <v>2183</v>
      </c>
      <c r="G42" s="2">
        <v>2019</v>
      </c>
      <c r="H42" s="18">
        <v>1859</v>
      </c>
      <c r="I42" s="18">
        <v>1740.0609999999999</v>
      </c>
      <c r="J42" s="18">
        <v>1626.6569999999999</v>
      </c>
    </row>
    <row r="43" spans="3:10" x14ac:dyDescent="0.2">
      <c r="C43" s="1" t="s">
        <v>311</v>
      </c>
      <c r="E43" s="196"/>
      <c r="F43" s="18">
        <v>9711</v>
      </c>
      <c r="G43" s="2">
        <v>8724</v>
      </c>
      <c r="H43" s="18">
        <v>7938</v>
      </c>
      <c r="I43" s="18">
        <v>7191.4579999999996</v>
      </c>
      <c r="J43" s="18">
        <v>6488.0169999999998</v>
      </c>
    </row>
    <row r="44" spans="3:10" x14ac:dyDescent="0.2">
      <c r="C44" s="1" t="s">
        <v>84</v>
      </c>
      <c r="E44" s="196"/>
      <c r="F44" s="18">
        <v>985</v>
      </c>
      <c r="G44" s="2">
        <v>703</v>
      </c>
      <c r="H44" s="18">
        <v>421</v>
      </c>
      <c r="I44" s="18">
        <v>139.02600000000001</v>
      </c>
      <c r="J44" s="361">
        <v>0</v>
      </c>
    </row>
    <row r="45" spans="3:10" x14ac:dyDescent="0.2">
      <c r="C45" s="1" t="s">
        <v>85</v>
      </c>
      <c r="E45" s="196"/>
      <c r="F45" s="18">
        <v>329805</v>
      </c>
      <c r="G45" s="2">
        <v>348597</v>
      </c>
      <c r="H45" s="18">
        <v>360765</v>
      </c>
      <c r="I45" s="18">
        <v>367626.679</v>
      </c>
      <c r="J45" s="18">
        <v>373320.71100000001</v>
      </c>
    </row>
    <row r="46" spans="3:10" x14ac:dyDescent="0.2">
      <c r="C46" s="1"/>
      <c r="E46" s="196"/>
      <c r="F46" s="18"/>
      <c r="H46" s="18"/>
      <c r="I46" s="18"/>
      <c r="J46" s="18"/>
    </row>
    <row r="47" spans="3:10" x14ac:dyDescent="0.2">
      <c r="C47" s="1" t="s">
        <v>264</v>
      </c>
      <c r="E47" s="196"/>
      <c r="F47" s="18">
        <v>4226</v>
      </c>
      <c r="G47" s="2">
        <v>4025</v>
      </c>
      <c r="H47" s="18">
        <v>3824</v>
      </c>
      <c r="I47" s="18">
        <v>7392.52</v>
      </c>
      <c r="J47" s="18">
        <v>8409.5139999999992</v>
      </c>
    </row>
    <row r="48" spans="3:10" x14ac:dyDescent="0.2">
      <c r="C48" s="1" t="s">
        <v>235</v>
      </c>
      <c r="E48" s="196"/>
      <c r="F48" s="18">
        <v>31018</v>
      </c>
      <c r="G48" s="2">
        <v>28998</v>
      </c>
      <c r="H48" s="18">
        <v>28718</v>
      </c>
      <c r="I48" s="18">
        <v>29217.96</v>
      </c>
      <c r="J48" s="18">
        <v>29231.4</v>
      </c>
    </row>
    <row r="49" spans="1:11" x14ac:dyDescent="0.2">
      <c r="C49" s="1" t="s">
        <v>26</v>
      </c>
      <c r="E49" s="196"/>
      <c r="F49" s="18">
        <v>36022</v>
      </c>
      <c r="G49" s="2">
        <v>33472</v>
      </c>
      <c r="H49" s="18">
        <v>31859</v>
      </c>
      <c r="I49" s="18">
        <v>32837.462</v>
      </c>
      <c r="J49" s="18">
        <v>30720.214</v>
      </c>
    </row>
    <row r="50" spans="1:11" x14ac:dyDescent="0.2">
      <c r="C50" s="1"/>
      <c r="E50" s="196"/>
      <c r="F50" s="19"/>
      <c r="H50" s="19"/>
      <c r="I50" s="19"/>
      <c r="J50" s="19"/>
    </row>
    <row r="51" spans="1:11" x14ac:dyDescent="0.2">
      <c r="B51" s="1" t="s">
        <v>485</v>
      </c>
      <c r="C51" s="9"/>
      <c r="D51" s="9"/>
      <c r="E51" s="203"/>
      <c r="F51" s="19">
        <v>13401</v>
      </c>
      <c r="G51" s="56">
        <v>12349</v>
      </c>
      <c r="H51" s="19">
        <v>11398</v>
      </c>
      <c r="I51" s="19">
        <v>10426</v>
      </c>
      <c r="J51" s="19">
        <f>SUM(J53:J55)</f>
        <v>9878</v>
      </c>
    </row>
    <row r="52" spans="1:11" x14ac:dyDescent="0.2">
      <c r="B52" s="1"/>
      <c r="C52" s="9"/>
      <c r="D52" s="9"/>
      <c r="E52" s="203"/>
      <c r="F52" s="19"/>
      <c r="G52" s="10"/>
      <c r="H52" s="19"/>
      <c r="I52" s="19"/>
      <c r="J52" s="19"/>
    </row>
    <row r="53" spans="1:11" x14ac:dyDescent="0.2">
      <c r="C53" s="1" t="s">
        <v>86</v>
      </c>
      <c r="E53" s="196"/>
      <c r="F53" s="19">
        <v>7993</v>
      </c>
      <c r="G53" s="56">
        <v>7193</v>
      </c>
      <c r="H53" s="19">
        <v>6491</v>
      </c>
      <c r="I53" s="19">
        <v>5791</v>
      </c>
      <c r="J53" s="19">
        <v>5441</v>
      </c>
    </row>
    <row r="54" spans="1:11" x14ac:dyDescent="0.2">
      <c r="C54" s="1"/>
      <c r="E54" s="196"/>
      <c r="F54" s="19"/>
      <c r="G54" s="56"/>
      <c r="H54" s="19"/>
      <c r="I54" s="19"/>
      <c r="J54" s="19"/>
    </row>
    <row r="55" spans="1:11" x14ac:dyDescent="0.2">
      <c r="C55" s="1" t="s">
        <v>268</v>
      </c>
      <c r="E55" s="196"/>
      <c r="F55" s="19">
        <v>5408</v>
      </c>
      <c r="G55" s="56">
        <v>5156</v>
      </c>
      <c r="H55" s="19">
        <v>4907</v>
      </c>
      <c r="I55" s="19">
        <v>4635</v>
      </c>
      <c r="J55" s="19">
        <v>4437</v>
      </c>
    </row>
    <row r="56" spans="1:11" x14ac:dyDescent="0.2">
      <c r="C56" s="1"/>
      <c r="E56" s="196"/>
      <c r="F56" s="19"/>
      <c r="H56" s="19"/>
      <c r="I56" s="19"/>
      <c r="J56" s="19"/>
    </row>
    <row r="57" spans="1:11" x14ac:dyDescent="0.2">
      <c r="B57" s="1" t="s">
        <v>486</v>
      </c>
      <c r="E57" s="204"/>
      <c r="F57" s="19">
        <v>2396</v>
      </c>
      <c r="G57" s="56">
        <v>1993</v>
      </c>
      <c r="H57" s="19">
        <v>1607</v>
      </c>
      <c r="I57" s="19">
        <v>1253</v>
      </c>
      <c r="J57" s="19">
        <v>929</v>
      </c>
    </row>
    <row r="58" spans="1:11" x14ac:dyDescent="0.2">
      <c r="B58" s="1" t="s">
        <v>487</v>
      </c>
      <c r="E58" s="204"/>
      <c r="F58" s="19">
        <v>11849</v>
      </c>
      <c r="G58" s="56">
        <v>11627</v>
      </c>
      <c r="H58" s="19">
        <v>11293</v>
      </c>
      <c r="I58" s="19">
        <v>10914</v>
      </c>
      <c r="J58" s="19">
        <v>10492</v>
      </c>
    </row>
    <row r="59" spans="1:11" x14ac:dyDescent="0.2">
      <c r="B59" s="1" t="s">
        <v>488</v>
      </c>
      <c r="E59" s="205"/>
      <c r="F59" s="54">
        <v>379</v>
      </c>
      <c r="G59" s="56">
        <v>315</v>
      </c>
      <c r="H59" s="54">
        <v>250</v>
      </c>
      <c r="I59" s="54">
        <v>170.90900999999999</v>
      </c>
      <c r="J59" s="54">
        <v>129.92556999999999</v>
      </c>
    </row>
    <row r="60" spans="1:11" ht="18" thickBot="1" x14ac:dyDescent="0.2">
      <c r="B60" s="5"/>
      <c r="C60" s="5"/>
      <c r="D60" s="5"/>
      <c r="E60" s="200"/>
      <c r="F60" s="20"/>
      <c r="G60" s="20"/>
      <c r="H60" s="20"/>
      <c r="I60" s="20"/>
      <c r="J60" s="20"/>
    </row>
    <row r="61" spans="1:11" x14ac:dyDescent="0.2">
      <c r="F61" s="359" t="s">
        <v>489</v>
      </c>
      <c r="G61" s="265"/>
      <c r="I61" s="359"/>
      <c r="J61" s="359"/>
    </row>
    <row r="62" spans="1:11" x14ac:dyDescent="0.15">
      <c r="B62" s="15"/>
      <c r="C62" s="15"/>
      <c r="D62" s="15"/>
      <c r="E62" s="15"/>
      <c r="F62" s="360" t="s">
        <v>490</v>
      </c>
      <c r="G62" s="360"/>
      <c r="I62" s="360"/>
      <c r="J62" s="360"/>
    </row>
    <row r="63" spans="1:11" ht="17.25" customHeight="1" x14ac:dyDescent="0.2">
      <c r="A63" s="1"/>
      <c r="B63" s="15"/>
      <c r="C63" s="15"/>
      <c r="D63" s="15"/>
      <c r="E63" s="15"/>
      <c r="F63" s="265" t="s">
        <v>87</v>
      </c>
      <c r="G63" s="360"/>
      <c r="H63" s="360"/>
      <c r="I63" s="360"/>
      <c r="J63" s="360"/>
      <c r="K63" s="15"/>
    </row>
    <row r="64" spans="1:11" x14ac:dyDescent="0.15">
      <c r="C64" s="15"/>
      <c r="D64" s="15"/>
      <c r="E64" s="15"/>
      <c r="F64" s="15"/>
      <c r="G64" s="15"/>
      <c r="H64" s="15"/>
      <c r="I64" s="15"/>
      <c r="J64" s="15"/>
      <c r="K64" s="15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4"/>
  <sheetViews>
    <sheetView view="pageBreakPreview" zoomScale="75" zoomScaleNormal="75" zoomScaleSheetLayoutView="75" workbookViewId="0">
      <selection activeCell="F36" sqref="F36"/>
    </sheetView>
  </sheetViews>
  <sheetFormatPr defaultColWidth="14.625" defaultRowHeight="17.25" x14ac:dyDescent="0.15"/>
  <cols>
    <col min="1" max="1" width="13.375" style="73" customWidth="1"/>
    <col min="2" max="2" width="1.5" style="73" customWidth="1"/>
    <col min="3" max="3" width="4.375" style="73" customWidth="1"/>
    <col min="4" max="4" width="14.375" style="73" customWidth="1"/>
    <col min="5" max="5" width="17.5" style="73" customWidth="1"/>
    <col min="6" max="10" width="18.875" style="73" customWidth="1"/>
    <col min="11" max="16384" width="14.625" style="73"/>
  </cols>
  <sheetData>
    <row r="1" spans="1:1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2">
      <c r="A6" s="72"/>
      <c r="B6" s="404" t="s">
        <v>491</v>
      </c>
      <c r="C6" s="404"/>
      <c r="D6" s="404"/>
      <c r="E6" s="404"/>
      <c r="F6" s="404"/>
      <c r="G6" s="404"/>
      <c r="H6" s="404"/>
      <c r="I6" s="404"/>
      <c r="J6" s="404"/>
      <c r="K6" s="72"/>
    </row>
    <row r="7" spans="1:11" ht="18" thickBot="1" x14ac:dyDescent="0.25">
      <c r="A7" s="72"/>
      <c r="B7" s="75"/>
      <c r="C7" s="75"/>
      <c r="D7" s="75"/>
      <c r="E7" s="75"/>
      <c r="F7" s="74" t="s">
        <v>318</v>
      </c>
      <c r="G7" s="75"/>
      <c r="H7" s="75"/>
      <c r="I7" s="75"/>
      <c r="J7" s="220" t="s">
        <v>492</v>
      </c>
      <c r="K7" s="72"/>
    </row>
    <row r="8" spans="1:11" x14ac:dyDescent="0.2">
      <c r="A8" s="72"/>
      <c r="B8" s="72"/>
      <c r="C8" s="72"/>
      <c r="D8" s="72"/>
      <c r="E8" s="72"/>
      <c r="F8" s="292" t="s">
        <v>313</v>
      </c>
      <c r="G8" s="292" t="s">
        <v>314</v>
      </c>
      <c r="H8" s="292" t="s">
        <v>350</v>
      </c>
      <c r="I8" s="292" t="s">
        <v>354</v>
      </c>
      <c r="J8" s="292" t="s">
        <v>493</v>
      </c>
      <c r="K8" s="72"/>
    </row>
    <row r="9" spans="1:11" x14ac:dyDescent="0.2">
      <c r="A9" s="72"/>
      <c r="B9" s="76"/>
      <c r="C9" s="76"/>
      <c r="D9" s="76"/>
      <c r="E9" s="76"/>
      <c r="F9" s="293">
        <v>2013</v>
      </c>
      <c r="G9" s="293">
        <v>2014</v>
      </c>
      <c r="H9" s="294">
        <v>2015</v>
      </c>
      <c r="I9" s="293">
        <v>2016</v>
      </c>
      <c r="J9" s="293">
        <v>2017</v>
      </c>
      <c r="K9" s="72"/>
    </row>
    <row r="10" spans="1:11" x14ac:dyDescent="0.15">
      <c r="A10" s="72"/>
      <c r="B10" s="72"/>
      <c r="C10" s="72"/>
      <c r="D10" s="72"/>
      <c r="E10" s="206"/>
      <c r="F10" s="68"/>
      <c r="G10" s="72"/>
      <c r="H10" s="68"/>
      <c r="I10" s="68"/>
      <c r="J10" s="68"/>
      <c r="K10" s="72"/>
    </row>
    <row r="11" spans="1:11" s="78" customFormat="1" x14ac:dyDescent="0.2">
      <c r="A11" s="69"/>
      <c r="B11" s="70"/>
      <c r="C11" s="74" t="s">
        <v>494</v>
      </c>
      <c r="D11" s="70"/>
      <c r="E11" s="207"/>
      <c r="F11" s="77">
        <v>492400.65500000003</v>
      </c>
      <c r="G11" s="77">
        <v>489258</v>
      </c>
      <c r="H11" s="77">
        <v>491546</v>
      </c>
      <c r="I11" s="77">
        <v>485157.78399999999</v>
      </c>
      <c r="J11" s="77">
        <v>489854.462</v>
      </c>
      <c r="K11" s="69"/>
    </row>
    <row r="12" spans="1:11" x14ac:dyDescent="0.15">
      <c r="A12" s="72"/>
      <c r="B12" s="72"/>
      <c r="C12" s="72"/>
      <c r="D12" s="72"/>
      <c r="E12" s="208"/>
      <c r="F12" s="77"/>
      <c r="G12" s="77"/>
      <c r="H12" s="77"/>
      <c r="I12" s="77"/>
      <c r="J12" s="77"/>
      <c r="K12" s="72"/>
    </row>
    <row r="13" spans="1:11" x14ac:dyDescent="0.2">
      <c r="A13" s="72"/>
      <c r="B13" s="72"/>
      <c r="C13" s="71" t="s">
        <v>88</v>
      </c>
      <c r="D13" s="72"/>
      <c r="E13" s="208"/>
      <c r="F13" s="80">
        <v>126233.542</v>
      </c>
      <c r="G13" s="80">
        <v>126320</v>
      </c>
      <c r="H13" s="80">
        <v>124647</v>
      </c>
      <c r="I13" s="80">
        <v>130559.274</v>
      </c>
      <c r="J13" s="140">
        <v>126163.258</v>
      </c>
      <c r="K13" s="72"/>
    </row>
    <row r="14" spans="1:11" x14ac:dyDescent="0.2">
      <c r="A14" s="72"/>
      <c r="B14" s="72"/>
      <c r="C14" s="71" t="s">
        <v>21</v>
      </c>
      <c r="D14" s="72"/>
      <c r="E14" s="208"/>
      <c r="F14" s="80">
        <v>3501.0329999999999</v>
      </c>
      <c r="G14" s="80">
        <v>3339</v>
      </c>
      <c r="H14" s="80">
        <v>3442</v>
      </c>
      <c r="I14" s="80">
        <v>3395.049</v>
      </c>
      <c r="J14" s="140">
        <v>3389.4569999999999</v>
      </c>
      <c r="K14" s="72"/>
    </row>
    <row r="15" spans="1:11" x14ac:dyDescent="0.2">
      <c r="A15" s="72"/>
      <c r="B15" s="72"/>
      <c r="C15" s="71" t="s">
        <v>33</v>
      </c>
      <c r="D15" s="72"/>
      <c r="E15" s="208"/>
      <c r="F15" s="80">
        <v>507.89400000000001</v>
      </c>
      <c r="G15" s="80">
        <v>406</v>
      </c>
      <c r="H15" s="80">
        <v>338</v>
      </c>
      <c r="I15" s="80">
        <v>241.53</v>
      </c>
      <c r="J15" s="140">
        <v>364.30599999999998</v>
      </c>
      <c r="K15" s="72"/>
    </row>
    <row r="16" spans="1:11" x14ac:dyDescent="0.2">
      <c r="A16" s="72"/>
      <c r="B16" s="72"/>
      <c r="C16" s="71" t="s">
        <v>89</v>
      </c>
      <c r="D16" s="72"/>
      <c r="E16" s="208"/>
      <c r="F16" s="80">
        <v>747.38499999999999</v>
      </c>
      <c r="G16" s="80">
        <v>1366</v>
      </c>
      <c r="H16" s="80">
        <v>1018</v>
      </c>
      <c r="I16" s="80">
        <v>595.05200000000002</v>
      </c>
      <c r="J16" s="140">
        <v>806.02200000000005</v>
      </c>
      <c r="K16" s="72"/>
    </row>
    <row r="17" spans="1:11" x14ac:dyDescent="0.2">
      <c r="A17" s="72"/>
      <c r="B17" s="72"/>
      <c r="C17" s="71" t="s">
        <v>90</v>
      </c>
      <c r="D17" s="72"/>
      <c r="E17" s="208"/>
      <c r="F17" s="80">
        <v>971.15899999999999</v>
      </c>
      <c r="G17" s="80">
        <v>654</v>
      </c>
      <c r="H17" s="80">
        <v>827</v>
      </c>
      <c r="I17" s="80">
        <v>296.66000000000003</v>
      </c>
      <c r="J17" s="140">
        <v>784.09799999999996</v>
      </c>
      <c r="K17" s="72"/>
    </row>
    <row r="18" spans="1:11" x14ac:dyDescent="0.2">
      <c r="A18" s="72"/>
      <c r="B18" s="72"/>
      <c r="C18" s="71" t="s">
        <v>34</v>
      </c>
      <c r="D18" s="72"/>
      <c r="E18" s="208"/>
      <c r="F18" s="80">
        <v>8475.4179999999997</v>
      </c>
      <c r="G18" s="80">
        <v>10267</v>
      </c>
      <c r="H18" s="80">
        <v>17476</v>
      </c>
      <c r="I18" s="80">
        <v>15669.203</v>
      </c>
      <c r="J18" s="140">
        <v>16468.092000000001</v>
      </c>
      <c r="K18" s="72"/>
    </row>
    <row r="19" spans="1:11" x14ac:dyDescent="0.2">
      <c r="A19" s="72"/>
      <c r="B19" s="72"/>
      <c r="C19" s="71"/>
      <c r="D19" s="72"/>
      <c r="E19" s="208"/>
      <c r="F19" s="80"/>
      <c r="G19" s="80" t="s">
        <v>319</v>
      </c>
      <c r="H19" s="80"/>
      <c r="I19" s="80"/>
      <c r="K19" s="72"/>
    </row>
    <row r="20" spans="1:11" x14ac:dyDescent="0.2">
      <c r="A20" s="72"/>
      <c r="B20" s="72"/>
      <c r="C20" s="71" t="s">
        <v>91</v>
      </c>
      <c r="D20" s="72"/>
      <c r="E20" s="208"/>
      <c r="F20" s="80">
        <v>293.92200000000003</v>
      </c>
      <c r="G20" s="80">
        <v>275</v>
      </c>
      <c r="H20" s="80">
        <v>262</v>
      </c>
      <c r="I20" s="80">
        <v>253.05799999999999</v>
      </c>
      <c r="J20" s="140">
        <v>234.18799999999999</v>
      </c>
      <c r="K20" s="72"/>
    </row>
    <row r="21" spans="1:11" x14ac:dyDescent="0.2">
      <c r="A21" s="72"/>
      <c r="B21" s="72"/>
      <c r="C21" s="71" t="s">
        <v>35</v>
      </c>
      <c r="D21" s="72"/>
      <c r="E21" s="208"/>
      <c r="F21" s="82">
        <v>0</v>
      </c>
      <c r="G21" s="81">
        <v>0</v>
      </c>
      <c r="H21" s="82">
        <v>0</v>
      </c>
      <c r="I21" s="82">
        <v>0</v>
      </c>
      <c r="J21" s="82">
        <v>0</v>
      </c>
      <c r="K21" s="72"/>
    </row>
    <row r="22" spans="1:11" x14ac:dyDescent="0.2">
      <c r="A22" s="72"/>
      <c r="B22" s="72"/>
      <c r="C22" s="71" t="s">
        <v>36</v>
      </c>
      <c r="D22" s="70"/>
      <c r="E22" s="207"/>
      <c r="F22" s="80">
        <v>866.08799999999997</v>
      </c>
      <c r="G22" s="80">
        <v>384</v>
      </c>
      <c r="H22" s="80">
        <v>702</v>
      </c>
      <c r="I22" s="80">
        <v>661.673</v>
      </c>
      <c r="J22" s="140">
        <v>962.255</v>
      </c>
      <c r="K22" s="72"/>
    </row>
    <row r="23" spans="1:11" x14ac:dyDescent="0.2">
      <c r="A23" s="72"/>
      <c r="B23" s="72"/>
      <c r="C23" s="71" t="s">
        <v>239</v>
      </c>
      <c r="D23" s="70"/>
      <c r="E23" s="207"/>
      <c r="F23" s="80">
        <v>508.12</v>
      </c>
      <c r="G23" s="80">
        <v>496</v>
      </c>
      <c r="H23" s="80">
        <v>507</v>
      </c>
      <c r="I23" s="80">
        <v>517.99099999999999</v>
      </c>
      <c r="J23" s="140">
        <v>559.93299999999999</v>
      </c>
      <c r="K23" s="72"/>
    </row>
    <row r="24" spans="1:11" x14ac:dyDescent="0.2">
      <c r="A24" s="72"/>
      <c r="B24" s="72"/>
      <c r="C24" s="71" t="s">
        <v>22</v>
      </c>
      <c r="D24" s="70"/>
      <c r="E24" s="207"/>
      <c r="F24" s="80">
        <v>129105.004</v>
      </c>
      <c r="G24" s="80">
        <v>127345</v>
      </c>
      <c r="H24" s="80">
        <v>130289</v>
      </c>
      <c r="I24" s="80">
        <v>126837.935</v>
      </c>
      <c r="J24" s="140">
        <v>124421.19</v>
      </c>
      <c r="K24" s="72"/>
    </row>
    <row r="25" spans="1:11" x14ac:dyDescent="0.2">
      <c r="A25" s="72"/>
      <c r="B25" s="72"/>
      <c r="C25" s="71"/>
      <c r="D25" s="70"/>
      <c r="E25" s="207"/>
      <c r="F25" s="80"/>
      <c r="G25" s="80" t="s">
        <v>319</v>
      </c>
      <c r="H25" s="80"/>
      <c r="I25" s="80"/>
      <c r="J25" s="80"/>
      <c r="K25" s="72"/>
    </row>
    <row r="26" spans="1:11" x14ac:dyDescent="0.2">
      <c r="A26" s="72"/>
      <c r="B26" s="72"/>
      <c r="C26" s="71" t="s">
        <v>23</v>
      </c>
      <c r="D26" s="70"/>
      <c r="E26" s="207"/>
      <c r="F26" s="80">
        <v>162.001</v>
      </c>
      <c r="G26" s="80">
        <v>136</v>
      </c>
      <c r="H26" s="80">
        <v>142</v>
      </c>
      <c r="I26" s="80">
        <v>128.46</v>
      </c>
      <c r="J26" s="140">
        <v>113.91200000000001</v>
      </c>
      <c r="K26" s="72"/>
    </row>
    <row r="27" spans="1:11" x14ac:dyDescent="0.2">
      <c r="A27" s="72"/>
      <c r="B27" s="72"/>
      <c r="C27" s="71" t="s">
        <v>24</v>
      </c>
      <c r="D27" s="70"/>
      <c r="E27" s="207"/>
      <c r="F27" s="80">
        <v>4298.8789999999999</v>
      </c>
      <c r="G27" s="80">
        <v>4460</v>
      </c>
      <c r="H27" s="80">
        <v>4353</v>
      </c>
      <c r="I27" s="80">
        <v>3857.3150000000001</v>
      </c>
      <c r="J27" s="140">
        <v>3676.3919999999998</v>
      </c>
      <c r="K27" s="72"/>
    </row>
    <row r="28" spans="1:11" x14ac:dyDescent="0.2">
      <c r="A28" s="72"/>
      <c r="B28" s="72"/>
      <c r="C28" s="71" t="s">
        <v>25</v>
      </c>
      <c r="D28" s="70"/>
      <c r="E28" s="207"/>
      <c r="F28" s="80">
        <v>6738.357</v>
      </c>
      <c r="G28" s="80">
        <v>6889</v>
      </c>
      <c r="H28" s="80">
        <v>6952</v>
      </c>
      <c r="I28" s="80">
        <v>6867.8789999999999</v>
      </c>
      <c r="J28" s="140">
        <v>6674.9530000000004</v>
      </c>
      <c r="K28" s="72"/>
    </row>
    <row r="29" spans="1:11" x14ac:dyDescent="0.2">
      <c r="A29" s="72"/>
      <c r="B29" s="72"/>
      <c r="C29" s="71" t="s">
        <v>27</v>
      </c>
      <c r="D29" s="70"/>
      <c r="E29" s="207"/>
      <c r="F29" s="80">
        <v>2506.9659999999999</v>
      </c>
      <c r="G29" s="80">
        <v>2323</v>
      </c>
      <c r="H29" s="80">
        <v>2295</v>
      </c>
      <c r="I29" s="80">
        <v>2207.4580000000001</v>
      </c>
      <c r="J29" s="140">
        <v>2210.654</v>
      </c>
      <c r="K29" s="72"/>
    </row>
    <row r="30" spans="1:11" x14ac:dyDescent="0.2">
      <c r="A30" s="72"/>
      <c r="B30" s="72"/>
      <c r="C30" s="71"/>
      <c r="D30" s="70"/>
      <c r="E30" s="207"/>
      <c r="F30" s="80"/>
      <c r="G30" s="80" t="s">
        <v>319</v>
      </c>
      <c r="H30" s="80"/>
      <c r="I30" s="80"/>
      <c r="K30" s="72"/>
    </row>
    <row r="31" spans="1:11" x14ac:dyDescent="0.2">
      <c r="A31" s="72"/>
      <c r="B31" s="72"/>
      <c r="C31" s="71" t="s">
        <v>28</v>
      </c>
      <c r="D31" s="70"/>
      <c r="E31" s="207"/>
      <c r="F31" s="80">
        <v>67780.752999999997</v>
      </c>
      <c r="G31" s="80">
        <v>70328</v>
      </c>
      <c r="H31" s="80">
        <v>68894</v>
      </c>
      <c r="I31" s="80">
        <v>69289.895000000004</v>
      </c>
      <c r="J31" s="140">
        <v>72321.023000000001</v>
      </c>
      <c r="K31" s="72"/>
    </row>
    <row r="32" spans="1:11" x14ac:dyDescent="0.15">
      <c r="A32" s="72"/>
      <c r="B32" s="72"/>
      <c r="C32" s="239" t="s">
        <v>236</v>
      </c>
      <c r="D32" s="70"/>
      <c r="E32" s="207"/>
      <c r="F32" s="80">
        <v>5.1769999999999996</v>
      </c>
      <c r="G32" s="80">
        <v>5</v>
      </c>
      <c r="H32" s="80">
        <v>5</v>
      </c>
      <c r="I32" s="80">
        <v>5.6669999999999998</v>
      </c>
      <c r="J32" s="140">
        <v>5.65</v>
      </c>
      <c r="K32" s="72"/>
    </row>
    <row r="33" spans="1:11" x14ac:dyDescent="0.2">
      <c r="A33" s="72"/>
      <c r="B33" s="72"/>
      <c r="C33" s="71" t="s">
        <v>92</v>
      </c>
      <c r="D33" s="70"/>
      <c r="E33" s="207"/>
      <c r="F33" s="80">
        <v>32843.375</v>
      </c>
      <c r="G33" s="80">
        <v>32015</v>
      </c>
      <c r="H33" s="80">
        <v>33524</v>
      </c>
      <c r="I33" s="80">
        <v>32751.201000000001</v>
      </c>
      <c r="J33" s="140">
        <v>32097.071</v>
      </c>
      <c r="K33" s="72"/>
    </row>
    <row r="34" spans="1:11" x14ac:dyDescent="0.2">
      <c r="A34" s="72"/>
      <c r="B34" s="72"/>
      <c r="C34" s="71" t="s">
        <v>29</v>
      </c>
      <c r="D34" s="70"/>
      <c r="E34" s="207"/>
      <c r="F34" s="80">
        <v>1666.5239999999999</v>
      </c>
      <c r="G34" s="80">
        <v>2467</v>
      </c>
      <c r="H34" s="80">
        <v>2668</v>
      </c>
      <c r="I34" s="80">
        <v>1974.4929999999999</v>
      </c>
      <c r="J34" s="140">
        <v>1920.39</v>
      </c>
      <c r="K34" s="72"/>
    </row>
    <row r="35" spans="1:11" x14ac:dyDescent="0.2">
      <c r="A35" s="72"/>
      <c r="B35" s="72"/>
      <c r="C35" s="71" t="s">
        <v>93</v>
      </c>
      <c r="D35" s="70"/>
      <c r="E35" s="207"/>
      <c r="F35" s="80">
        <v>372.64</v>
      </c>
      <c r="G35" s="80">
        <v>603</v>
      </c>
      <c r="H35" s="80">
        <v>1887</v>
      </c>
      <c r="I35" s="80">
        <v>3923.8629999999998</v>
      </c>
      <c r="J35" s="140">
        <v>10500.841</v>
      </c>
      <c r="K35" s="72"/>
    </row>
    <row r="36" spans="1:11" x14ac:dyDescent="0.2">
      <c r="A36" s="72"/>
      <c r="B36" s="72"/>
      <c r="C36" s="71"/>
      <c r="D36" s="70"/>
      <c r="E36" s="207"/>
      <c r="F36" s="80"/>
      <c r="G36" s="80" t="s">
        <v>319</v>
      </c>
      <c r="H36" s="80"/>
      <c r="I36" s="80"/>
      <c r="K36" s="72"/>
    </row>
    <row r="37" spans="1:11" x14ac:dyDescent="0.2">
      <c r="A37" s="72"/>
      <c r="B37" s="70"/>
      <c r="C37" s="71" t="s">
        <v>94</v>
      </c>
      <c r="D37" s="70"/>
      <c r="E37" s="207"/>
      <c r="F37" s="80">
        <v>7245.9340000000002</v>
      </c>
      <c r="G37" s="80">
        <v>12253</v>
      </c>
      <c r="H37" s="80">
        <v>8668</v>
      </c>
      <c r="I37" s="80">
        <v>8387.6890000000003</v>
      </c>
      <c r="J37" s="140">
        <v>14910.204</v>
      </c>
      <c r="K37" s="72"/>
    </row>
    <row r="38" spans="1:11" x14ac:dyDescent="0.2">
      <c r="A38" s="72"/>
      <c r="B38" s="70"/>
      <c r="C38" s="71" t="s">
        <v>95</v>
      </c>
      <c r="D38" s="70"/>
      <c r="E38" s="207"/>
      <c r="F38" s="80">
        <v>11730.259</v>
      </c>
      <c r="G38" s="80">
        <v>13919</v>
      </c>
      <c r="H38" s="80">
        <v>12487</v>
      </c>
      <c r="I38" s="80">
        <v>12948.902</v>
      </c>
      <c r="J38" s="140">
        <v>11872.562</v>
      </c>
      <c r="K38" s="72"/>
    </row>
    <row r="39" spans="1:11" x14ac:dyDescent="0.2">
      <c r="A39" s="72"/>
      <c r="B39" s="70"/>
      <c r="C39" s="71" t="s">
        <v>96</v>
      </c>
      <c r="D39" s="70"/>
      <c r="E39" s="207"/>
      <c r="F39" s="80">
        <v>15006.467000000001</v>
      </c>
      <c r="G39" s="80">
        <v>14786</v>
      </c>
      <c r="H39" s="80">
        <v>11645</v>
      </c>
      <c r="I39" s="80">
        <v>13194.262000000001</v>
      </c>
      <c r="J39" s="140">
        <v>10217.638999999999</v>
      </c>
      <c r="K39" s="72"/>
    </row>
    <row r="40" spans="1:11" x14ac:dyDescent="0.2">
      <c r="A40" s="72"/>
      <c r="B40" s="70"/>
      <c r="C40" s="71" t="s">
        <v>97</v>
      </c>
      <c r="D40" s="70"/>
      <c r="E40" s="207"/>
      <c r="F40" s="80">
        <v>70833.758000000002</v>
      </c>
      <c r="G40" s="80">
        <v>58222</v>
      </c>
      <c r="H40" s="80">
        <v>58518</v>
      </c>
      <c r="I40" s="80">
        <v>50593.275000000001</v>
      </c>
      <c r="J40" s="140">
        <v>49180.372000000003</v>
      </c>
      <c r="K40" s="72"/>
    </row>
    <row r="41" spans="1:11" ht="18" thickBot="1" x14ac:dyDescent="0.2">
      <c r="A41" s="72"/>
      <c r="B41" s="83"/>
      <c r="C41" s="75"/>
      <c r="D41" s="83"/>
      <c r="E41" s="209"/>
      <c r="F41" s="75"/>
      <c r="G41" s="75"/>
      <c r="H41" s="75"/>
      <c r="I41" s="75"/>
      <c r="J41" s="75"/>
      <c r="K41" s="72"/>
    </row>
    <row r="42" spans="1:11" x14ac:dyDescent="0.2">
      <c r="A42" s="72"/>
      <c r="B42" s="70"/>
      <c r="C42" s="72"/>
      <c r="D42" s="70"/>
      <c r="E42" s="72"/>
      <c r="F42" s="71" t="s">
        <v>98</v>
      </c>
      <c r="G42" s="72"/>
      <c r="H42" s="72"/>
      <c r="I42" s="72"/>
      <c r="J42" s="72"/>
      <c r="K42" s="72"/>
    </row>
    <row r="43" spans="1:1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15">
      <c r="A44" s="72"/>
      <c r="B44" s="70"/>
      <c r="C44" s="70"/>
      <c r="D44" s="70"/>
      <c r="F44" s="72"/>
      <c r="G44" s="72"/>
      <c r="H44" s="72"/>
      <c r="I44" s="72"/>
      <c r="J44" s="72"/>
      <c r="K44" s="72"/>
    </row>
    <row r="45" spans="1:11" ht="18" thickBot="1" x14ac:dyDescent="0.25">
      <c r="A45" s="72"/>
      <c r="B45" s="83"/>
      <c r="C45" s="83"/>
      <c r="D45" s="83"/>
      <c r="E45" s="83"/>
      <c r="F45" s="238" t="s">
        <v>320</v>
      </c>
      <c r="G45" s="75"/>
      <c r="H45" s="75"/>
      <c r="I45" s="75"/>
      <c r="J45" s="220" t="s">
        <v>492</v>
      </c>
      <c r="K45" s="72"/>
    </row>
    <row r="46" spans="1:11" x14ac:dyDescent="0.2">
      <c r="A46" s="72"/>
      <c r="B46" s="70"/>
      <c r="C46" s="70"/>
      <c r="D46" s="70"/>
      <c r="E46" s="70"/>
      <c r="F46" s="292" t="s">
        <v>313</v>
      </c>
      <c r="G46" s="292" t="s">
        <v>314</v>
      </c>
      <c r="H46" s="292" t="s">
        <v>350</v>
      </c>
      <c r="I46" s="292" t="s">
        <v>354</v>
      </c>
      <c r="J46" s="292" t="s">
        <v>495</v>
      </c>
      <c r="K46" s="72"/>
    </row>
    <row r="47" spans="1:11" x14ac:dyDescent="0.2">
      <c r="A47" s="72"/>
      <c r="B47" s="84"/>
      <c r="C47" s="84"/>
      <c r="D47" s="84"/>
      <c r="E47" s="84"/>
      <c r="F47" s="293">
        <v>2013</v>
      </c>
      <c r="G47" s="293">
        <v>2014</v>
      </c>
      <c r="H47" s="293">
        <v>2015</v>
      </c>
      <c r="I47" s="293">
        <v>2016</v>
      </c>
      <c r="J47" s="293">
        <v>2017</v>
      </c>
      <c r="K47" s="72"/>
    </row>
    <row r="48" spans="1:11" x14ac:dyDescent="0.15">
      <c r="A48" s="72"/>
      <c r="B48" s="70"/>
      <c r="C48" s="70"/>
      <c r="D48" s="70"/>
      <c r="E48" s="210"/>
      <c r="F48" s="68"/>
      <c r="G48" s="72"/>
      <c r="H48" s="68"/>
      <c r="I48" s="68"/>
      <c r="J48" s="68"/>
      <c r="K48" s="72"/>
    </row>
    <row r="49" spans="1:11" s="78" customFormat="1" x14ac:dyDescent="0.2">
      <c r="A49" s="69"/>
      <c r="B49" s="70"/>
      <c r="C49" s="70"/>
      <c r="D49" s="74" t="s">
        <v>99</v>
      </c>
      <c r="E49" s="207"/>
      <c r="F49" s="77">
        <v>477687.19099999999</v>
      </c>
      <c r="G49" s="77">
        <v>476234</v>
      </c>
      <c r="H49" s="77">
        <v>477730</v>
      </c>
      <c r="I49" s="77">
        <v>472381.22200000001</v>
      </c>
      <c r="J49" s="77">
        <v>478253.07</v>
      </c>
      <c r="K49" s="69"/>
    </row>
    <row r="50" spans="1:11" x14ac:dyDescent="0.15">
      <c r="A50" s="72"/>
      <c r="B50" s="70"/>
      <c r="C50" s="70"/>
      <c r="D50" s="72"/>
      <c r="E50" s="207"/>
      <c r="F50" s="77"/>
      <c r="G50" s="77"/>
      <c r="H50" s="77"/>
      <c r="I50" s="77"/>
      <c r="K50" s="72"/>
    </row>
    <row r="51" spans="1:11" x14ac:dyDescent="0.2">
      <c r="A51" s="72"/>
      <c r="B51" s="72"/>
      <c r="C51" s="71" t="s">
        <v>100</v>
      </c>
      <c r="D51" s="72"/>
      <c r="E51" s="208"/>
      <c r="F51" s="80">
        <v>4251</v>
      </c>
      <c r="G51" s="80">
        <v>4271</v>
      </c>
      <c r="H51" s="80">
        <v>4423</v>
      </c>
      <c r="I51" s="80">
        <v>4060.4180000000001</v>
      </c>
      <c r="J51" s="282">
        <v>4045.8560000000002</v>
      </c>
      <c r="K51" s="72"/>
    </row>
    <row r="52" spans="1:11" x14ac:dyDescent="0.2">
      <c r="A52" s="72"/>
      <c r="B52" s="72"/>
      <c r="C52" s="71" t="s">
        <v>101</v>
      </c>
      <c r="D52" s="72"/>
      <c r="E52" s="208"/>
      <c r="F52" s="80">
        <v>67772.858999999997</v>
      </c>
      <c r="G52" s="80">
        <v>59077</v>
      </c>
      <c r="H52" s="80">
        <v>60073</v>
      </c>
      <c r="I52" s="80">
        <v>65023.453999999998</v>
      </c>
      <c r="J52" s="282">
        <v>62933.252999999997</v>
      </c>
      <c r="K52" s="72"/>
    </row>
    <row r="53" spans="1:11" x14ac:dyDescent="0.2">
      <c r="A53" s="72"/>
      <c r="B53" s="72"/>
      <c r="C53" s="71" t="s">
        <v>102</v>
      </c>
      <c r="D53" s="72"/>
      <c r="E53" s="208"/>
      <c r="F53" s="80">
        <v>148898.79399999999</v>
      </c>
      <c r="G53" s="80">
        <v>157083</v>
      </c>
      <c r="H53" s="80">
        <v>161981</v>
      </c>
      <c r="I53" s="80">
        <v>165206.644</v>
      </c>
      <c r="J53" s="282">
        <v>166007.66200000001</v>
      </c>
      <c r="K53" s="72"/>
    </row>
    <row r="54" spans="1:11" x14ac:dyDescent="0.2">
      <c r="A54" s="72"/>
      <c r="B54" s="72"/>
      <c r="C54" s="71"/>
      <c r="D54" s="72"/>
      <c r="E54" s="208"/>
      <c r="F54" s="80"/>
      <c r="G54" s="80" t="s">
        <v>319</v>
      </c>
      <c r="H54" s="80"/>
      <c r="I54" s="80"/>
      <c r="K54" s="72"/>
    </row>
    <row r="55" spans="1:11" x14ac:dyDescent="0.2">
      <c r="A55" s="72"/>
      <c r="B55" s="72"/>
      <c r="C55" s="71" t="s">
        <v>103</v>
      </c>
      <c r="D55" s="72"/>
      <c r="E55" s="208"/>
      <c r="F55" s="80">
        <v>45884.726999999999</v>
      </c>
      <c r="G55" s="80">
        <v>51246</v>
      </c>
      <c r="H55" s="80">
        <v>51010</v>
      </c>
      <c r="I55" s="80">
        <v>44928.894</v>
      </c>
      <c r="J55" s="282">
        <v>42800.796000000002</v>
      </c>
      <c r="K55" s="72"/>
    </row>
    <row r="56" spans="1:11" x14ac:dyDescent="0.2">
      <c r="A56" s="72"/>
      <c r="B56" s="72"/>
      <c r="C56" s="71" t="s">
        <v>104</v>
      </c>
      <c r="D56" s="72"/>
      <c r="E56" s="208"/>
      <c r="F56" s="80">
        <v>948.98400000000004</v>
      </c>
      <c r="G56" s="80">
        <v>400</v>
      </c>
      <c r="H56" s="80">
        <v>334</v>
      </c>
      <c r="I56" s="80">
        <v>277.13</v>
      </c>
      <c r="J56" s="282">
        <v>267.74599999999998</v>
      </c>
      <c r="K56" s="72"/>
    </row>
    <row r="57" spans="1:11" x14ac:dyDescent="0.2">
      <c r="A57" s="72"/>
      <c r="B57" s="72"/>
      <c r="C57" s="71" t="s">
        <v>32</v>
      </c>
      <c r="D57" s="72"/>
      <c r="E57" s="208"/>
      <c r="F57" s="80">
        <v>17444.506000000001</v>
      </c>
      <c r="G57" s="80">
        <v>14216</v>
      </c>
      <c r="H57" s="80">
        <v>15140</v>
      </c>
      <c r="I57" s="80">
        <v>15828.645</v>
      </c>
      <c r="J57" s="282">
        <v>15187.772999999999</v>
      </c>
      <c r="K57" s="72"/>
    </row>
    <row r="58" spans="1:11" x14ac:dyDescent="0.2">
      <c r="A58" s="72"/>
      <c r="B58" s="72"/>
      <c r="C58" s="71"/>
      <c r="D58" s="72"/>
      <c r="E58" s="208"/>
      <c r="F58" s="80"/>
      <c r="G58" s="80" t="s">
        <v>319</v>
      </c>
      <c r="H58" s="80"/>
      <c r="I58" s="80"/>
      <c r="K58" s="72"/>
    </row>
    <row r="59" spans="1:11" x14ac:dyDescent="0.2">
      <c r="A59" s="72"/>
      <c r="B59" s="72"/>
      <c r="C59" s="71" t="s">
        <v>105</v>
      </c>
      <c r="D59" s="72"/>
      <c r="E59" s="208"/>
      <c r="F59" s="80">
        <v>7289.7150000000001</v>
      </c>
      <c r="G59" s="80">
        <v>7312</v>
      </c>
      <c r="H59" s="80">
        <v>9870</v>
      </c>
      <c r="I59" s="80">
        <v>7483.6490000000003</v>
      </c>
      <c r="J59" s="282">
        <v>8166.1030000000001</v>
      </c>
      <c r="K59" s="72"/>
    </row>
    <row r="60" spans="1:11" x14ac:dyDescent="0.2">
      <c r="A60" s="72"/>
      <c r="B60" s="72"/>
      <c r="C60" s="71" t="s">
        <v>106</v>
      </c>
      <c r="D60" s="72"/>
      <c r="E60" s="208"/>
      <c r="F60" s="80">
        <v>51827.019</v>
      </c>
      <c r="G60" s="80">
        <v>53280</v>
      </c>
      <c r="H60" s="80">
        <v>48840</v>
      </c>
      <c r="I60" s="80">
        <v>46472.586000000003</v>
      </c>
      <c r="J60" s="167">
        <v>50179.862000000001</v>
      </c>
      <c r="K60" s="72"/>
    </row>
    <row r="61" spans="1:11" x14ac:dyDescent="0.2">
      <c r="A61" s="72"/>
      <c r="B61" s="72"/>
      <c r="C61" s="71" t="s">
        <v>107</v>
      </c>
      <c r="D61" s="72"/>
      <c r="E61" s="208"/>
      <c r="F61" s="80">
        <v>22976.506000000001</v>
      </c>
      <c r="G61" s="80">
        <v>22342</v>
      </c>
      <c r="H61" s="80">
        <v>22831</v>
      </c>
      <c r="I61" s="80">
        <v>22086.339</v>
      </c>
      <c r="J61" s="167">
        <v>20692.544000000002</v>
      </c>
      <c r="K61" s="72"/>
    </row>
    <row r="62" spans="1:11" x14ac:dyDescent="0.2">
      <c r="A62" s="72"/>
      <c r="B62" s="72"/>
      <c r="C62" s="71"/>
      <c r="D62" s="72"/>
      <c r="E62" s="208"/>
      <c r="F62" s="80"/>
      <c r="G62" s="80" t="s">
        <v>319</v>
      </c>
      <c r="H62" s="80"/>
      <c r="I62" s="80"/>
      <c r="K62" s="72"/>
    </row>
    <row r="63" spans="1:11" x14ac:dyDescent="0.2">
      <c r="A63" s="72"/>
      <c r="B63" s="72"/>
      <c r="C63" s="71" t="s">
        <v>108</v>
      </c>
      <c r="D63" s="72"/>
      <c r="E63" s="208"/>
      <c r="F63" s="80">
        <v>45403.055999999997</v>
      </c>
      <c r="G63" s="80">
        <v>45577</v>
      </c>
      <c r="H63" s="80">
        <v>41255</v>
      </c>
      <c r="I63" s="80">
        <v>40489.671999999999</v>
      </c>
      <c r="J63" s="167">
        <v>45294.875</v>
      </c>
      <c r="K63" s="72"/>
    </row>
    <row r="64" spans="1:11" x14ac:dyDescent="0.2">
      <c r="A64" s="72"/>
      <c r="B64" s="72"/>
      <c r="C64" s="71" t="s">
        <v>109</v>
      </c>
      <c r="D64" s="72"/>
      <c r="E64" s="208"/>
      <c r="F64" s="80">
        <v>7255.9560000000001</v>
      </c>
      <c r="G64" s="80">
        <v>3810</v>
      </c>
      <c r="H64" s="80">
        <v>3468</v>
      </c>
      <c r="I64" s="80">
        <v>2014.655</v>
      </c>
      <c r="J64" s="167">
        <v>2230.116</v>
      </c>
      <c r="K64" s="72"/>
    </row>
    <row r="65" spans="1:11" x14ac:dyDescent="0.2">
      <c r="A65" s="72"/>
      <c r="B65" s="72"/>
      <c r="C65" s="71" t="s">
        <v>44</v>
      </c>
      <c r="D65" s="72"/>
      <c r="E65" s="208"/>
      <c r="F65" s="80">
        <v>57726.42</v>
      </c>
      <c r="G65" s="80">
        <v>57585</v>
      </c>
      <c r="H65" s="80">
        <v>58507</v>
      </c>
      <c r="I65" s="80">
        <v>58509.135999999999</v>
      </c>
      <c r="J65" s="167">
        <v>60411.784</v>
      </c>
      <c r="K65" s="72"/>
    </row>
    <row r="66" spans="1:11" x14ac:dyDescent="0.2">
      <c r="A66" s="72"/>
      <c r="B66" s="72"/>
      <c r="C66" s="71"/>
      <c r="D66" s="72"/>
      <c r="E66" s="208"/>
      <c r="F66" s="80"/>
      <c r="G66" s="80" t="s">
        <v>319</v>
      </c>
      <c r="H66" s="80"/>
      <c r="I66" s="80"/>
      <c r="K66" s="72"/>
    </row>
    <row r="67" spans="1:11" x14ac:dyDescent="0.2">
      <c r="A67" s="72"/>
      <c r="B67" s="72"/>
      <c r="C67" s="71" t="s">
        <v>110</v>
      </c>
      <c r="D67" s="72"/>
      <c r="E67" s="208"/>
      <c r="F67" s="80">
        <v>7.649</v>
      </c>
      <c r="G67" s="80">
        <v>0</v>
      </c>
      <c r="H67" s="80">
        <v>0</v>
      </c>
      <c r="I67" s="80">
        <v>0</v>
      </c>
      <c r="J67" s="320">
        <v>34.700000000000003</v>
      </c>
      <c r="K67" s="72"/>
    </row>
    <row r="68" spans="1:11" x14ac:dyDescent="0.2">
      <c r="A68" s="72"/>
      <c r="B68" s="72"/>
      <c r="C68" s="71" t="s">
        <v>111</v>
      </c>
      <c r="D68" s="72"/>
      <c r="E68" s="208"/>
      <c r="F68" s="80">
        <v>0</v>
      </c>
      <c r="G68" s="80">
        <v>35</v>
      </c>
      <c r="H68" s="80">
        <v>0</v>
      </c>
      <c r="I68" s="80">
        <v>0</v>
      </c>
      <c r="J68" s="82">
        <v>0</v>
      </c>
      <c r="K68" s="72"/>
    </row>
    <row r="69" spans="1:11" ht="18" thickBot="1" x14ac:dyDescent="0.2">
      <c r="A69" s="72"/>
      <c r="B69" s="75"/>
      <c r="C69" s="83"/>
      <c r="D69" s="83"/>
      <c r="E69" s="223"/>
      <c r="F69" s="75"/>
      <c r="G69" s="75"/>
      <c r="H69" s="75"/>
      <c r="I69" s="75"/>
      <c r="J69" s="75"/>
      <c r="K69" s="72"/>
    </row>
    <row r="70" spans="1:11" x14ac:dyDescent="0.2">
      <c r="A70" s="72"/>
      <c r="B70" s="72"/>
      <c r="C70" s="70"/>
      <c r="D70" s="70"/>
      <c r="E70" s="72"/>
      <c r="F70" s="71" t="s">
        <v>98</v>
      </c>
      <c r="G70" s="70"/>
      <c r="H70" s="70"/>
      <c r="I70" s="70"/>
      <c r="J70" s="70"/>
      <c r="K70" s="72"/>
    </row>
    <row r="71" spans="1:11" x14ac:dyDescent="0.2">
      <c r="A71" s="71"/>
      <c r="B71" s="72"/>
      <c r="C71" s="70"/>
      <c r="D71" s="70"/>
      <c r="E71" s="70"/>
      <c r="F71" s="70"/>
      <c r="G71" s="70"/>
      <c r="H71" s="70"/>
      <c r="I71" s="70"/>
      <c r="J71" s="70"/>
      <c r="K71" s="72"/>
    </row>
    <row r="72" spans="1:11" x14ac:dyDescent="0.2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1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</row>
    <row r="74" spans="1:11" x14ac:dyDescent="0.15">
      <c r="A74" s="70"/>
      <c r="B74" s="72"/>
      <c r="C74" s="70"/>
      <c r="D74" s="70"/>
      <c r="E74" s="70"/>
      <c r="F74" s="70"/>
      <c r="G74" s="70"/>
      <c r="H74" s="70"/>
      <c r="I74" s="70"/>
      <c r="J74" s="70"/>
      <c r="K74" s="72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9"/>
  <sheetViews>
    <sheetView view="pageBreakPreview" zoomScale="70" zoomScaleNormal="75" zoomScaleSheetLayoutView="70" workbookViewId="0">
      <selection activeCell="G80" sqref="G80"/>
    </sheetView>
  </sheetViews>
  <sheetFormatPr defaultColWidth="14.625" defaultRowHeight="17.25" x14ac:dyDescent="0.15"/>
  <cols>
    <col min="1" max="1" width="13.375" style="73" customWidth="1"/>
    <col min="2" max="2" width="2.125" style="73" customWidth="1"/>
    <col min="3" max="3" width="5.875" style="73" customWidth="1"/>
    <col min="4" max="4" width="10.875" style="73" customWidth="1"/>
    <col min="5" max="5" width="15.625" style="73" customWidth="1"/>
    <col min="6" max="10" width="18.5" style="73" customWidth="1"/>
    <col min="11" max="11" width="18.5" style="73" bestFit="1" customWidth="1"/>
    <col min="12" max="12" width="18" style="73" bestFit="1" customWidth="1"/>
    <col min="13" max="13" width="14.625" style="73"/>
    <col min="14" max="14" width="18" style="73" bestFit="1" customWidth="1"/>
    <col min="15" max="16384" width="14.625" style="73"/>
  </cols>
  <sheetData>
    <row r="1" spans="1:1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15">
      <c r="A3" s="70"/>
      <c r="B3" s="72"/>
      <c r="C3" s="70"/>
      <c r="D3" s="70"/>
      <c r="E3" s="70"/>
      <c r="F3" s="70"/>
      <c r="G3" s="70"/>
      <c r="H3" s="70"/>
      <c r="I3" s="70"/>
      <c r="J3" s="70"/>
      <c r="K3" s="72"/>
    </row>
    <row r="4" spans="1:1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2">
      <c r="A6" s="72"/>
      <c r="B6" s="404" t="s">
        <v>496</v>
      </c>
      <c r="C6" s="404"/>
      <c r="D6" s="404"/>
      <c r="E6" s="404"/>
      <c r="F6" s="404"/>
      <c r="G6" s="404"/>
      <c r="H6" s="404"/>
      <c r="I6" s="404"/>
      <c r="J6" s="404"/>
      <c r="K6" s="72"/>
    </row>
    <row r="7" spans="1:11" ht="18" thickBot="1" x14ac:dyDescent="0.25">
      <c r="A7" s="72"/>
      <c r="B7" s="83"/>
      <c r="C7" s="83"/>
      <c r="D7" s="83"/>
      <c r="E7" s="75"/>
      <c r="F7" s="238" t="s">
        <v>321</v>
      </c>
      <c r="G7" s="75"/>
      <c r="H7" s="75"/>
      <c r="I7" s="75"/>
      <c r="J7" s="220" t="s">
        <v>116</v>
      </c>
      <c r="K7" s="72"/>
    </row>
    <row r="8" spans="1:11" x14ac:dyDescent="0.2">
      <c r="A8" s="72"/>
      <c r="B8" s="70"/>
      <c r="C8" s="70"/>
      <c r="D8" s="70"/>
      <c r="E8" s="70"/>
      <c r="F8" s="292" t="s">
        <v>313</v>
      </c>
      <c r="G8" s="292" t="s">
        <v>314</v>
      </c>
      <c r="H8" s="292" t="s">
        <v>350</v>
      </c>
      <c r="I8" s="292" t="s">
        <v>354</v>
      </c>
      <c r="J8" s="292" t="s">
        <v>497</v>
      </c>
      <c r="K8" s="72"/>
    </row>
    <row r="9" spans="1:11" x14ac:dyDescent="0.2">
      <c r="A9" s="72"/>
      <c r="B9" s="84"/>
      <c r="C9" s="84"/>
      <c r="D9" s="84"/>
      <c r="E9" s="84"/>
      <c r="F9" s="295">
        <v>2013</v>
      </c>
      <c r="G9" s="295">
        <v>2014</v>
      </c>
      <c r="H9" s="295">
        <v>2015</v>
      </c>
      <c r="I9" s="295">
        <v>2016</v>
      </c>
      <c r="J9" s="295">
        <v>2017</v>
      </c>
      <c r="K9" s="72"/>
    </row>
    <row r="10" spans="1:11" x14ac:dyDescent="0.15">
      <c r="A10" s="70"/>
      <c r="B10" s="70"/>
      <c r="C10" s="70"/>
      <c r="D10" s="70"/>
      <c r="E10" s="210"/>
      <c r="F10" s="68"/>
      <c r="G10" s="72"/>
      <c r="H10" s="68"/>
      <c r="I10" s="68"/>
      <c r="J10" s="68"/>
      <c r="K10" s="72"/>
    </row>
    <row r="11" spans="1:11" s="78" customFormat="1" x14ac:dyDescent="0.2">
      <c r="A11" s="70"/>
      <c r="B11" s="70"/>
      <c r="C11" s="70"/>
      <c r="D11" s="74" t="s">
        <v>112</v>
      </c>
      <c r="E11" s="207"/>
      <c r="F11" s="77">
        <v>477687.19099999999</v>
      </c>
      <c r="G11" s="85">
        <v>476234</v>
      </c>
      <c r="H11" s="77">
        <v>477730</v>
      </c>
      <c r="I11" s="77">
        <v>472381.22200000001</v>
      </c>
      <c r="J11" s="77">
        <v>478253.07</v>
      </c>
      <c r="K11" s="69"/>
    </row>
    <row r="12" spans="1:11" x14ac:dyDescent="0.15">
      <c r="A12" s="70"/>
      <c r="B12" s="72"/>
      <c r="C12" s="70"/>
      <c r="D12" s="70"/>
      <c r="E12" s="207"/>
      <c r="F12" s="77"/>
      <c r="G12" s="77"/>
      <c r="H12" s="77"/>
      <c r="I12" s="77"/>
      <c r="K12" s="72"/>
    </row>
    <row r="13" spans="1:11" x14ac:dyDescent="0.2">
      <c r="A13" s="70"/>
      <c r="B13" s="72"/>
      <c r="C13" s="71" t="s">
        <v>113</v>
      </c>
      <c r="D13" s="72"/>
      <c r="E13" s="207"/>
      <c r="F13" s="87">
        <v>264461.19599999994</v>
      </c>
      <c r="G13" s="88">
        <v>267647</v>
      </c>
      <c r="H13" s="87">
        <v>273804</v>
      </c>
      <c r="I13" s="87">
        <v>271992</v>
      </c>
      <c r="J13" s="80">
        <v>275373.49900000001</v>
      </c>
      <c r="K13" s="72"/>
    </row>
    <row r="14" spans="1:11" x14ac:dyDescent="0.2">
      <c r="A14" s="70"/>
      <c r="B14" s="72"/>
      <c r="C14" s="70"/>
      <c r="D14" s="71" t="s">
        <v>498</v>
      </c>
      <c r="E14" s="208"/>
      <c r="F14" s="80">
        <v>77226.660999999993</v>
      </c>
      <c r="G14" s="89">
        <v>79290</v>
      </c>
      <c r="H14" s="80">
        <v>78468</v>
      </c>
      <c r="I14" s="80">
        <v>77129.981</v>
      </c>
      <c r="J14" s="80">
        <v>76122.145000000004</v>
      </c>
      <c r="K14" s="72"/>
    </row>
    <row r="15" spans="1:11" x14ac:dyDescent="0.2">
      <c r="A15" s="72"/>
      <c r="B15" s="72"/>
      <c r="C15" s="72"/>
      <c r="D15" s="71" t="s">
        <v>38</v>
      </c>
      <c r="E15" s="208"/>
      <c r="F15" s="80">
        <v>53039.845999999998</v>
      </c>
      <c r="G15" s="89">
        <v>57656</v>
      </c>
      <c r="H15" s="80">
        <v>59763</v>
      </c>
      <c r="I15" s="80">
        <v>60085.296000000002</v>
      </c>
      <c r="J15" s="80">
        <v>63598.281999999999</v>
      </c>
      <c r="K15" s="72"/>
    </row>
    <row r="16" spans="1:11" x14ac:dyDescent="0.2">
      <c r="A16" s="72"/>
      <c r="B16" s="72"/>
      <c r="C16" s="72"/>
      <c r="D16" s="71" t="s">
        <v>39</v>
      </c>
      <c r="E16" s="208"/>
      <c r="F16" s="80">
        <v>3890.5610000000001</v>
      </c>
      <c r="G16" s="89">
        <v>3935</v>
      </c>
      <c r="H16" s="80">
        <v>4241</v>
      </c>
      <c r="I16" s="80">
        <v>4320.8069999999998</v>
      </c>
      <c r="J16" s="80">
        <v>4312.3220000000001</v>
      </c>
      <c r="K16" s="72"/>
    </row>
    <row r="17" spans="1:12" x14ac:dyDescent="0.2">
      <c r="A17" s="72"/>
      <c r="B17" s="72"/>
      <c r="C17" s="72"/>
      <c r="D17" s="71" t="s">
        <v>40</v>
      </c>
      <c r="E17" s="208"/>
      <c r="F17" s="80">
        <v>82847.642000000007</v>
      </c>
      <c r="G17" s="89">
        <v>88247</v>
      </c>
      <c r="H17" s="80">
        <v>89294</v>
      </c>
      <c r="I17" s="80">
        <v>93832.288</v>
      </c>
      <c r="J17" s="80">
        <v>94487.985000000001</v>
      </c>
      <c r="K17" s="72"/>
    </row>
    <row r="18" spans="1:12" x14ac:dyDescent="0.2">
      <c r="A18" s="72"/>
      <c r="B18" s="72"/>
      <c r="C18" s="72"/>
      <c r="D18" s="71" t="s">
        <v>41</v>
      </c>
      <c r="E18" s="208"/>
      <c r="F18" s="80">
        <v>47456.485999999997</v>
      </c>
      <c r="G18" s="89">
        <v>38519</v>
      </c>
      <c r="H18" s="80">
        <v>42038</v>
      </c>
      <c r="I18" s="80">
        <v>36623.964</v>
      </c>
      <c r="J18" s="80">
        <v>36852.764999999999</v>
      </c>
      <c r="K18" s="72"/>
    </row>
    <row r="19" spans="1:12" x14ac:dyDescent="0.2">
      <c r="A19" s="72"/>
      <c r="B19" s="72"/>
      <c r="C19" s="72"/>
      <c r="D19" s="71"/>
      <c r="E19" s="208"/>
      <c r="F19" s="80"/>
      <c r="G19" s="89"/>
      <c r="H19" s="80"/>
      <c r="I19" s="80"/>
      <c r="J19" s="80"/>
      <c r="K19" s="72"/>
      <c r="L19" s="72"/>
    </row>
    <row r="20" spans="1:12" x14ac:dyDescent="0.2">
      <c r="A20" s="72"/>
      <c r="B20" s="72"/>
      <c r="C20" s="71" t="s">
        <v>114</v>
      </c>
      <c r="D20" s="72"/>
      <c r="E20" s="208"/>
      <c r="F20" s="87">
        <v>75870.091</v>
      </c>
      <c r="G20" s="88">
        <v>75087</v>
      </c>
      <c r="H20" s="87">
        <v>66814</v>
      </c>
      <c r="I20" s="87">
        <v>59724</v>
      </c>
      <c r="J20" s="80">
        <v>62350.680999999997</v>
      </c>
      <c r="K20" s="72"/>
      <c r="L20" s="89"/>
    </row>
    <row r="21" spans="1:12" x14ac:dyDescent="0.2">
      <c r="A21" s="72"/>
      <c r="B21" s="72"/>
      <c r="C21" s="72"/>
      <c r="D21" s="71" t="s">
        <v>42</v>
      </c>
      <c r="E21" s="208"/>
      <c r="F21" s="87">
        <v>68619.361000000004</v>
      </c>
      <c r="G21" s="88">
        <v>71277</v>
      </c>
      <c r="H21" s="87">
        <v>63346</v>
      </c>
      <c r="I21" s="80">
        <v>57708.838000000003</v>
      </c>
      <c r="J21" s="80">
        <v>60120.565000000002</v>
      </c>
      <c r="K21" s="72"/>
      <c r="L21" s="72"/>
    </row>
    <row r="22" spans="1:12" x14ac:dyDescent="0.2">
      <c r="A22" s="72"/>
      <c r="B22" s="72"/>
      <c r="C22" s="250" t="s">
        <v>289</v>
      </c>
      <c r="D22" s="71" t="s">
        <v>499</v>
      </c>
      <c r="E22" s="208"/>
      <c r="F22" s="80">
        <v>30638.1</v>
      </c>
      <c r="G22" s="89">
        <v>35995</v>
      </c>
      <c r="H22" s="80">
        <v>29157</v>
      </c>
      <c r="I22" s="80">
        <v>26017.681</v>
      </c>
      <c r="J22" s="80">
        <v>36582.196000000004</v>
      </c>
      <c r="K22" s="72"/>
    </row>
    <row r="23" spans="1:12" x14ac:dyDescent="0.2">
      <c r="A23" s="72"/>
      <c r="B23" s="72"/>
      <c r="C23" s="250" t="s">
        <v>290</v>
      </c>
      <c r="D23" s="71" t="s">
        <v>500</v>
      </c>
      <c r="E23" s="208"/>
      <c r="F23" s="80">
        <v>37981.260999999999</v>
      </c>
      <c r="G23" s="89">
        <v>35282</v>
      </c>
      <c r="H23" s="80">
        <v>34189</v>
      </c>
      <c r="I23" s="80">
        <v>31691.156999999999</v>
      </c>
      <c r="J23" s="80">
        <v>23538.368999999999</v>
      </c>
      <c r="K23" s="72"/>
    </row>
    <row r="24" spans="1:12" x14ac:dyDescent="0.2">
      <c r="A24" s="72"/>
      <c r="B24" s="72"/>
      <c r="C24" s="72"/>
      <c r="D24" s="71" t="s">
        <v>43</v>
      </c>
      <c r="E24" s="208"/>
      <c r="F24" s="80">
        <v>7250.73</v>
      </c>
      <c r="G24" s="89">
        <v>3810</v>
      </c>
      <c r="H24" s="80">
        <v>3468</v>
      </c>
      <c r="I24" s="80">
        <v>2014.655</v>
      </c>
      <c r="J24" s="80">
        <v>2230.116</v>
      </c>
      <c r="K24" s="72"/>
    </row>
    <row r="25" spans="1:12" x14ac:dyDescent="0.2">
      <c r="A25" s="72"/>
      <c r="B25" s="72"/>
      <c r="C25" s="72"/>
      <c r="D25" s="71" t="s">
        <v>115</v>
      </c>
      <c r="E25" s="208"/>
      <c r="F25" s="190">
        <v>0</v>
      </c>
      <c r="G25" s="190" t="s">
        <v>304</v>
      </c>
      <c r="H25" s="190" t="s">
        <v>304</v>
      </c>
      <c r="I25" s="190" t="s">
        <v>304</v>
      </c>
      <c r="J25" s="190" t="s">
        <v>304</v>
      </c>
      <c r="K25" s="72"/>
    </row>
    <row r="26" spans="1:12" x14ac:dyDescent="0.2">
      <c r="A26" s="72"/>
      <c r="B26" s="72"/>
      <c r="C26" s="72"/>
      <c r="D26" s="71"/>
      <c r="E26" s="208"/>
      <c r="F26" s="81"/>
      <c r="G26" s="90"/>
      <c r="H26" s="81"/>
      <c r="I26" s="81"/>
      <c r="J26" s="80"/>
      <c r="K26" s="72"/>
    </row>
    <row r="27" spans="1:12" x14ac:dyDescent="0.2">
      <c r="A27" s="72"/>
      <c r="B27" s="72"/>
      <c r="C27" s="71" t="s">
        <v>44</v>
      </c>
      <c r="D27" s="72"/>
      <c r="E27" s="208"/>
      <c r="F27" s="80">
        <v>57726.379000000001</v>
      </c>
      <c r="G27" s="89">
        <v>57585</v>
      </c>
      <c r="H27" s="80">
        <v>58507</v>
      </c>
      <c r="I27" s="80">
        <v>58509.110999999997</v>
      </c>
      <c r="J27" s="80">
        <v>60411.764000000003</v>
      </c>
    </row>
    <row r="28" spans="1:12" x14ac:dyDescent="0.2">
      <c r="A28" s="72"/>
      <c r="B28" s="72"/>
      <c r="C28" s="71" t="s">
        <v>45</v>
      </c>
      <c r="D28" s="72"/>
      <c r="E28" s="208"/>
      <c r="F28" s="80">
        <v>16544.18</v>
      </c>
      <c r="G28" s="89">
        <v>13672</v>
      </c>
      <c r="H28" s="80">
        <v>14347</v>
      </c>
      <c r="I28" s="80">
        <v>17129.52</v>
      </c>
      <c r="J28" s="80">
        <v>14506.396000000001</v>
      </c>
    </row>
    <row r="29" spans="1:12" x14ac:dyDescent="0.2">
      <c r="A29" s="72"/>
      <c r="B29" s="72"/>
      <c r="C29" s="71" t="s">
        <v>117</v>
      </c>
      <c r="D29" s="72"/>
      <c r="E29" s="208"/>
      <c r="F29" s="80">
        <v>8651.4629999999997</v>
      </c>
      <c r="G29" s="89">
        <v>5720</v>
      </c>
      <c r="H29" s="80">
        <v>5275</v>
      </c>
      <c r="I29" s="80">
        <v>4734.53</v>
      </c>
      <c r="J29" s="80">
        <v>5585.3469999999998</v>
      </c>
    </row>
    <row r="30" spans="1:12" x14ac:dyDescent="0.2">
      <c r="A30" s="72"/>
      <c r="B30" s="72"/>
      <c r="C30" s="71" t="s">
        <v>46</v>
      </c>
      <c r="D30" s="72"/>
      <c r="E30" s="208"/>
      <c r="F30" s="80">
        <v>54433.881999999998</v>
      </c>
      <c r="G30" s="89">
        <v>56488</v>
      </c>
      <c r="H30" s="80">
        <v>58986</v>
      </c>
      <c r="I30" s="80">
        <v>60292.232000000004</v>
      </c>
      <c r="J30" s="80">
        <v>60025.383000000002</v>
      </c>
    </row>
    <row r="31" spans="1:12" x14ac:dyDescent="0.2">
      <c r="A31" s="72"/>
      <c r="B31" s="72"/>
      <c r="C31" s="71" t="s">
        <v>111</v>
      </c>
      <c r="D31" s="72"/>
      <c r="E31" s="208"/>
      <c r="F31" s="80">
        <v>0</v>
      </c>
      <c r="G31" s="89">
        <v>35</v>
      </c>
      <c r="H31" s="80">
        <v>0</v>
      </c>
      <c r="I31" s="80">
        <v>0</v>
      </c>
      <c r="J31" s="80">
        <v>0</v>
      </c>
    </row>
    <row r="32" spans="1:12" ht="18" thickBot="1" x14ac:dyDescent="0.2">
      <c r="A32" s="72"/>
      <c r="B32" s="75"/>
      <c r="C32" s="75"/>
      <c r="D32" s="75"/>
      <c r="E32" s="223"/>
      <c r="F32" s="75"/>
      <c r="G32" s="75"/>
      <c r="H32" s="75"/>
      <c r="I32" s="75"/>
      <c r="J32" s="75"/>
    </row>
    <row r="33" spans="1:12" x14ac:dyDescent="0.2">
      <c r="A33" s="72"/>
      <c r="B33" s="72"/>
      <c r="C33" s="71"/>
      <c r="D33" s="72"/>
      <c r="F33" s="72" t="s">
        <v>291</v>
      </c>
      <c r="G33" s="72"/>
      <c r="H33" s="72"/>
      <c r="I33" s="72"/>
      <c r="J33" s="72"/>
      <c r="K33" s="72"/>
    </row>
    <row r="34" spans="1:12" x14ac:dyDescent="0.2">
      <c r="A34" s="72"/>
      <c r="B34" s="72"/>
      <c r="C34" s="72"/>
      <c r="F34" s="71" t="s">
        <v>292</v>
      </c>
      <c r="G34" s="72"/>
      <c r="H34" s="72"/>
      <c r="I34" s="72"/>
      <c r="J34" s="72"/>
      <c r="K34" s="72"/>
    </row>
    <row r="35" spans="1:12" x14ac:dyDescent="0.2">
      <c r="A35" s="72"/>
      <c r="B35" s="72"/>
      <c r="C35" s="72"/>
      <c r="D35" s="72"/>
      <c r="F35" s="71" t="s">
        <v>501</v>
      </c>
      <c r="G35" s="72"/>
      <c r="H35" s="72"/>
      <c r="I35" s="72"/>
      <c r="J35" s="72"/>
      <c r="K35" s="72"/>
    </row>
    <row r="36" spans="1:12" x14ac:dyDescent="0.2">
      <c r="A36" s="72"/>
      <c r="B36" s="72"/>
      <c r="C36" s="72"/>
      <c r="D36" s="72"/>
      <c r="F36" s="71"/>
      <c r="G36" s="72"/>
      <c r="H36" s="72"/>
      <c r="I36" s="72"/>
      <c r="J36" s="72"/>
      <c r="K36" s="72"/>
    </row>
    <row r="37" spans="1:12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2" s="94" customFormat="1" x14ac:dyDescent="0.2">
      <c r="A38" s="91"/>
      <c r="B38" s="405" t="s">
        <v>502</v>
      </c>
      <c r="C38" s="405"/>
      <c r="D38" s="405"/>
      <c r="E38" s="405"/>
      <c r="F38" s="405"/>
      <c r="G38" s="405"/>
      <c r="H38" s="405"/>
      <c r="I38" s="405"/>
      <c r="J38" s="405"/>
      <c r="K38" s="91"/>
    </row>
    <row r="39" spans="1:12" s="94" customFormat="1" ht="18" thickBot="1" x14ac:dyDescent="0.25">
      <c r="A39" s="91"/>
      <c r="B39" s="95"/>
      <c r="C39" s="95"/>
      <c r="D39" s="95"/>
      <c r="E39" s="95"/>
      <c r="F39" s="95"/>
      <c r="G39" s="95"/>
      <c r="H39" s="95"/>
      <c r="I39" s="95"/>
      <c r="J39" s="221" t="s">
        <v>116</v>
      </c>
      <c r="K39" s="91"/>
    </row>
    <row r="40" spans="1:12" s="94" customFormat="1" x14ac:dyDescent="0.2">
      <c r="A40" s="91"/>
      <c r="B40" s="91"/>
      <c r="C40" s="91"/>
      <c r="D40" s="91"/>
      <c r="E40" s="91"/>
      <c r="F40" s="296" t="s">
        <v>313</v>
      </c>
      <c r="G40" s="296" t="s">
        <v>314</v>
      </c>
      <c r="H40" s="296" t="s">
        <v>350</v>
      </c>
      <c r="I40" s="296" t="s">
        <v>354</v>
      </c>
      <c r="J40" s="292" t="s">
        <v>497</v>
      </c>
      <c r="K40" s="91"/>
    </row>
    <row r="41" spans="1:12" s="94" customFormat="1" x14ac:dyDescent="0.2">
      <c r="A41" s="91"/>
      <c r="B41" s="96"/>
      <c r="C41" s="96"/>
      <c r="D41" s="96"/>
      <c r="E41" s="96"/>
      <c r="F41" s="295">
        <v>2013</v>
      </c>
      <c r="G41" s="295">
        <v>2014</v>
      </c>
      <c r="H41" s="295">
        <v>2015</v>
      </c>
      <c r="I41" s="295">
        <v>2016</v>
      </c>
      <c r="J41" s="295">
        <v>2017</v>
      </c>
      <c r="K41" s="91"/>
    </row>
    <row r="42" spans="1:12" s="94" customFormat="1" x14ac:dyDescent="0.15">
      <c r="A42" s="91"/>
      <c r="B42" s="91"/>
      <c r="C42" s="91"/>
      <c r="D42" s="91"/>
      <c r="E42" s="211"/>
      <c r="F42" s="91"/>
      <c r="G42" s="91"/>
      <c r="H42" s="91"/>
      <c r="I42" s="91"/>
      <c r="J42" s="91"/>
      <c r="K42" s="91"/>
    </row>
    <row r="43" spans="1:12" s="98" customFormat="1" x14ac:dyDescent="0.2">
      <c r="A43" s="97"/>
      <c r="B43" s="92"/>
      <c r="C43" s="92"/>
      <c r="D43" s="93" t="s">
        <v>118</v>
      </c>
      <c r="E43" s="212"/>
      <c r="F43" s="92">
        <v>126234</v>
      </c>
      <c r="G43" s="92">
        <v>126319</v>
      </c>
      <c r="H43" s="85">
        <v>124647</v>
      </c>
      <c r="I43" s="92">
        <v>130559</v>
      </c>
      <c r="J43" s="92">
        <v>126163</v>
      </c>
      <c r="K43" s="97"/>
    </row>
    <row r="44" spans="1:12" s="94" customFormat="1" x14ac:dyDescent="0.15">
      <c r="A44" s="91"/>
      <c r="B44" s="92"/>
      <c r="C44" s="91"/>
      <c r="D44" s="91"/>
      <c r="E44" s="213"/>
      <c r="F44" s="92"/>
      <c r="G44" s="92"/>
      <c r="H44" s="85"/>
      <c r="I44" s="92"/>
      <c r="J44" s="92"/>
      <c r="K44" s="91"/>
    </row>
    <row r="45" spans="1:12" s="94" customFormat="1" x14ac:dyDescent="0.2">
      <c r="A45" s="91"/>
      <c r="B45" s="92"/>
      <c r="C45" s="99" t="s">
        <v>47</v>
      </c>
      <c r="D45" s="91"/>
      <c r="E45" s="213"/>
      <c r="F45" s="100">
        <v>117548.686</v>
      </c>
      <c r="G45" s="100">
        <v>117461</v>
      </c>
      <c r="H45" s="88">
        <v>115869</v>
      </c>
      <c r="I45" s="100">
        <v>121754</v>
      </c>
      <c r="J45" s="100">
        <v>117287</v>
      </c>
      <c r="K45" s="91"/>
    </row>
    <row r="46" spans="1:12" s="94" customFormat="1" x14ac:dyDescent="0.2">
      <c r="A46" s="91"/>
      <c r="B46" s="92"/>
      <c r="C46" s="99" t="s">
        <v>119</v>
      </c>
      <c r="D46" s="91"/>
      <c r="E46" s="213"/>
      <c r="F46" s="100">
        <v>117548.686</v>
      </c>
      <c r="G46" s="100">
        <v>117461</v>
      </c>
      <c r="H46" s="88">
        <v>115869</v>
      </c>
      <c r="I46" s="100">
        <v>121754</v>
      </c>
      <c r="J46" s="100">
        <v>117287</v>
      </c>
      <c r="K46" s="91"/>
      <c r="L46" s="101"/>
    </row>
    <row r="47" spans="1:12" s="94" customFormat="1" x14ac:dyDescent="0.2">
      <c r="A47" s="91"/>
      <c r="B47" s="92"/>
      <c r="C47" s="91"/>
      <c r="D47" s="99" t="s">
        <v>120</v>
      </c>
      <c r="E47" s="213"/>
      <c r="F47" s="100">
        <v>50944.591999999997</v>
      </c>
      <c r="G47" s="100">
        <v>51246</v>
      </c>
      <c r="H47" s="88">
        <v>50446</v>
      </c>
      <c r="I47" s="100">
        <v>50285</v>
      </c>
      <c r="J47" s="100">
        <v>51206</v>
      </c>
      <c r="K47" s="91"/>
      <c r="L47" s="101"/>
    </row>
    <row r="48" spans="1:12" s="94" customFormat="1" x14ac:dyDescent="0.2">
      <c r="A48" s="91"/>
      <c r="B48" s="91"/>
      <c r="C48" s="91"/>
      <c r="D48" s="99" t="s">
        <v>121</v>
      </c>
      <c r="E48" s="213"/>
      <c r="F48" s="102">
        <v>41668.095000000001</v>
      </c>
      <c r="G48" s="102">
        <v>41356</v>
      </c>
      <c r="H48" s="89">
        <v>41623</v>
      </c>
      <c r="I48" s="102">
        <v>41760</v>
      </c>
      <c r="J48" s="100">
        <v>42152</v>
      </c>
      <c r="K48" s="91"/>
      <c r="L48" s="103"/>
    </row>
    <row r="49" spans="1:12" s="94" customFormat="1" x14ac:dyDescent="0.2">
      <c r="A49" s="91"/>
      <c r="B49" s="91"/>
      <c r="C49" s="91"/>
      <c r="D49" s="99" t="s">
        <v>122</v>
      </c>
      <c r="E49" s="213"/>
      <c r="F49" s="102">
        <v>9276.5969999999998</v>
      </c>
      <c r="G49" s="102">
        <v>9890</v>
      </c>
      <c r="H49" s="89">
        <v>8823</v>
      </c>
      <c r="I49" s="102">
        <v>8525</v>
      </c>
      <c r="J49" s="100">
        <v>9054</v>
      </c>
      <c r="K49" s="91"/>
      <c r="L49" s="103"/>
    </row>
    <row r="50" spans="1:12" s="94" customFormat="1" x14ac:dyDescent="0.2">
      <c r="A50" s="91"/>
      <c r="B50" s="91"/>
      <c r="C50" s="91"/>
      <c r="D50" s="99"/>
      <c r="E50" s="213"/>
      <c r="F50" s="102"/>
      <c r="G50" s="102"/>
      <c r="H50" s="89"/>
      <c r="I50" s="102"/>
      <c r="J50" s="102"/>
      <c r="K50" s="91"/>
      <c r="L50" s="101"/>
    </row>
    <row r="51" spans="1:12" s="94" customFormat="1" x14ac:dyDescent="0.2">
      <c r="A51" s="91"/>
      <c r="B51" s="91"/>
      <c r="C51" s="91"/>
      <c r="D51" s="99" t="s">
        <v>123</v>
      </c>
      <c r="E51" s="213"/>
      <c r="F51" s="100">
        <v>56593.796000000002</v>
      </c>
      <c r="G51" s="100">
        <v>56387</v>
      </c>
      <c r="H51" s="88">
        <v>55713</v>
      </c>
      <c r="I51" s="100">
        <v>56101</v>
      </c>
      <c r="J51" s="100">
        <v>56423</v>
      </c>
      <c r="K51" s="91"/>
      <c r="L51" s="101"/>
    </row>
    <row r="52" spans="1:12" s="94" customFormat="1" x14ac:dyDescent="0.2">
      <c r="A52" s="91"/>
      <c r="B52" s="91"/>
      <c r="C52" s="91"/>
      <c r="D52" s="99" t="s">
        <v>124</v>
      </c>
      <c r="E52" s="213"/>
      <c r="F52" s="100">
        <v>56240.826000000001</v>
      </c>
      <c r="G52" s="100">
        <v>56032</v>
      </c>
      <c r="H52" s="88">
        <v>55371</v>
      </c>
      <c r="I52" s="100">
        <v>55769</v>
      </c>
      <c r="J52" s="100">
        <v>56088</v>
      </c>
      <c r="K52" s="91"/>
      <c r="L52" s="103"/>
    </row>
    <row r="53" spans="1:12" s="94" customFormat="1" x14ac:dyDescent="0.2">
      <c r="A53" s="91"/>
      <c r="B53" s="91"/>
      <c r="C53" s="91"/>
      <c r="D53" s="91"/>
      <c r="E53" s="214" t="s">
        <v>125</v>
      </c>
      <c r="F53" s="102">
        <v>20297.276000000002</v>
      </c>
      <c r="G53" s="102">
        <v>19766</v>
      </c>
      <c r="H53" s="89">
        <v>19388</v>
      </c>
      <c r="I53" s="102">
        <v>19117</v>
      </c>
      <c r="J53" s="100">
        <v>18864</v>
      </c>
      <c r="K53" s="91"/>
      <c r="L53" s="103"/>
    </row>
    <row r="54" spans="1:12" s="94" customFormat="1" x14ac:dyDescent="0.2">
      <c r="A54" s="91"/>
      <c r="B54" s="91"/>
      <c r="C54" s="91"/>
      <c r="D54" s="91"/>
      <c r="E54" s="214" t="s">
        <v>126</v>
      </c>
      <c r="F54" s="102">
        <v>23181.004000000001</v>
      </c>
      <c r="G54" s="102">
        <v>23744</v>
      </c>
      <c r="H54" s="89">
        <v>23084</v>
      </c>
      <c r="I54" s="102">
        <v>23615</v>
      </c>
      <c r="J54" s="100">
        <v>24209</v>
      </c>
      <c r="K54" s="91"/>
      <c r="L54" s="103"/>
    </row>
    <row r="55" spans="1:12" s="94" customFormat="1" x14ac:dyDescent="0.2">
      <c r="A55" s="91"/>
      <c r="B55" s="91"/>
      <c r="C55" s="91"/>
      <c r="D55" s="91"/>
      <c r="E55" s="214" t="s">
        <v>127</v>
      </c>
      <c r="F55" s="102">
        <v>12762.546</v>
      </c>
      <c r="G55" s="102">
        <v>12522</v>
      </c>
      <c r="H55" s="89">
        <v>12899</v>
      </c>
      <c r="I55" s="102">
        <v>13037</v>
      </c>
      <c r="J55" s="100">
        <v>13015</v>
      </c>
      <c r="K55" s="91"/>
      <c r="L55" s="103"/>
    </row>
    <row r="56" spans="1:12" s="94" customFormat="1" x14ac:dyDescent="0.2">
      <c r="A56" s="91"/>
      <c r="B56" s="91"/>
      <c r="C56" s="91"/>
      <c r="D56" s="99" t="s">
        <v>128</v>
      </c>
      <c r="E56" s="212"/>
      <c r="F56" s="102">
        <v>352.97</v>
      </c>
      <c r="G56" s="102">
        <v>355</v>
      </c>
      <c r="H56" s="89">
        <v>342</v>
      </c>
      <c r="I56" s="102">
        <v>332</v>
      </c>
      <c r="J56" s="100">
        <v>335</v>
      </c>
      <c r="K56" s="91"/>
      <c r="L56" s="101"/>
    </row>
    <row r="57" spans="1:12" s="94" customFormat="1" x14ac:dyDescent="0.2">
      <c r="A57" s="91"/>
      <c r="B57" s="91"/>
      <c r="C57" s="91"/>
      <c r="D57" s="99" t="s">
        <v>129</v>
      </c>
      <c r="E57" s="212"/>
      <c r="F57" s="102">
        <v>2396.1619999999998</v>
      </c>
      <c r="G57" s="102">
        <v>2449</v>
      </c>
      <c r="H57" s="89">
        <v>2501</v>
      </c>
      <c r="I57" s="102">
        <v>3030</v>
      </c>
      <c r="J57" s="100">
        <v>3132</v>
      </c>
      <c r="K57" s="91"/>
      <c r="L57" s="101"/>
    </row>
    <row r="58" spans="1:12" s="94" customFormat="1" x14ac:dyDescent="0.2">
      <c r="A58" s="91"/>
      <c r="B58" s="91"/>
      <c r="C58" s="91"/>
      <c r="D58" s="99" t="s">
        <v>130</v>
      </c>
      <c r="E58" s="213"/>
      <c r="F58" s="102">
        <v>7614.1360000000004</v>
      </c>
      <c r="G58" s="102">
        <v>7379</v>
      </c>
      <c r="H58" s="89">
        <v>7170</v>
      </c>
      <c r="I58" s="102">
        <v>6912</v>
      </c>
      <c r="J58" s="100">
        <v>6526</v>
      </c>
      <c r="K58" s="91"/>
      <c r="L58" s="101"/>
    </row>
    <row r="59" spans="1:12" s="94" customFormat="1" x14ac:dyDescent="0.2">
      <c r="A59" s="91"/>
      <c r="B59" s="91"/>
      <c r="C59" s="91"/>
      <c r="D59" s="99" t="s">
        <v>131</v>
      </c>
      <c r="E59" s="213"/>
      <c r="F59" s="102">
        <v>0</v>
      </c>
      <c r="G59" s="102">
        <v>0</v>
      </c>
      <c r="H59" s="89">
        <v>39</v>
      </c>
      <c r="I59" s="102">
        <v>5426</v>
      </c>
      <c r="J59" s="100">
        <v>0</v>
      </c>
      <c r="K59" s="91"/>
      <c r="L59" s="103"/>
    </row>
    <row r="60" spans="1:12" s="94" customFormat="1" x14ac:dyDescent="0.2">
      <c r="A60" s="91"/>
      <c r="B60" s="91"/>
      <c r="C60" s="99" t="s">
        <v>132</v>
      </c>
      <c r="D60" s="91"/>
      <c r="E60" s="213"/>
      <c r="F60" s="190">
        <v>0</v>
      </c>
      <c r="G60" s="190">
        <v>0</v>
      </c>
      <c r="H60" s="190" t="s">
        <v>304</v>
      </c>
      <c r="I60" s="190" t="s">
        <v>304</v>
      </c>
      <c r="J60" s="190" t="s">
        <v>503</v>
      </c>
      <c r="K60" s="91"/>
    </row>
    <row r="61" spans="1:12" s="94" customFormat="1" x14ac:dyDescent="0.2">
      <c r="A61" s="91"/>
      <c r="B61" s="91"/>
      <c r="C61" s="99"/>
      <c r="D61" s="91"/>
      <c r="E61" s="213"/>
      <c r="F61" s="104"/>
      <c r="G61" s="104"/>
      <c r="H61" s="81"/>
      <c r="I61" s="104"/>
      <c r="J61" s="104"/>
      <c r="K61" s="91"/>
    </row>
    <row r="62" spans="1:12" s="94" customFormat="1" x14ac:dyDescent="0.2">
      <c r="A62" s="91"/>
      <c r="B62" s="91"/>
      <c r="C62" s="99" t="s">
        <v>60</v>
      </c>
      <c r="D62" s="91"/>
      <c r="E62" s="213"/>
      <c r="F62" s="100">
        <v>8684.8559999999998</v>
      </c>
      <c r="G62" s="100">
        <v>8858</v>
      </c>
      <c r="H62" s="88">
        <v>8778</v>
      </c>
      <c r="I62" s="100">
        <v>8805</v>
      </c>
      <c r="J62" s="100">
        <v>8876</v>
      </c>
      <c r="K62" s="91"/>
    </row>
    <row r="63" spans="1:12" s="94" customFormat="1" x14ac:dyDescent="0.2">
      <c r="A63" s="91"/>
      <c r="B63" s="91"/>
      <c r="C63" s="91"/>
      <c r="D63" s="99" t="s">
        <v>133</v>
      </c>
      <c r="E63" s="213"/>
      <c r="F63" s="102">
        <v>428.76499999999999</v>
      </c>
      <c r="G63" s="102">
        <v>422</v>
      </c>
      <c r="H63" s="89">
        <v>456</v>
      </c>
      <c r="I63" s="102">
        <v>425</v>
      </c>
      <c r="J63" s="102">
        <v>429</v>
      </c>
      <c r="K63" s="91"/>
    </row>
    <row r="64" spans="1:12" s="94" customFormat="1" x14ac:dyDescent="0.2">
      <c r="A64" s="91"/>
      <c r="B64" s="91"/>
      <c r="C64" s="91"/>
      <c r="D64" s="99" t="s">
        <v>134</v>
      </c>
      <c r="E64" s="213"/>
      <c r="F64" s="102">
        <v>1997.222</v>
      </c>
      <c r="G64" s="102">
        <v>2181</v>
      </c>
      <c r="H64" s="89">
        <v>2164</v>
      </c>
      <c r="I64" s="102">
        <v>2180</v>
      </c>
      <c r="J64" s="102">
        <v>2203</v>
      </c>
      <c r="K64" s="91"/>
    </row>
    <row r="65" spans="1:14" s="94" customFormat="1" x14ac:dyDescent="0.2">
      <c r="A65" s="91"/>
      <c r="B65" s="91"/>
      <c r="C65" s="91"/>
      <c r="D65" s="99" t="s">
        <v>135</v>
      </c>
      <c r="E65" s="213"/>
      <c r="F65" s="102">
        <v>6258.8689999999997</v>
      </c>
      <c r="G65" s="102">
        <v>6255</v>
      </c>
      <c r="H65" s="89">
        <v>6158</v>
      </c>
      <c r="I65" s="102">
        <v>6200</v>
      </c>
      <c r="J65" s="102">
        <v>6244</v>
      </c>
      <c r="K65" s="91"/>
    </row>
    <row r="66" spans="1:14" s="94" customFormat="1" x14ac:dyDescent="0.2">
      <c r="A66" s="91"/>
      <c r="B66" s="91"/>
      <c r="C66" s="91"/>
      <c r="D66" s="99"/>
      <c r="E66" s="213"/>
      <c r="F66" s="102"/>
      <c r="G66" s="102"/>
      <c r="H66" s="89"/>
      <c r="I66" s="102"/>
      <c r="J66" s="102"/>
      <c r="K66" s="91"/>
    </row>
    <row r="67" spans="1:14" s="94" customFormat="1" x14ac:dyDescent="0.2">
      <c r="A67" s="91"/>
      <c r="B67" s="91"/>
      <c r="C67" s="99" t="s">
        <v>136</v>
      </c>
      <c r="D67" s="92"/>
      <c r="E67" s="213"/>
      <c r="F67" s="297">
        <v>0</v>
      </c>
      <c r="G67" s="190">
        <v>0</v>
      </c>
      <c r="H67" s="190" t="s">
        <v>304</v>
      </c>
      <c r="I67" s="190" t="s">
        <v>304</v>
      </c>
      <c r="J67" s="190" t="s">
        <v>503</v>
      </c>
      <c r="K67" s="91"/>
      <c r="N67" s="73"/>
    </row>
    <row r="68" spans="1:14" s="94" customFormat="1" ht="18" thickBot="1" x14ac:dyDescent="0.2">
      <c r="A68" s="91"/>
      <c r="B68" s="95"/>
      <c r="C68" s="105"/>
      <c r="D68" s="105"/>
      <c r="E68" s="222"/>
      <c r="F68" s="105"/>
      <c r="G68" s="105"/>
      <c r="H68" s="105"/>
      <c r="I68" s="105"/>
      <c r="J68" s="105"/>
      <c r="K68" s="91"/>
      <c r="N68" s="73"/>
    </row>
    <row r="69" spans="1:14" s="94" customFormat="1" x14ac:dyDescent="0.2">
      <c r="A69" s="91"/>
      <c r="B69" s="91"/>
      <c r="C69" s="92"/>
      <c r="D69" s="92"/>
      <c r="F69" s="99" t="s">
        <v>98</v>
      </c>
      <c r="G69" s="92"/>
      <c r="H69" s="92"/>
      <c r="I69" s="92"/>
      <c r="J69" s="91"/>
      <c r="K69" s="91"/>
      <c r="N69" s="73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0"/>
  <sheetViews>
    <sheetView view="pageBreakPreview" zoomScale="75" zoomScaleNormal="75" zoomScaleSheetLayoutView="115" workbookViewId="0">
      <selection activeCell="C9" sqref="C9"/>
    </sheetView>
  </sheetViews>
  <sheetFormatPr defaultColWidth="14.625" defaultRowHeight="17.25" x14ac:dyDescent="0.15"/>
  <cols>
    <col min="1" max="1" width="13.375" style="107" customWidth="1"/>
    <col min="2" max="2" width="19" style="107" customWidth="1"/>
    <col min="3" max="4" width="13.75" style="107" customWidth="1"/>
    <col min="5" max="5" width="14.125" style="107" customWidth="1"/>
    <col min="6" max="6" width="13.75" style="107" customWidth="1"/>
    <col min="7" max="9" width="15.125" style="107" customWidth="1"/>
    <col min="10" max="10" width="15" style="107" customWidth="1"/>
    <col min="11" max="16384" width="14.625" style="107"/>
  </cols>
  <sheetData>
    <row r="1" spans="1:11" x14ac:dyDescent="0.2">
      <c r="A1" s="106"/>
    </row>
    <row r="6" spans="1:11" x14ac:dyDescent="0.2">
      <c r="B6" s="406" t="s">
        <v>504</v>
      </c>
      <c r="C6" s="406"/>
      <c r="D6" s="406"/>
      <c r="E6" s="406"/>
      <c r="F6" s="406"/>
      <c r="G6" s="406"/>
      <c r="H6" s="406"/>
      <c r="I6" s="406"/>
      <c r="J6" s="406"/>
    </row>
    <row r="7" spans="1:11" ht="18" thickBot="1" x14ac:dyDescent="0.25">
      <c r="B7" s="352"/>
      <c r="C7" s="108"/>
      <c r="D7" s="109"/>
      <c r="E7" s="108"/>
      <c r="F7" s="109"/>
      <c r="G7" s="108"/>
      <c r="H7" s="108"/>
      <c r="I7" s="108"/>
      <c r="J7" s="108"/>
    </row>
    <row r="8" spans="1:11" x14ac:dyDescent="0.2">
      <c r="C8" s="407" t="s">
        <v>652</v>
      </c>
      <c r="D8" s="408"/>
      <c r="E8" s="408"/>
      <c r="F8" s="408"/>
      <c r="G8" s="409" t="s">
        <v>137</v>
      </c>
      <c r="H8" s="410"/>
      <c r="I8" s="410"/>
      <c r="J8" s="410"/>
    </row>
    <row r="9" spans="1:11" x14ac:dyDescent="0.2">
      <c r="C9" s="298" t="s">
        <v>314</v>
      </c>
      <c r="D9" s="298" t="s">
        <v>350</v>
      </c>
      <c r="E9" s="298" t="s">
        <v>354</v>
      </c>
      <c r="F9" s="298" t="s">
        <v>505</v>
      </c>
      <c r="G9" s="299" t="s">
        <v>314</v>
      </c>
      <c r="H9" s="299" t="s">
        <v>350</v>
      </c>
      <c r="I9" s="299" t="s">
        <v>354</v>
      </c>
      <c r="J9" s="299" t="s">
        <v>505</v>
      </c>
    </row>
    <row r="10" spans="1:11" x14ac:dyDescent="0.2">
      <c r="B10" s="110"/>
      <c r="C10" s="269" t="s">
        <v>322</v>
      </c>
      <c r="D10" s="269" t="s">
        <v>506</v>
      </c>
      <c r="E10" s="269" t="s">
        <v>507</v>
      </c>
      <c r="F10" s="269" t="s">
        <v>508</v>
      </c>
      <c r="G10" s="371" t="s">
        <v>322</v>
      </c>
      <c r="H10" s="371">
        <v>2015</v>
      </c>
      <c r="I10" s="371">
        <v>2016</v>
      </c>
      <c r="J10" s="371">
        <v>2017</v>
      </c>
    </row>
    <row r="11" spans="1:11" x14ac:dyDescent="0.2">
      <c r="B11" s="370"/>
      <c r="C11" s="112"/>
      <c r="D11" s="112"/>
      <c r="E11" s="112"/>
      <c r="F11" s="112"/>
      <c r="G11" s="112" t="s">
        <v>138</v>
      </c>
      <c r="H11" s="112" t="s">
        <v>138</v>
      </c>
      <c r="I11" s="112" t="s">
        <v>138</v>
      </c>
      <c r="J11" s="112" t="s">
        <v>138</v>
      </c>
    </row>
    <row r="12" spans="1:11" s="113" customFormat="1" x14ac:dyDescent="0.2">
      <c r="B12" s="114" t="s">
        <v>509</v>
      </c>
      <c r="C12" s="115">
        <v>0.36</v>
      </c>
      <c r="D12" s="116">
        <v>0.35333333333333328</v>
      </c>
      <c r="E12" s="116">
        <v>0.35</v>
      </c>
      <c r="F12" s="116">
        <v>0.35366666666666663</v>
      </c>
      <c r="G12" s="70">
        <v>546490</v>
      </c>
      <c r="H12" s="251">
        <v>552516.76599999995</v>
      </c>
      <c r="I12" s="70">
        <v>549853.82400000002</v>
      </c>
      <c r="J12" s="70">
        <v>543119.01100000006</v>
      </c>
      <c r="K12" s="78"/>
    </row>
    <row r="13" spans="1:11" x14ac:dyDescent="0.15">
      <c r="B13" s="117"/>
      <c r="C13" s="118"/>
      <c r="D13" s="119"/>
      <c r="E13" s="300"/>
      <c r="F13" s="300"/>
      <c r="G13" s="70"/>
      <c r="H13" s="252"/>
      <c r="I13" s="70"/>
      <c r="J13" s="70"/>
    </row>
    <row r="14" spans="1:11" x14ac:dyDescent="0.2">
      <c r="B14" s="120" t="s">
        <v>510</v>
      </c>
      <c r="C14" s="121">
        <v>0.79</v>
      </c>
      <c r="D14" s="122">
        <v>0.8</v>
      </c>
      <c r="E14" s="122">
        <v>0.81</v>
      </c>
      <c r="F14" s="353">
        <v>0.82</v>
      </c>
      <c r="G14" s="123">
        <v>166592</v>
      </c>
      <c r="H14" s="253">
        <v>170489.93100000001</v>
      </c>
      <c r="I14" s="123">
        <v>173616.527</v>
      </c>
      <c r="J14" s="123">
        <v>174593.46799999999</v>
      </c>
      <c r="K14" s="73"/>
    </row>
    <row r="15" spans="1:11" x14ac:dyDescent="0.2">
      <c r="B15" s="120" t="s">
        <v>511</v>
      </c>
      <c r="C15" s="121">
        <v>0.6</v>
      </c>
      <c r="D15" s="122">
        <v>0.57999999999999996</v>
      </c>
      <c r="E15" s="122">
        <v>0.56999999999999995</v>
      </c>
      <c r="F15" s="353">
        <v>0.56000000000000005</v>
      </c>
      <c r="G15" s="123">
        <v>33045</v>
      </c>
      <c r="H15" s="253">
        <v>31992.674999999999</v>
      </c>
      <c r="I15" s="123">
        <v>32886.688000000002</v>
      </c>
      <c r="J15" s="123">
        <v>33560.082000000002</v>
      </c>
    </row>
    <row r="16" spans="1:11" x14ac:dyDescent="0.2">
      <c r="B16" s="120" t="s">
        <v>512</v>
      </c>
      <c r="C16" s="121">
        <v>0.49</v>
      </c>
      <c r="D16" s="122">
        <v>0.48</v>
      </c>
      <c r="E16" s="122">
        <v>0.47</v>
      </c>
      <c r="F16" s="353">
        <v>0.47</v>
      </c>
      <c r="G16" s="123">
        <v>37289</v>
      </c>
      <c r="H16" s="253">
        <v>36940.688999999998</v>
      </c>
      <c r="I16" s="123">
        <v>35212.303999999996</v>
      </c>
      <c r="J16" s="123">
        <v>34431.85</v>
      </c>
    </row>
    <row r="17" spans="2:10" x14ac:dyDescent="0.2">
      <c r="B17" s="120" t="s">
        <v>513</v>
      </c>
      <c r="C17" s="121">
        <v>0.52</v>
      </c>
      <c r="D17" s="122">
        <v>0.49</v>
      </c>
      <c r="E17" s="122">
        <v>0.5</v>
      </c>
      <c r="F17" s="353">
        <v>0.5</v>
      </c>
      <c r="G17" s="123">
        <v>11242</v>
      </c>
      <c r="H17" s="253">
        <v>10582.83</v>
      </c>
      <c r="I17" s="123">
        <v>10298.571</v>
      </c>
      <c r="J17" s="123">
        <v>10524.642</v>
      </c>
    </row>
    <row r="18" spans="2:10" x14ac:dyDescent="0.2">
      <c r="B18" s="120" t="s">
        <v>514</v>
      </c>
      <c r="C18" s="121">
        <v>0.52</v>
      </c>
      <c r="D18" s="122">
        <v>0.51</v>
      </c>
      <c r="E18" s="122">
        <v>0.52</v>
      </c>
      <c r="F18" s="353">
        <v>0.52</v>
      </c>
      <c r="G18" s="123">
        <v>14311</v>
      </c>
      <c r="H18" s="253">
        <v>14861.663</v>
      </c>
      <c r="I18" s="123">
        <v>14563.321</v>
      </c>
      <c r="J18" s="123">
        <v>14288.989</v>
      </c>
    </row>
    <row r="19" spans="2:10" x14ac:dyDescent="0.2">
      <c r="B19" s="120" t="s">
        <v>515</v>
      </c>
      <c r="C19" s="121">
        <v>0.38</v>
      </c>
      <c r="D19" s="122">
        <v>0.38</v>
      </c>
      <c r="E19" s="122">
        <v>0.38</v>
      </c>
      <c r="F19" s="353">
        <v>0.38</v>
      </c>
      <c r="G19" s="123">
        <v>51999</v>
      </c>
      <c r="H19" s="253">
        <v>52810.661</v>
      </c>
      <c r="I19" s="123">
        <v>51767.252</v>
      </c>
      <c r="J19" s="123">
        <v>49696.482000000004</v>
      </c>
    </row>
    <row r="20" spans="2:10" x14ac:dyDescent="0.2">
      <c r="B20" s="120" t="s">
        <v>516</v>
      </c>
      <c r="C20" s="121">
        <v>0.38</v>
      </c>
      <c r="D20" s="122">
        <v>0.37</v>
      </c>
      <c r="E20" s="122">
        <v>0.37</v>
      </c>
      <c r="F20" s="353">
        <v>0.37</v>
      </c>
      <c r="G20" s="123">
        <v>24692</v>
      </c>
      <c r="H20" s="253">
        <v>25383.055</v>
      </c>
      <c r="I20" s="123">
        <v>26432.996999999999</v>
      </c>
      <c r="J20" s="123">
        <v>25481.848000000002</v>
      </c>
    </row>
    <row r="21" spans="2:10" x14ac:dyDescent="0.2">
      <c r="B21" s="354" t="s">
        <v>517</v>
      </c>
      <c r="C21" s="121">
        <v>0.44</v>
      </c>
      <c r="D21" s="122">
        <v>0.43</v>
      </c>
      <c r="E21" s="122">
        <v>0.41</v>
      </c>
      <c r="F21" s="353">
        <v>0.4</v>
      </c>
      <c r="G21" s="123">
        <v>35657</v>
      </c>
      <c r="H21" s="253">
        <v>35457.946000000004</v>
      </c>
      <c r="I21" s="123">
        <v>32510.670999999998</v>
      </c>
      <c r="J21" s="123">
        <v>29425.063999999998</v>
      </c>
    </row>
    <row r="22" spans="2:10" x14ac:dyDescent="0.2">
      <c r="B22" s="355" t="s">
        <v>238</v>
      </c>
      <c r="C22" s="121">
        <v>0.61</v>
      </c>
      <c r="D22" s="122">
        <v>0.62</v>
      </c>
      <c r="E22" s="122">
        <v>0.64</v>
      </c>
      <c r="F22" s="353">
        <v>0.64</v>
      </c>
      <c r="G22" s="123">
        <v>8314</v>
      </c>
      <c r="H22" s="253">
        <v>7926.6689999999999</v>
      </c>
      <c r="I22" s="123">
        <v>7400.0029999999997</v>
      </c>
      <c r="J22" s="123">
        <v>6879.2309999999998</v>
      </c>
    </row>
    <row r="23" spans="2:10" x14ac:dyDescent="0.2">
      <c r="B23" s="355"/>
      <c r="C23" s="303"/>
      <c r="D23" s="301"/>
      <c r="E23" s="301"/>
      <c r="G23" s="123" t="s">
        <v>319</v>
      </c>
      <c r="H23" s="302"/>
      <c r="I23" s="123"/>
    </row>
    <row r="24" spans="2:10" x14ac:dyDescent="0.2">
      <c r="B24" s="355" t="s">
        <v>518</v>
      </c>
      <c r="C24" s="121">
        <v>0.22</v>
      </c>
      <c r="D24" s="122">
        <v>0.22</v>
      </c>
      <c r="E24" s="122">
        <v>0.21</v>
      </c>
      <c r="F24" s="356">
        <v>0.21</v>
      </c>
      <c r="G24" s="192">
        <v>9451</v>
      </c>
      <c r="H24" s="193">
        <v>9651.9570000000003</v>
      </c>
      <c r="I24" s="192">
        <v>9399.9809999999998</v>
      </c>
      <c r="J24" s="123">
        <v>9185.6470000000008</v>
      </c>
    </row>
    <row r="25" spans="2:10" x14ac:dyDescent="0.2">
      <c r="B25" s="120"/>
      <c r="C25" s="79"/>
      <c r="D25" s="304"/>
      <c r="E25" s="304"/>
      <c r="G25" s="123" t="s">
        <v>319</v>
      </c>
      <c r="H25" s="305"/>
      <c r="I25" s="123"/>
    </row>
    <row r="26" spans="2:10" x14ac:dyDescent="0.2">
      <c r="B26" s="120" t="s">
        <v>519</v>
      </c>
      <c r="C26" s="121">
        <v>0.37</v>
      </c>
      <c r="D26" s="122">
        <v>0.37</v>
      </c>
      <c r="E26" s="122">
        <v>0.37</v>
      </c>
      <c r="F26" s="356">
        <v>0.37</v>
      </c>
      <c r="G26" s="123">
        <v>14726</v>
      </c>
      <c r="H26" s="253">
        <v>16070.02</v>
      </c>
      <c r="I26" s="123">
        <v>16168.995999999999</v>
      </c>
      <c r="J26" s="192">
        <v>15911.478999999999</v>
      </c>
    </row>
    <row r="27" spans="2:10" x14ac:dyDescent="0.2">
      <c r="B27" s="120" t="s">
        <v>520</v>
      </c>
      <c r="C27" s="121">
        <v>0.21</v>
      </c>
      <c r="D27" s="122">
        <v>0.2</v>
      </c>
      <c r="E27" s="122">
        <v>0.21</v>
      </c>
      <c r="F27" s="357">
        <v>0.21</v>
      </c>
      <c r="G27" s="123">
        <v>4751</v>
      </c>
      <c r="H27" s="253">
        <v>4832.9539999999997</v>
      </c>
      <c r="I27" s="123">
        <v>4569.0219999999999</v>
      </c>
      <c r="J27" s="123">
        <v>4366.3919999999998</v>
      </c>
    </row>
    <row r="28" spans="2:10" x14ac:dyDescent="0.2">
      <c r="B28" s="120" t="s">
        <v>521</v>
      </c>
      <c r="C28" s="121">
        <v>0.2</v>
      </c>
      <c r="D28" s="122">
        <v>0.19</v>
      </c>
      <c r="E28" s="122">
        <v>0.2</v>
      </c>
      <c r="F28" s="356">
        <v>0.2</v>
      </c>
      <c r="G28" s="123">
        <v>3261</v>
      </c>
      <c r="H28" s="253">
        <v>3301.5940000000001</v>
      </c>
      <c r="I28" s="123">
        <v>3318.2939999999999</v>
      </c>
      <c r="J28" s="123">
        <v>3433.5250000000001</v>
      </c>
    </row>
    <row r="29" spans="2:10" x14ac:dyDescent="0.2">
      <c r="B29" s="120"/>
      <c r="C29" s="121"/>
      <c r="D29" s="122"/>
      <c r="E29" s="122"/>
      <c r="G29" s="123" t="s">
        <v>319</v>
      </c>
      <c r="H29" s="253"/>
      <c r="I29" s="123"/>
    </row>
    <row r="30" spans="2:10" x14ac:dyDescent="0.2">
      <c r="B30" s="120" t="s">
        <v>522</v>
      </c>
      <c r="C30" s="121">
        <v>0.34</v>
      </c>
      <c r="D30" s="122">
        <v>0.34</v>
      </c>
      <c r="E30" s="122">
        <v>0.34</v>
      </c>
      <c r="F30" s="356">
        <v>0.34</v>
      </c>
      <c r="G30" s="123">
        <v>8567</v>
      </c>
      <c r="H30" s="253">
        <v>8462.9650000000001</v>
      </c>
      <c r="I30" s="123">
        <v>8399.0669999999991</v>
      </c>
      <c r="J30" s="123">
        <v>8445.69</v>
      </c>
    </row>
    <row r="31" spans="2:10" x14ac:dyDescent="0.2">
      <c r="B31" s="355" t="s">
        <v>523</v>
      </c>
      <c r="C31" s="121">
        <v>0.3</v>
      </c>
      <c r="D31" s="122">
        <v>0.3</v>
      </c>
      <c r="E31" s="122">
        <v>0.3</v>
      </c>
      <c r="F31" s="356">
        <v>0.3</v>
      </c>
      <c r="G31" s="123">
        <v>3996</v>
      </c>
      <c r="H31" s="253">
        <v>3872.3829999999998</v>
      </c>
      <c r="I31" s="123">
        <v>3828.4250000000002</v>
      </c>
      <c r="J31" s="123">
        <v>3783.7570000000001</v>
      </c>
    </row>
    <row r="32" spans="2:10" x14ac:dyDescent="0.2">
      <c r="B32" s="355" t="s">
        <v>524</v>
      </c>
      <c r="C32" s="121">
        <v>0.35</v>
      </c>
      <c r="D32" s="122">
        <v>0.35</v>
      </c>
      <c r="E32" s="122">
        <v>0.35</v>
      </c>
      <c r="F32" s="356">
        <v>0.34</v>
      </c>
      <c r="G32" s="123">
        <v>23550</v>
      </c>
      <c r="H32" s="253">
        <v>22949.473000000002</v>
      </c>
      <c r="I32" s="123">
        <v>22379.45</v>
      </c>
      <c r="J32" s="123">
        <v>21081.498</v>
      </c>
    </row>
    <row r="33" spans="2:10" x14ac:dyDescent="0.2">
      <c r="B33" s="120"/>
      <c r="C33" s="303"/>
      <c r="D33" s="306"/>
      <c r="E33" s="306"/>
      <c r="G33" s="123" t="s">
        <v>319</v>
      </c>
      <c r="H33" s="307"/>
      <c r="I33" s="123"/>
    </row>
    <row r="34" spans="2:10" x14ac:dyDescent="0.2">
      <c r="B34" s="120" t="s">
        <v>525</v>
      </c>
      <c r="C34" s="121">
        <v>0.3</v>
      </c>
      <c r="D34" s="122">
        <v>0.3</v>
      </c>
      <c r="E34" s="122">
        <v>0.3</v>
      </c>
      <c r="F34" s="356">
        <v>0.3</v>
      </c>
      <c r="G34" s="123">
        <v>3149</v>
      </c>
      <c r="H34" s="253">
        <v>3089.0639999999999</v>
      </c>
      <c r="I34" s="123">
        <v>3259.8229999999999</v>
      </c>
      <c r="J34" s="123">
        <v>3313.9160000000002</v>
      </c>
    </row>
    <row r="35" spans="2:10" x14ac:dyDescent="0.2">
      <c r="B35" s="120" t="s">
        <v>526</v>
      </c>
      <c r="C35" s="121">
        <v>0.28999999999999998</v>
      </c>
      <c r="D35" s="122">
        <v>0.28999999999999998</v>
      </c>
      <c r="E35" s="122">
        <v>0.28999999999999998</v>
      </c>
      <c r="F35" s="356">
        <v>0.3</v>
      </c>
      <c r="G35" s="123">
        <v>3463</v>
      </c>
      <c r="H35" s="253">
        <v>3562.63</v>
      </c>
      <c r="I35" s="123">
        <v>3505.4769999999999</v>
      </c>
      <c r="J35" s="123">
        <v>3700.7640000000001</v>
      </c>
    </row>
    <row r="36" spans="2:10" x14ac:dyDescent="0.2">
      <c r="B36" s="120" t="s">
        <v>527</v>
      </c>
      <c r="C36" s="121">
        <v>0.37</v>
      </c>
      <c r="D36" s="122">
        <v>0.36</v>
      </c>
      <c r="E36" s="122">
        <v>0.34</v>
      </c>
      <c r="F36" s="356">
        <v>0.34</v>
      </c>
      <c r="G36" s="123">
        <v>4357</v>
      </c>
      <c r="H36" s="253">
        <v>4421.7299999999996</v>
      </c>
      <c r="I36" s="123">
        <v>4454.8450000000003</v>
      </c>
      <c r="J36" s="123">
        <v>4460.7</v>
      </c>
    </row>
    <row r="37" spans="2:10" x14ac:dyDescent="0.2">
      <c r="B37" s="120" t="s">
        <v>528</v>
      </c>
      <c r="C37" s="121">
        <v>0.31</v>
      </c>
      <c r="D37" s="122">
        <v>0.31</v>
      </c>
      <c r="E37" s="122">
        <v>0.32</v>
      </c>
      <c r="F37" s="356">
        <v>0.33</v>
      </c>
      <c r="G37" s="123">
        <v>6088</v>
      </c>
      <c r="H37" s="253">
        <v>6382.6779999999999</v>
      </c>
      <c r="I37" s="123">
        <v>7089.0349999999999</v>
      </c>
      <c r="J37" s="123">
        <v>7106.6130000000003</v>
      </c>
    </row>
    <row r="38" spans="2:10" x14ac:dyDescent="0.2">
      <c r="B38" s="120" t="s">
        <v>529</v>
      </c>
      <c r="C38" s="121">
        <v>0.31</v>
      </c>
      <c r="D38" s="122">
        <v>0.31</v>
      </c>
      <c r="E38" s="122">
        <v>0.31</v>
      </c>
      <c r="F38" s="356">
        <v>0.3</v>
      </c>
      <c r="G38" s="123">
        <v>11858</v>
      </c>
      <c r="H38" s="253">
        <v>11161.842000000001</v>
      </c>
      <c r="I38" s="123">
        <v>10347.969999999999</v>
      </c>
      <c r="J38" s="123">
        <v>9925.6389999999992</v>
      </c>
    </row>
    <row r="39" spans="2:10" x14ac:dyDescent="0.2">
      <c r="B39" s="120" t="s">
        <v>530</v>
      </c>
      <c r="C39" s="121">
        <v>0.23</v>
      </c>
      <c r="D39" s="122">
        <v>0.23</v>
      </c>
      <c r="E39" s="122">
        <v>0.23</v>
      </c>
      <c r="F39" s="356">
        <v>0.23</v>
      </c>
      <c r="G39" s="123">
        <v>11775</v>
      </c>
      <c r="H39" s="253">
        <v>11334.592000000001</v>
      </c>
      <c r="I39" s="123">
        <v>10765.352000000001</v>
      </c>
      <c r="J39" s="123">
        <v>10590.69</v>
      </c>
    </row>
    <row r="40" spans="2:10" x14ac:dyDescent="0.2">
      <c r="B40" s="120"/>
      <c r="C40" s="303"/>
      <c r="D40" s="306"/>
      <c r="E40" s="306"/>
      <c r="G40" s="123" t="s">
        <v>319</v>
      </c>
      <c r="H40" s="307"/>
      <c r="I40" s="123"/>
    </row>
    <row r="41" spans="2:10" x14ac:dyDescent="0.2">
      <c r="B41" s="120" t="s">
        <v>531</v>
      </c>
      <c r="C41" s="121">
        <v>0.47</v>
      </c>
      <c r="D41" s="122">
        <v>0.47</v>
      </c>
      <c r="E41" s="122">
        <v>0.47</v>
      </c>
      <c r="F41" s="356">
        <v>0.46</v>
      </c>
      <c r="G41" s="123">
        <v>14940</v>
      </c>
      <c r="H41" s="253">
        <v>15609.64</v>
      </c>
      <c r="I41" s="123">
        <v>16102.332</v>
      </c>
      <c r="J41" s="123">
        <v>15903.29</v>
      </c>
    </row>
    <row r="42" spans="2:10" x14ac:dyDescent="0.2">
      <c r="B42" s="120" t="s">
        <v>532</v>
      </c>
      <c r="C42" s="121">
        <v>0.47</v>
      </c>
      <c r="D42" s="122">
        <v>0.48</v>
      </c>
      <c r="E42" s="122">
        <v>0.48</v>
      </c>
      <c r="F42" s="356">
        <v>0.49</v>
      </c>
      <c r="G42" s="123">
        <v>6355</v>
      </c>
      <c r="H42" s="253">
        <v>6488.473</v>
      </c>
      <c r="I42" s="123">
        <v>6362.1040000000003</v>
      </c>
      <c r="J42" s="123">
        <v>6918.4179999999997</v>
      </c>
    </row>
    <row r="43" spans="2:10" x14ac:dyDescent="0.2">
      <c r="B43" s="120" t="s">
        <v>533</v>
      </c>
      <c r="C43" s="121">
        <v>0.18</v>
      </c>
      <c r="D43" s="122">
        <v>0.18</v>
      </c>
      <c r="E43" s="122">
        <v>0.19</v>
      </c>
      <c r="F43" s="356">
        <v>0.19</v>
      </c>
      <c r="G43" s="123">
        <v>4529</v>
      </c>
      <c r="H43" s="253">
        <v>4819.7560000000003</v>
      </c>
      <c r="I43" s="123">
        <v>5018.9960000000001</v>
      </c>
      <c r="J43" s="123">
        <v>5198.2209999999995</v>
      </c>
    </row>
    <row r="44" spans="2:10" x14ac:dyDescent="0.2">
      <c r="B44" s="120"/>
      <c r="C44" s="121"/>
      <c r="D44" s="122"/>
      <c r="E44" s="122"/>
      <c r="G44" s="123" t="s">
        <v>319</v>
      </c>
      <c r="H44" s="253"/>
      <c r="I44" s="123"/>
    </row>
    <row r="45" spans="2:10" x14ac:dyDescent="0.2">
      <c r="B45" s="120" t="s">
        <v>534</v>
      </c>
      <c r="C45" s="121">
        <v>0.34</v>
      </c>
      <c r="D45" s="122">
        <v>0.34</v>
      </c>
      <c r="E45" s="122">
        <v>0.34</v>
      </c>
      <c r="F45" s="356">
        <v>0.34</v>
      </c>
      <c r="G45" s="123">
        <v>9160</v>
      </c>
      <c r="H45" s="253">
        <v>9622.3690000000006</v>
      </c>
      <c r="I45" s="123">
        <v>9972.08</v>
      </c>
      <c r="J45" s="123">
        <v>10489.204</v>
      </c>
    </row>
    <row r="46" spans="2:10" x14ac:dyDescent="0.2">
      <c r="B46" s="120" t="s">
        <v>535</v>
      </c>
      <c r="C46" s="121">
        <v>0.21</v>
      </c>
      <c r="D46" s="122">
        <v>0.2</v>
      </c>
      <c r="E46" s="122">
        <v>0.2</v>
      </c>
      <c r="F46" s="356">
        <v>0.2</v>
      </c>
      <c r="G46" s="123">
        <v>2338</v>
      </c>
      <c r="H46" s="253">
        <v>2489.808</v>
      </c>
      <c r="I46" s="123">
        <v>2535.607</v>
      </c>
      <c r="J46" s="123">
        <v>3128.5259999999998</v>
      </c>
    </row>
    <row r="47" spans="2:10" x14ac:dyDescent="0.2">
      <c r="B47" s="120" t="s">
        <v>536</v>
      </c>
      <c r="C47" s="121">
        <v>0.12</v>
      </c>
      <c r="D47" s="122">
        <v>0.12</v>
      </c>
      <c r="E47" s="122">
        <v>0.12</v>
      </c>
      <c r="F47" s="356">
        <v>0.12</v>
      </c>
      <c r="G47" s="123">
        <v>3493</v>
      </c>
      <c r="H47" s="253">
        <v>3397.308</v>
      </c>
      <c r="I47" s="123">
        <v>3304.9290000000001</v>
      </c>
      <c r="J47" s="123">
        <v>3145.2220000000002</v>
      </c>
    </row>
    <row r="48" spans="2:10" x14ac:dyDescent="0.2">
      <c r="B48" s="120" t="s">
        <v>537</v>
      </c>
      <c r="C48" s="121">
        <v>0.1</v>
      </c>
      <c r="D48" s="122">
        <v>0.1</v>
      </c>
      <c r="E48" s="122">
        <v>0.1</v>
      </c>
      <c r="F48" s="356">
        <v>0.11</v>
      </c>
      <c r="G48" s="68">
        <v>1046</v>
      </c>
      <c r="H48" s="253">
        <v>1086.6379999999999</v>
      </c>
      <c r="I48" s="68">
        <v>1268.9390000000001</v>
      </c>
      <c r="J48" s="123">
        <v>1335.6479999999999</v>
      </c>
    </row>
    <row r="49" spans="1:10" x14ac:dyDescent="0.2">
      <c r="B49" s="120" t="s">
        <v>538</v>
      </c>
      <c r="C49" s="121">
        <v>0.28000000000000003</v>
      </c>
      <c r="D49" s="122">
        <v>0.28000000000000003</v>
      </c>
      <c r="E49" s="122">
        <v>0.28000000000000003</v>
      </c>
      <c r="F49" s="356">
        <v>0.27</v>
      </c>
      <c r="G49" s="123">
        <v>12496</v>
      </c>
      <c r="H49" s="253">
        <v>13462.772999999999</v>
      </c>
      <c r="I49" s="123">
        <v>13103.342000000001</v>
      </c>
      <c r="J49" s="123">
        <v>12812.516</v>
      </c>
    </row>
    <row r="50" spans="1:10" ht="18" thickBot="1" x14ac:dyDescent="0.2">
      <c r="B50" s="108"/>
      <c r="C50" s="124"/>
      <c r="D50" s="108"/>
      <c r="E50" s="108"/>
      <c r="F50" s="108"/>
      <c r="G50" s="125"/>
      <c r="H50" s="125"/>
      <c r="I50" s="125"/>
      <c r="J50" s="125"/>
    </row>
    <row r="51" spans="1:10" x14ac:dyDescent="0.15">
      <c r="B51" s="111"/>
      <c r="C51" s="111" t="s">
        <v>240</v>
      </c>
      <c r="D51" s="111"/>
      <c r="E51" s="111"/>
      <c r="F51" s="111"/>
      <c r="G51" s="126"/>
      <c r="H51" s="126"/>
      <c r="I51" s="126"/>
      <c r="J51" s="127"/>
    </row>
    <row r="52" spans="1:10" x14ac:dyDescent="0.2">
      <c r="C52" s="106" t="s">
        <v>98</v>
      </c>
      <c r="G52" s="73"/>
      <c r="H52" s="73"/>
      <c r="I52" s="73"/>
      <c r="J52" s="73"/>
    </row>
    <row r="53" spans="1:10" x14ac:dyDescent="0.2">
      <c r="A53" s="106"/>
      <c r="G53" s="73"/>
      <c r="H53" s="73"/>
      <c r="I53" s="73"/>
      <c r="J53" s="73"/>
    </row>
    <row r="54" spans="1:10" x14ac:dyDescent="0.15">
      <c r="G54" s="73"/>
      <c r="H54" s="73"/>
      <c r="I54" s="73"/>
      <c r="J54" s="73"/>
    </row>
    <row r="55" spans="1:10" x14ac:dyDescent="0.15">
      <c r="G55" s="73"/>
      <c r="H55" s="73"/>
      <c r="I55" s="73"/>
      <c r="J55" s="73"/>
    </row>
    <row r="56" spans="1:10" x14ac:dyDescent="0.15">
      <c r="G56" s="73"/>
      <c r="H56" s="73"/>
      <c r="I56" s="73"/>
      <c r="J56" s="73"/>
    </row>
    <row r="57" spans="1:10" x14ac:dyDescent="0.15">
      <c r="G57" s="73"/>
      <c r="H57" s="73"/>
      <c r="I57" s="73"/>
      <c r="J57" s="73"/>
    </row>
    <row r="58" spans="1:10" x14ac:dyDescent="0.15">
      <c r="G58" s="73"/>
      <c r="H58" s="73"/>
      <c r="I58" s="73"/>
      <c r="J58" s="73"/>
    </row>
    <row r="59" spans="1:10" x14ac:dyDescent="0.15">
      <c r="G59" s="73"/>
      <c r="H59" s="73"/>
      <c r="I59" s="73"/>
      <c r="J59" s="73"/>
    </row>
    <row r="60" spans="1:10" x14ac:dyDescent="0.15">
      <c r="G60" s="73"/>
      <c r="H60" s="73"/>
      <c r="I60" s="73"/>
      <c r="J60" s="73"/>
    </row>
  </sheetData>
  <mergeCells count="3">
    <mergeCell ref="B6:J6"/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75" zoomScaleNormal="75" zoomScaleSheetLayoutView="115" workbookViewId="0">
      <selection activeCell="G26" sqref="G26"/>
    </sheetView>
  </sheetViews>
  <sheetFormatPr defaultColWidth="10.875" defaultRowHeight="20.25" customHeight="1" x14ac:dyDescent="0.15"/>
  <cols>
    <col min="1" max="1" width="13.375" style="94" customWidth="1"/>
    <col min="2" max="2" width="17.625" style="145" customWidth="1"/>
    <col min="3" max="4" width="12.75" style="94" customWidth="1"/>
    <col min="5" max="13" width="11.625" style="94" customWidth="1"/>
    <col min="14" max="14" width="12.75" style="94" customWidth="1"/>
    <col min="15" max="15" width="11.625" style="94" customWidth="1"/>
    <col min="16" max="16" width="11.375" style="94" customWidth="1"/>
    <col min="17" max="19" width="12.625" style="94" bestFit="1" customWidth="1"/>
    <col min="20" max="16384" width="10.875" style="94"/>
  </cols>
  <sheetData>
    <row r="1" spans="1:28" ht="20.25" customHeight="1" x14ac:dyDescent="0.2">
      <c r="A1" s="129"/>
    </row>
    <row r="4" spans="1:28" ht="20.25" customHeight="1" x14ac:dyDescent="0.15">
      <c r="O4" s="103"/>
      <c r="P4" s="103"/>
    </row>
    <row r="5" spans="1:28" ht="20.25" customHeight="1" x14ac:dyDescent="0.15">
      <c r="N5" s="103"/>
      <c r="O5" s="103"/>
      <c r="P5" s="103"/>
    </row>
    <row r="6" spans="1:28" ht="20.25" customHeight="1" x14ac:dyDescent="0.2">
      <c r="B6" s="411" t="s">
        <v>539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</row>
    <row r="7" spans="1:28" ht="20.25" customHeight="1" thickBot="1" x14ac:dyDescent="0.25">
      <c r="B7" s="257"/>
      <c r="C7" s="131" t="s">
        <v>318</v>
      </c>
      <c r="D7" s="132"/>
      <c r="E7" s="130"/>
      <c r="F7" s="130"/>
      <c r="G7" s="130"/>
      <c r="H7" s="130"/>
      <c r="I7" s="130"/>
      <c r="J7" s="130"/>
      <c r="K7" s="130"/>
      <c r="L7" s="130"/>
      <c r="M7" s="130"/>
      <c r="N7" s="240" t="s">
        <v>540</v>
      </c>
      <c r="O7" s="133"/>
      <c r="P7" s="133"/>
    </row>
    <row r="8" spans="1:28" ht="20.25" customHeight="1" x14ac:dyDescent="0.15">
      <c r="C8" s="412" t="s">
        <v>541</v>
      </c>
      <c r="D8" s="412" t="s">
        <v>88</v>
      </c>
      <c r="E8" s="256"/>
      <c r="F8" s="135"/>
      <c r="G8" s="308"/>
      <c r="H8" s="308" t="s">
        <v>162</v>
      </c>
      <c r="I8" s="374" t="s">
        <v>542</v>
      </c>
      <c r="J8" s="374" t="s">
        <v>163</v>
      </c>
      <c r="K8" s="374" t="s">
        <v>164</v>
      </c>
      <c r="L8" s="374" t="s">
        <v>543</v>
      </c>
      <c r="M8" s="374" t="s">
        <v>165</v>
      </c>
      <c r="N8" s="134"/>
      <c r="O8" s="135"/>
      <c r="P8" s="135"/>
      <c r="Q8" s="135"/>
      <c r="R8" s="135"/>
      <c r="S8" s="215"/>
      <c r="T8" s="215"/>
      <c r="U8" s="136"/>
      <c r="V8" s="136"/>
      <c r="W8" s="136"/>
      <c r="X8" s="136"/>
      <c r="Y8" s="136"/>
      <c r="Z8" s="135"/>
    </row>
    <row r="9" spans="1:28" ht="20.25" customHeight="1" x14ac:dyDescent="0.15">
      <c r="C9" s="413"/>
      <c r="D9" s="413"/>
      <c r="E9" s="372" t="s">
        <v>243</v>
      </c>
      <c r="F9" s="136" t="s">
        <v>166</v>
      </c>
      <c r="G9" s="309" t="s">
        <v>167</v>
      </c>
      <c r="H9" s="309" t="s">
        <v>242</v>
      </c>
      <c r="I9" s="374" t="s">
        <v>544</v>
      </c>
      <c r="J9" s="374" t="s">
        <v>545</v>
      </c>
      <c r="K9" s="374" t="s">
        <v>544</v>
      </c>
      <c r="L9" s="374" t="s">
        <v>546</v>
      </c>
      <c r="M9" s="374" t="s">
        <v>168</v>
      </c>
      <c r="N9" s="374" t="s">
        <v>547</v>
      </c>
      <c r="O9" s="136"/>
      <c r="P9" s="136"/>
      <c r="Q9" s="136"/>
      <c r="R9" s="136"/>
      <c r="S9" s="216"/>
      <c r="T9" s="216"/>
      <c r="U9" s="136"/>
      <c r="V9" s="136"/>
      <c r="W9" s="136"/>
      <c r="X9" s="136"/>
      <c r="Y9" s="136"/>
      <c r="Z9" s="136"/>
    </row>
    <row r="10" spans="1:28" ht="20.25" customHeight="1" x14ac:dyDescent="0.15">
      <c r="B10" s="135"/>
      <c r="C10" s="413"/>
      <c r="D10" s="413"/>
      <c r="E10" s="372" t="s">
        <v>548</v>
      </c>
      <c r="F10" s="372" t="s">
        <v>169</v>
      </c>
      <c r="G10" s="310" t="s">
        <v>170</v>
      </c>
      <c r="H10" s="310" t="s">
        <v>241</v>
      </c>
      <c r="I10" s="372" t="s">
        <v>549</v>
      </c>
      <c r="J10" s="372" t="s">
        <v>169</v>
      </c>
      <c r="K10" s="372" t="s">
        <v>549</v>
      </c>
      <c r="L10" s="372" t="s">
        <v>549</v>
      </c>
      <c r="M10" s="372" t="s">
        <v>170</v>
      </c>
      <c r="N10" s="136" t="s">
        <v>550</v>
      </c>
      <c r="O10" s="135"/>
      <c r="P10" s="135"/>
      <c r="Q10" s="136"/>
      <c r="R10" s="136"/>
      <c r="S10" s="216"/>
      <c r="T10" s="216"/>
      <c r="U10" s="136"/>
      <c r="V10" s="136"/>
      <c r="W10" s="136"/>
      <c r="X10" s="136"/>
      <c r="Y10" s="136"/>
      <c r="Z10" s="136"/>
    </row>
    <row r="11" spans="1:28" ht="20.25" customHeight="1" x14ac:dyDescent="0.15">
      <c r="B11" s="254"/>
      <c r="C11" s="414"/>
      <c r="D11" s="414"/>
      <c r="E11" s="373"/>
      <c r="F11" s="373"/>
      <c r="G11" s="311"/>
      <c r="H11" s="311"/>
      <c r="I11" s="373"/>
      <c r="J11" s="373"/>
      <c r="K11" s="373"/>
      <c r="L11" s="373"/>
      <c r="M11" s="373"/>
      <c r="N11" s="255"/>
      <c r="O11" s="135"/>
      <c r="P11" s="135"/>
      <c r="Q11" s="136"/>
      <c r="R11" s="136"/>
      <c r="S11" s="216"/>
      <c r="T11" s="216"/>
      <c r="U11" s="136"/>
      <c r="V11" s="136"/>
      <c r="W11" s="136"/>
      <c r="X11" s="136"/>
      <c r="Y11" s="136"/>
      <c r="Z11" s="136"/>
    </row>
    <row r="12" spans="1:28" ht="20.25" customHeight="1" x14ac:dyDescent="0.15">
      <c r="C12" s="137"/>
      <c r="G12" s="91"/>
      <c r="H12" s="91"/>
    </row>
    <row r="13" spans="1:28" ht="20.25" customHeight="1" x14ac:dyDescent="0.2">
      <c r="B13" s="138" t="s">
        <v>351</v>
      </c>
      <c r="C13" s="139">
        <v>485157.78399999999</v>
      </c>
      <c r="D13" s="140">
        <v>130559.274</v>
      </c>
      <c r="E13" s="140">
        <v>3395.049</v>
      </c>
      <c r="F13" s="140">
        <v>241.53</v>
      </c>
      <c r="G13" s="140">
        <v>595.05200000000002</v>
      </c>
      <c r="H13" s="140">
        <v>296.66000000000003</v>
      </c>
      <c r="I13" s="140">
        <v>15669.203</v>
      </c>
      <c r="J13" s="140">
        <v>253.05799999999999</v>
      </c>
      <c r="K13" s="188">
        <v>0</v>
      </c>
      <c r="L13" s="140">
        <v>661.673</v>
      </c>
      <c r="M13" s="140">
        <v>517.99099999999999</v>
      </c>
      <c r="N13" s="140">
        <v>126837.935</v>
      </c>
      <c r="AB13" s="141"/>
    </row>
    <row r="14" spans="1:28" ht="20.25" customHeight="1" x14ac:dyDescent="0.2">
      <c r="B14" s="138" t="s">
        <v>551</v>
      </c>
      <c r="C14" s="139">
        <v>489854.462</v>
      </c>
      <c r="D14" s="140">
        <v>126163.258</v>
      </c>
      <c r="E14" s="140">
        <v>3389.4569999999999</v>
      </c>
      <c r="F14" s="140">
        <v>364.30599999999998</v>
      </c>
      <c r="G14" s="140">
        <v>806.02200000000005</v>
      </c>
      <c r="H14" s="140">
        <v>784.09799999999996</v>
      </c>
      <c r="I14" s="140">
        <v>16468.092000000001</v>
      </c>
      <c r="J14" s="140">
        <v>234.18799999999999</v>
      </c>
      <c r="K14" s="188">
        <v>0</v>
      </c>
      <c r="L14" s="140">
        <v>962.255</v>
      </c>
      <c r="M14" s="140">
        <v>559.93299999999999</v>
      </c>
      <c r="N14" s="140">
        <v>124421.19</v>
      </c>
      <c r="AB14" s="141"/>
    </row>
    <row r="15" spans="1:28" ht="20.25" customHeight="1" x14ac:dyDescent="0.2">
      <c r="B15" s="135"/>
      <c r="C15" s="139"/>
      <c r="D15" s="140"/>
      <c r="E15" s="140"/>
      <c r="F15" s="140"/>
      <c r="G15" s="140"/>
      <c r="H15" s="140"/>
      <c r="I15" s="140"/>
      <c r="J15" s="140"/>
      <c r="K15" s="142"/>
      <c r="L15" s="140"/>
      <c r="M15" s="140"/>
      <c r="N15" s="140"/>
      <c r="AB15" s="141"/>
    </row>
    <row r="16" spans="1:28" ht="20.25" customHeight="1" x14ac:dyDescent="0.2">
      <c r="B16" s="143" t="s">
        <v>139</v>
      </c>
      <c r="C16" s="139">
        <v>153599.397</v>
      </c>
      <c r="D16" s="140">
        <v>58498.502999999997</v>
      </c>
      <c r="E16" s="140">
        <v>796.48</v>
      </c>
      <c r="F16" s="140">
        <v>158.93</v>
      </c>
      <c r="G16" s="140">
        <v>351.68</v>
      </c>
      <c r="H16" s="140">
        <v>342.23700000000002</v>
      </c>
      <c r="I16" s="140">
        <v>6436.0529999999999</v>
      </c>
      <c r="J16" s="140">
        <v>18.052</v>
      </c>
      <c r="K16" s="188">
        <v>0</v>
      </c>
      <c r="L16" s="140">
        <v>196.58</v>
      </c>
      <c r="M16" s="140">
        <v>264.12299999999999</v>
      </c>
      <c r="N16" s="140">
        <v>10744.106</v>
      </c>
      <c r="AB16" s="141"/>
    </row>
    <row r="17" spans="2:28" ht="20.25" customHeight="1" x14ac:dyDescent="0.2">
      <c r="B17" s="143" t="s">
        <v>140</v>
      </c>
      <c r="C17" s="139">
        <v>25899.162</v>
      </c>
      <c r="D17" s="140">
        <v>7094.4679999999998</v>
      </c>
      <c r="E17" s="140">
        <v>201.36199999999999</v>
      </c>
      <c r="F17" s="140">
        <v>19.731000000000002</v>
      </c>
      <c r="G17" s="140">
        <v>43.585999999999999</v>
      </c>
      <c r="H17" s="140">
        <v>42.271999999999998</v>
      </c>
      <c r="I17" s="140">
        <v>893.07500000000005</v>
      </c>
      <c r="J17" s="140">
        <v>3.8660000000000001</v>
      </c>
      <c r="K17" s="188">
        <v>0</v>
      </c>
      <c r="L17" s="140">
        <v>41.552</v>
      </c>
      <c r="M17" s="140">
        <v>27.263999999999999</v>
      </c>
      <c r="N17" s="140">
        <v>5992.8860000000004</v>
      </c>
      <c r="AB17" s="141"/>
    </row>
    <row r="18" spans="2:28" ht="20.25" customHeight="1" x14ac:dyDescent="0.2">
      <c r="B18" s="143" t="s">
        <v>141</v>
      </c>
      <c r="C18" s="139">
        <v>27154.596000000001</v>
      </c>
      <c r="D18" s="140">
        <v>6912.8320000000003</v>
      </c>
      <c r="E18" s="140">
        <v>232.422</v>
      </c>
      <c r="F18" s="140">
        <v>25.274999999999999</v>
      </c>
      <c r="G18" s="140">
        <v>55.890999999999998</v>
      </c>
      <c r="H18" s="140">
        <v>54.317</v>
      </c>
      <c r="I18" s="140">
        <v>1018.413</v>
      </c>
      <c r="J18" s="140">
        <v>23.071999999999999</v>
      </c>
      <c r="K18" s="188">
        <v>0</v>
      </c>
      <c r="L18" s="140">
        <v>72.501000000000005</v>
      </c>
      <c r="M18" s="140">
        <v>34.871000000000002</v>
      </c>
      <c r="N18" s="140">
        <v>8387.3520000000008</v>
      </c>
      <c r="AB18" s="141"/>
    </row>
    <row r="19" spans="2:28" ht="20.25" customHeight="1" x14ac:dyDescent="0.2">
      <c r="B19" s="143" t="s">
        <v>142</v>
      </c>
      <c r="C19" s="139">
        <v>15509.891</v>
      </c>
      <c r="D19" s="140">
        <v>3555.973</v>
      </c>
      <c r="E19" s="140">
        <v>116.23699999999999</v>
      </c>
      <c r="F19" s="140">
        <v>10.026999999999999</v>
      </c>
      <c r="G19" s="140">
        <v>22.206</v>
      </c>
      <c r="H19" s="140">
        <v>21.64</v>
      </c>
      <c r="I19" s="140">
        <v>479.49700000000001</v>
      </c>
      <c r="J19" s="140">
        <v>0</v>
      </c>
      <c r="K19" s="188">
        <v>0</v>
      </c>
      <c r="L19" s="140">
        <v>23.367999999999999</v>
      </c>
      <c r="M19" s="140">
        <v>10.627000000000001</v>
      </c>
      <c r="N19" s="140">
        <v>3582.8150000000001</v>
      </c>
      <c r="AB19" s="141"/>
    </row>
    <row r="20" spans="2:28" ht="20.25" customHeight="1" x14ac:dyDescent="0.2">
      <c r="B20" s="143" t="s">
        <v>143</v>
      </c>
      <c r="C20" s="139">
        <v>12902.805</v>
      </c>
      <c r="D20" s="140">
        <v>3373.6819999999998</v>
      </c>
      <c r="E20" s="140">
        <v>85.456999999999994</v>
      </c>
      <c r="F20" s="140">
        <v>8.0850000000000009</v>
      </c>
      <c r="G20" s="140">
        <v>17.917000000000002</v>
      </c>
      <c r="H20" s="140">
        <v>17.486000000000001</v>
      </c>
      <c r="I20" s="140">
        <v>456.53399999999999</v>
      </c>
      <c r="J20" s="140">
        <v>0</v>
      </c>
      <c r="K20" s="188">
        <v>0</v>
      </c>
      <c r="L20" s="140">
        <v>26.609000000000002</v>
      </c>
      <c r="M20" s="140">
        <v>8.2799999999999994</v>
      </c>
      <c r="N20" s="140">
        <v>3776.701</v>
      </c>
      <c r="AB20" s="141"/>
    </row>
    <row r="21" spans="2:28" ht="20.25" customHeight="1" x14ac:dyDescent="0.2">
      <c r="B21" s="143" t="s">
        <v>144</v>
      </c>
      <c r="C21" s="139">
        <v>42398.938999999998</v>
      </c>
      <c r="D21" s="140">
        <v>8144.42</v>
      </c>
      <c r="E21" s="140">
        <v>355.81</v>
      </c>
      <c r="F21" s="140">
        <v>25.314</v>
      </c>
      <c r="G21" s="140">
        <v>55.982999999999997</v>
      </c>
      <c r="H21" s="140">
        <v>54.414999999999999</v>
      </c>
      <c r="I21" s="140">
        <v>1320.1679999999999</v>
      </c>
      <c r="J21" s="140">
        <v>0</v>
      </c>
      <c r="K21" s="188">
        <v>0</v>
      </c>
      <c r="L21" s="140">
        <v>109.919</v>
      </c>
      <c r="M21" s="140">
        <v>29.152999999999999</v>
      </c>
      <c r="N21" s="140">
        <v>14993.393</v>
      </c>
      <c r="AB21" s="141"/>
    </row>
    <row r="22" spans="2:28" ht="20.25" customHeight="1" x14ac:dyDescent="0.2">
      <c r="B22" s="143" t="s">
        <v>145</v>
      </c>
      <c r="C22" s="139">
        <v>17088.124</v>
      </c>
      <c r="D22" s="140">
        <v>3195.3380000000002</v>
      </c>
      <c r="E22" s="140">
        <v>93.36</v>
      </c>
      <c r="F22" s="140">
        <v>10.224</v>
      </c>
      <c r="G22" s="140">
        <v>22.628</v>
      </c>
      <c r="H22" s="140">
        <v>22.027999999999999</v>
      </c>
      <c r="I22" s="140">
        <v>540.62800000000004</v>
      </c>
      <c r="J22" s="140">
        <v>0</v>
      </c>
      <c r="K22" s="188">
        <v>0</v>
      </c>
      <c r="L22" s="140">
        <v>27.27</v>
      </c>
      <c r="M22" s="140">
        <v>10.731999999999999</v>
      </c>
      <c r="N22" s="140">
        <v>6344.0420000000004</v>
      </c>
      <c r="AB22" s="141"/>
    </row>
    <row r="23" spans="2:28" ht="20.25" customHeight="1" x14ac:dyDescent="0.15">
      <c r="B23" s="145" t="s">
        <v>217</v>
      </c>
      <c r="C23" s="139">
        <v>31253.464</v>
      </c>
      <c r="D23" s="140">
        <v>6646.5330000000004</v>
      </c>
      <c r="E23" s="140">
        <v>260.66800000000001</v>
      </c>
      <c r="F23" s="140">
        <v>21.754000000000001</v>
      </c>
      <c r="G23" s="140">
        <v>48.131</v>
      </c>
      <c r="H23" s="140">
        <v>46.822000000000003</v>
      </c>
      <c r="I23" s="140">
        <v>1000.239</v>
      </c>
      <c r="J23" s="140">
        <v>28.672999999999998</v>
      </c>
      <c r="K23" s="188">
        <v>0</v>
      </c>
      <c r="L23" s="140">
        <v>80.358999999999995</v>
      </c>
      <c r="M23" s="140">
        <v>34.235999999999997</v>
      </c>
      <c r="N23" s="140">
        <v>10982.166999999999</v>
      </c>
      <c r="AB23" s="141"/>
    </row>
    <row r="24" spans="2:28" ht="20.25" customHeight="1" x14ac:dyDescent="0.2">
      <c r="B24" s="143" t="s">
        <v>237</v>
      </c>
      <c r="C24" s="139">
        <v>17139.298999999999</v>
      </c>
      <c r="D24" s="140">
        <v>5821.7280000000001</v>
      </c>
      <c r="E24" s="140">
        <v>115.48699999999999</v>
      </c>
      <c r="F24" s="140">
        <v>20.544</v>
      </c>
      <c r="G24" s="140">
        <v>45.503</v>
      </c>
      <c r="H24" s="140">
        <v>44.365000000000002</v>
      </c>
      <c r="I24" s="140">
        <v>818.44399999999996</v>
      </c>
      <c r="J24" s="140">
        <v>5.43</v>
      </c>
      <c r="K24" s="188">
        <v>0</v>
      </c>
      <c r="L24" s="140">
        <v>35.802999999999997</v>
      </c>
      <c r="M24" s="140">
        <v>51.895000000000003</v>
      </c>
      <c r="N24" s="140">
        <v>3376.48</v>
      </c>
      <c r="AB24" s="141"/>
    </row>
    <row r="25" spans="2:28" ht="20.25" customHeight="1" x14ac:dyDescent="0.2">
      <c r="B25" s="143"/>
      <c r="C25" s="137"/>
      <c r="AB25" s="141"/>
    </row>
    <row r="26" spans="2:28" ht="20.25" customHeight="1" x14ac:dyDescent="0.2">
      <c r="B26" s="143" t="s">
        <v>216</v>
      </c>
      <c r="C26" s="139">
        <v>7681.02</v>
      </c>
      <c r="D26" s="140">
        <v>838.03099999999995</v>
      </c>
      <c r="E26" s="140">
        <v>70.78</v>
      </c>
      <c r="F26" s="140">
        <v>2.774</v>
      </c>
      <c r="G26" s="140">
        <v>6.1210000000000004</v>
      </c>
      <c r="H26" s="140">
        <v>5.9240000000000004</v>
      </c>
      <c r="I26" s="140">
        <v>152.38</v>
      </c>
      <c r="J26" s="140">
        <v>32.728000000000002</v>
      </c>
      <c r="K26" s="188">
        <v>0</v>
      </c>
      <c r="L26" s="140">
        <v>21.858000000000001</v>
      </c>
      <c r="M26" s="140">
        <v>2.4119999999999999</v>
      </c>
      <c r="N26" s="140">
        <v>3871.2350000000001</v>
      </c>
      <c r="AB26" s="141"/>
    </row>
    <row r="27" spans="2:28" ht="20.25" customHeight="1" x14ac:dyDescent="0.2">
      <c r="B27" s="143"/>
      <c r="C27" s="137"/>
      <c r="AB27" s="141"/>
    </row>
    <row r="28" spans="2:28" ht="20.25" customHeight="1" x14ac:dyDescent="0.2">
      <c r="B28" s="143" t="s">
        <v>552</v>
      </c>
      <c r="C28" s="139">
        <v>10814.763999999999</v>
      </c>
      <c r="D28" s="140">
        <v>2014.9449999999999</v>
      </c>
      <c r="E28" s="140">
        <v>97.540999999999997</v>
      </c>
      <c r="F28" s="140">
        <v>5.2030000000000003</v>
      </c>
      <c r="G28" s="140">
        <v>11.510999999999999</v>
      </c>
      <c r="H28" s="140">
        <v>11.196999999999999</v>
      </c>
      <c r="I28" s="140">
        <v>285.786</v>
      </c>
      <c r="J28" s="140">
        <v>7.0650000000000004</v>
      </c>
      <c r="K28" s="188">
        <v>0</v>
      </c>
      <c r="L28" s="140">
        <v>30.268999999999998</v>
      </c>
      <c r="M28" s="140">
        <v>6.9109999999999996</v>
      </c>
      <c r="N28" s="140">
        <v>3613.712</v>
      </c>
      <c r="AB28" s="141"/>
    </row>
    <row r="29" spans="2:28" ht="20.25" customHeight="1" x14ac:dyDescent="0.2">
      <c r="B29" s="143" t="s">
        <v>146</v>
      </c>
      <c r="C29" s="139">
        <v>3274.732</v>
      </c>
      <c r="D29" s="140">
        <v>420.447</v>
      </c>
      <c r="E29" s="140">
        <v>25.105</v>
      </c>
      <c r="F29" s="140">
        <v>1.5109999999999999</v>
      </c>
      <c r="G29" s="140">
        <v>3.339</v>
      </c>
      <c r="H29" s="140">
        <v>3.2349999999999999</v>
      </c>
      <c r="I29" s="140">
        <v>67.938000000000002</v>
      </c>
      <c r="J29" s="140">
        <v>0</v>
      </c>
      <c r="K29" s="188">
        <v>0</v>
      </c>
      <c r="L29" s="140">
        <v>7.7240000000000002</v>
      </c>
      <c r="M29" s="140">
        <v>0.64300000000000002</v>
      </c>
      <c r="N29" s="140">
        <v>1675.6489999999999</v>
      </c>
      <c r="AB29" s="141"/>
    </row>
    <row r="30" spans="2:28" ht="20.25" customHeight="1" x14ac:dyDescent="0.2">
      <c r="B30" s="143" t="s">
        <v>147</v>
      </c>
      <c r="C30" s="139">
        <v>3925.29</v>
      </c>
      <c r="D30" s="140">
        <v>361.072</v>
      </c>
      <c r="E30" s="140">
        <v>34.679000000000002</v>
      </c>
      <c r="F30" s="140">
        <v>1.246</v>
      </c>
      <c r="G30" s="140">
        <v>2.7709999999999999</v>
      </c>
      <c r="H30" s="140">
        <v>2.72</v>
      </c>
      <c r="I30" s="140">
        <v>70.915000000000006</v>
      </c>
      <c r="J30" s="140">
        <v>2.8730000000000002</v>
      </c>
      <c r="K30" s="188">
        <v>0</v>
      </c>
      <c r="L30" s="140">
        <v>10.731</v>
      </c>
      <c r="M30" s="140">
        <v>0.183</v>
      </c>
      <c r="N30" s="140">
        <v>1815.904</v>
      </c>
      <c r="AB30" s="141"/>
    </row>
    <row r="31" spans="2:28" ht="20.25" customHeight="1" x14ac:dyDescent="0.2">
      <c r="B31" s="143"/>
      <c r="C31" s="139"/>
      <c r="AB31" s="141"/>
    </row>
    <row r="32" spans="2:28" ht="20.25" customHeight="1" x14ac:dyDescent="0.2">
      <c r="B32" s="143" t="s">
        <v>148</v>
      </c>
      <c r="C32" s="139">
        <v>11171.495999999999</v>
      </c>
      <c r="D32" s="140">
        <v>1128.653</v>
      </c>
      <c r="E32" s="140">
        <v>41.924999999999997</v>
      </c>
      <c r="F32" s="140">
        <v>3.609</v>
      </c>
      <c r="G32" s="140">
        <v>7.9850000000000003</v>
      </c>
      <c r="H32" s="140">
        <v>7.7619999999999996</v>
      </c>
      <c r="I32" s="140">
        <v>213.39699999999999</v>
      </c>
      <c r="J32" s="140">
        <v>0</v>
      </c>
      <c r="K32" s="188">
        <v>0</v>
      </c>
      <c r="L32" s="140">
        <v>13.052</v>
      </c>
      <c r="M32" s="140">
        <v>4.0229999999999997</v>
      </c>
      <c r="N32" s="140">
        <v>2202.2910000000002</v>
      </c>
      <c r="AB32" s="141"/>
    </row>
    <row r="33" spans="2:28" ht="20.25" customHeight="1" x14ac:dyDescent="0.2">
      <c r="B33" s="143" t="s">
        <v>149</v>
      </c>
      <c r="C33" s="139">
        <v>4672.799</v>
      </c>
      <c r="D33" s="140">
        <v>750.37199999999996</v>
      </c>
      <c r="E33" s="140">
        <v>36.859000000000002</v>
      </c>
      <c r="F33" s="140">
        <v>1.9590000000000001</v>
      </c>
      <c r="G33" s="140">
        <v>4.3369999999999997</v>
      </c>
      <c r="H33" s="140">
        <v>4.2229999999999999</v>
      </c>
      <c r="I33" s="140">
        <v>111.39100000000001</v>
      </c>
      <c r="J33" s="140">
        <v>0</v>
      </c>
      <c r="K33" s="188">
        <v>0</v>
      </c>
      <c r="L33" s="140">
        <v>11.422000000000001</v>
      </c>
      <c r="M33" s="140">
        <v>2.7770000000000001</v>
      </c>
      <c r="N33" s="140">
        <v>1876.07</v>
      </c>
      <c r="AB33" s="141"/>
    </row>
    <row r="34" spans="2:28" ht="20.25" customHeight="1" x14ac:dyDescent="0.2">
      <c r="B34" s="143" t="s">
        <v>218</v>
      </c>
      <c r="C34" s="139">
        <v>15473.038</v>
      </c>
      <c r="D34" s="140">
        <v>2993.884</v>
      </c>
      <c r="E34" s="140">
        <v>152.24700000000001</v>
      </c>
      <c r="F34" s="140">
        <v>8.7249999999999996</v>
      </c>
      <c r="G34" s="140">
        <v>19.332999999999998</v>
      </c>
      <c r="H34" s="140">
        <v>18.861999999999998</v>
      </c>
      <c r="I34" s="140">
        <v>440.553</v>
      </c>
      <c r="J34" s="140">
        <v>30.064</v>
      </c>
      <c r="K34" s="188">
        <v>0</v>
      </c>
      <c r="L34" s="140">
        <v>47.100999999999999</v>
      </c>
      <c r="M34" s="140">
        <v>14.782</v>
      </c>
      <c r="N34" s="140">
        <v>6673.0290000000005</v>
      </c>
      <c r="AB34" s="141"/>
    </row>
    <row r="35" spans="2:28" ht="20.25" customHeight="1" x14ac:dyDescent="0.2">
      <c r="B35" s="143"/>
      <c r="C35" s="137"/>
      <c r="AB35" s="141"/>
    </row>
    <row r="36" spans="2:28" ht="20.25" customHeight="1" x14ac:dyDescent="0.2">
      <c r="B36" s="143" t="s">
        <v>150</v>
      </c>
      <c r="C36" s="139">
        <v>4333.9880000000003</v>
      </c>
      <c r="D36" s="140">
        <v>630.17499999999995</v>
      </c>
      <c r="E36" s="140">
        <v>21.594000000000001</v>
      </c>
      <c r="F36" s="140">
        <v>2.6349999999999998</v>
      </c>
      <c r="G36" s="140">
        <v>5.819</v>
      </c>
      <c r="H36" s="140">
        <v>5.641</v>
      </c>
      <c r="I36" s="140">
        <v>116.575</v>
      </c>
      <c r="J36" s="140">
        <v>0</v>
      </c>
      <c r="K36" s="188">
        <v>0</v>
      </c>
      <c r="L36" s="140">
        <v>6.66</v>
      </c>
      <c r="M36" s="140">
        <v>2.528</v>
      </c>
      <c r="N36" s="140">
        <v>1561.9010000000001</v>
      </c>
      <c r="AB36" s="141"/>
    </row>
    <row r="37" spans="2:28" ht="20.25" customHeight="1" x14ac:dyDescent="0.2">
      <c r="B37" s="143" t="s">
        <v>151</v>
      </c>
      <c r="C37" s="139">
        <v>4634.3109999999997</v>
      </c>
      <c r="D37" s="140">
        <v>719.33900000000006</v>
      </c>
      <c r="E37" s="140">
        <v>40.863</v>
      </c>
      <c r="F37" s="140">
        <v>2.4750000000000001</v>
      </c>
      <c r="G37" s="140">
        <v>5.49</v>
      </c>
      <c r="H37" s="140">
        <v>5.367</v>
      </c>
      <c r="I37" s="140">
        <v>112.84</v>
      </c>
      <c r="J37" s="140">
        <v>0</v>
      </c>
      <c r="K37" s="188">
        <v>0</v>
      </c>
      <c r="L37" s="140">
        <v>12.552</v>
      </c>
      <c r="M37" s="140">
        <v>7.5419999999999998</v>
      </c>
      <c r="N37" s="140">
        <v>1791.7850000000001</v>
      </c>
      <c r="AB37" s="141"/>
    </row>
    <row r="38" spans="2:28" ht="20.25" customHeight="1" x14ac:dyDescent="0.2">
      <c r="B38" s="146" t="s">
        <v>152</v>
      </c>
      <c r="C38" s="139">
        <v>3768.355</v>
      </c>
      <c r="D38" s="140">
        <v>784.71500000000003</v>
      </c>
      <c r="E38" s="140">
        <v>27.131</v>
      </c>
      <c r="F38" s="140">
        <v>1.6759999999999999</v>
      </c>
      <c r="G38" s="140">
        <v>3.706</v>
      </c>
      <c r="H38" s="140">
        <v>3.5960000000000001</v>
      </c>
      <c r="I38" s="140">
        <v>99.08</v>
      </c>
      <c r="J38" s="140">
        <v>0</v>
      </c>
      <c r="K38" s="188">
        <v>0</v>
      </c>
      <c r="L38" s="140">
        <v>8.3529999999999998</v>
      </c>
      <c r="M38" s="140">
        <v>1.546</v>
      </c>
      <c r="N38" s="140">
        <v>1574.9690000000001</v>
      </c>
      <c r="AB38" s="141"/>
    </row>
    <row r="39" spans="2:28" ht="20.25" customHeight="1" x14ac:dyDescent="0.2">
      <c r="B39" s="146" t="s">
        <v>161</v>
      </c>
      <c r="C39" s="139">
        <v>5578.9870000000001</v>
      </c>
      <c r="D39" s="140">
        <v>962.11</v>
      </c>
      <c r="E39" s="140">
        <v>65.183999999999997</v>
      </c>
      <c r="F39" s="140">
        <v>2.355</v>
      </c>
      <c r="G39" s="140">
        <v>5.218</v>
      </c>
      <c r="H39" s="140">
        <v>5.0919999999999996</v>
      </c>
      <c r="I39" s="140">
        <v>126.68899999999999</v>
      </c>
      <c r="J39" s="140">
        <v>27.594000000000001</v>
      </c>
      <c r="K39" s="188">
        <v>0</v>
      </c>
      <c r="L39" s="140">
        <v>20.219000000000001</v>
      </c>
      <c r="M39" s="140">
        <v>3.367</v>
      </c>
      <c r="N39" s="140">
        <v>2163.7429999999999</v>
      </c>
      <c r="AB39" s="141"/>
    </row>
    <row r="40" spans="2:28" ht="20.25" customHeight="1" x14ac:dyDescent="0.2">
      <c r="B40" s="146" t="s">
        <v>153</v>
      </c>
      <c r="C40" s="139">
        <v>9814.7639999999992</v>
      </c>
      <c r="D40" s="140">
        <v>1523.0989999999999</v>
      </c>
      <c r="E40" s="140">
        <v>70.186000000000007</v>
      </c>
      <c r="F40" s="140">
        <v>4.2679999999999998</v>
      </c>
      <c r="G40" s="140">
        <v>9.3260000000000005</v>
      </c>
      <c r="H40" s="140">
        <v>8.8490000000000002</v>
      </c>
      <c r="I40" s="140">
        <v>214.45500000000001</v>
      </c>
      <c r="J40" s="140">
        <v>0</v>
      </c>
      <c r="K40" s="188">
        <v>0</v>
      </c>
      <c r="L40" s="140">
        <v>21.777000000000001</v>
      </c>
      <c r="M40" s="140">
        <v>3.742</v>
      </c>
      <c r="N40" s="140">
        <v>3910.6819999999998</v>
      </c>
      <c r="AB40" s="141"/>
    </row>
    <row r="41" spans="2:28" ht="20.25" customHeight="1" x14ac:dyDescent="0.2">
      <c r="B41" s="146" t="s">
        <v>219</v>
      </c>
      <c r="C41" s="139">
        <v>9658.0069999999996</v>
      </c>
      <c r="D41" s="140">
        <v>1177.884</v>
      </c>
      <c r="E41" s="140">
        <v>96.352999999999994</v>
      </c>
      <c r="F41" s="140">
        <v>3.0270000000000001</v>
      </c>
      <c r="G41" s="140">
        <v>6.6920000000000002</v>
      </c>
      <c r="H41" s="140">
        <v>6.4939999999999998</v>
      </c>
      <c r="I41" s="140">
        <v>156.46899999999999</v>
      </c>
      <c r="J41" s="140">
        <v>9.2230000000000008</v>
      </c>
      <c r="K41" s="188">
        <v>0</v>
      </c>
      <c r="L41" s="140">
        <v>29.957000000000001</v>
      </c>
      <c r="M41" s="140">
        <v>3.556</v>
      </c>
      <c r="N41" s="140">
        <v>4506.3029999999999</v>
      </c>
      <c r="AB41" s="141"/>
    </row>
    <row r="42" spans="2:28" ht="20.25" customHeight="1" x14ac:dyDescent="0.2">
      <c r="B42" s="146"/>
      <c r="C42" s="137"/>
      <c r="AB42" s="141"/>
    </row>
    <row r="43" spans="2:28" ht="20.25" customHeight="1" x14ac:dyDescent="0.2">
      <c r="B43" s="146" t="s">
        <v>154</v>
      </c>
      <c r="C43" s="139">
        <v>12124.403</v>
      </c>
      <c r="D43" s="140">
        <v>3160.6770000000001</v>
      </c>
      <c r="E43" s="140">
        <v>106.884</v>
      </c>
      <c r="F43" s="140">
        <v>6.5549999999999997</v>
      </c>
      <c r="G43" s="140">
        <v>14.526</v>
      </c>
      <c r="H43" s="140">
        <v>14.175000000000001</v>
      </c>
      <c r="I43" s="140">
        <v>380.20499999999998</v>
      </c>
      <c r="J43" s="140">
        <v>7.5049999999999999</v>
      </c>
      <c r="K43" s="188">
        <v>0</v>
      </c>
      <c r="L43" s="140">
        <v>31.071000000000002</v>
      </c>
      <c r="M43" s="140">
        <v>9.657</v>
      </c>
      <c r="N43" s="140">
        <v>3738.4659999999999</v>
      </c>
      <c r="AB43" s="141"/>
    </row>
    <row r="44" spans="2:28" ht="20.25" customHeight="1" x14ac:dyDescent="0.2">
      <c r="B44" s="146" t="s">
        <v>155</v>
      </c>
      <c r="C44" s="139">
        <v>6950.12</v>
      </c>
      <c r="D44" s="140">
        <v>1619.1389999999999</v>
      </c>
      <c r="E44" s="140">
        <v>57.828000000000003</v>
      </c>
      <c r="F44" s="140">
        <v>4.9429999999999996</v>
      </c>
      <c r="G44" s="140">
        <v>10.957000000000001</v>
      </c>
      <c r="H44" s="140">
        <v>10.696999999999999</v>
      </c>
      <c r="I44" s="140">
        <v>242.73</v>
      </c>
      <c r="J44" s="140">
        <v>23.74</v>
      </c>
      <c r="K44" s="188">
        <v>0</v>
      </c>
      <c r="L44" s="140">
        <v>17.808</v>
      </c>
      <c r="M44" s="140">
        <v>12.08</v>
      </c>
      <c r="N44" s="140">
        <v>1819.2149999999999</v>
      </c>
      <c r="AB44" s="141"/>
    </row>
    <row r="45" spans="2:28" ht="20.25" customHeight="1" x14ac:dyDescent="0.2">
      <c r="B45" s="146" t="s">
        <v>156</v>
      </c>
      <c r="C45" s="139">
        <v>4255.9639999999999</v>
      </c>
      <c r="D45" s="140">
        <v>412.32900000000001</v>
      </c>
      <c r="E45" s="140">
        <v>22.77</v>
      </c>
      <c r="F45" s="140">
        <v>1.071</v>
      </c>
      <c r="G45" s="140">
        <v>2.3730000000000002</v>
      </c>
      <c r="H45" s="140">
        <v>2.3140000000000001</v>
      </c>
      <c r="I45" s="140">
        <v>69.748999999999995</v>
      </c>
      <c r="J45" s="140">
        <v>0</v>
      </c>
      <c r="K45" s="188">
        <v>0</v>
      </c>
      <c r="L45" s="140">
        <v>7.0549999999999997</v>
      </c>
      <c r="M45" s="140">
        <v>1.018</v>
      </c>
      <c r="N45" s="140">
        <v>2048.857</v>
      </c>
      <c r="AB45" s="141"/>
    </row>
    <row r="46" spans="2:28" ht="20.25" customHeight="1" x14ac:dyDescent="0.2">
      <c r="B46" s="146"/>
      <c r="C46" s="137"/>
      <c r="AB46" s="141"/>
    </row>
    <row r="47" spans="2:28" ht="20.25" customHeight="1" x14ac:dyDescent="0.2">
      <c r="B47" s="146" t="s">
        <v>553</v>
      </c>
      <c r="C47" s="139">
        <v>8731.5779999999995</v>
      </c>
      <c r="D47" s="140">
        <v>1530.838</v>
      </c>
      <c r="E47" s="140">
        <v>53.491</v>
      </c>
      <c r="F47" s="140">
        <v>4.2969999999999997</v>
      </c>
      <c r="G47" s="140">
        <v>9.5229999999999997</v>
      </c>
      <c r="H47" s="140">
        <v>9.2940000000000005</v>
      </c>
      <c r="I47" s="140">
        <v>269.197</v>
      </c>
      <c r="J47" s="140">
        <v>14.303000000000001</v>
      </c>
      <c r="K47" s="188">
        <v>0</v>
      </c>
      <c r="L47" s="140">
        <v>16.527999999999999</v>
      </c>
      <c r="M47" s="140">
        <v>5.6959999999999997</v>
      </c>
      <c r="N47" s="140">
        <v>3176.63</v>
      </c>
      <c r="AB47" s="141"/>
    </row>
    <row r="48" spans="2:28" ht="20.25" customHeight="1" x14ac:dyDescent="0.2">
      <c r="B48" s="146" t="s">
        <v>158</v>
      </c>
      <c r="C48" s="139">
        <v>3137.8609999999999</v>
      </c>
      <c r="D48" s="140">
        <v>219.148</v>
      </c>
      <c r="E48" s="140">
        <v>10.204000000000001</v>
      </c>
      <c r="F48" s="140">
        <v>0.91</v>
      </c>
      <c r="G48" s="140">
        <v>2.0129999999999999</v>
      </c>
      <c r="H48" s="140">
        <v>1.9550000000000001</v>
      </c>
      <c r="I48" s="140">
        <v>48.188000000000002</v>
      </c>
      <c r="J48" s="140">
        <v>0</v>
      </c>
      <c r="K48" s="188">
        <v>0</v>
      </c>
      <c r="L48" s="140">
        <v>3.1720000000000002</v>
      </c>
      <c r="M48" s="140">
        <v>0.86199999999999999</v>
      </c>
      <c r="N48" s="140">
        <v>1181.674</v>
      </c>
      <c r="AB48" s="141"/>
    </row>
    <row r="49" spans="1:28" ht="20.25" customHeight="1" x14ac:dyDescent="0.2">
      <c r="B49" s="146" t="s">
        <v>159</v>
      </c>
      <c r="C49" s="139">
        <v>3400.3249999999998</v>
      </c>
      <c r="D49" s="140">
        <v>195.851</v>
      </c>
      <c r="E49" s="140">
        <v>35.369999999999997</v>
      </c>
      <c r="F49" s="140">
        <v>0.61799999999999999</v>
      </c>
      <c r="G49" s="140">
        <v>1.375</v>
      </c>
      <c r="H49" s="140">
        <v>1.35</v>
      </c>
      <c r="I49" s="140">
        <v>44.207999999999998</v>
      </c>
      <c r="J49" s="140">
        <v>0</v>
      </c>
      <c r="K49" s="188">
        <v>0</v>
      </c>
      <c r="L49" s="140">
        <v>10.867000000000001</v>
      </c>
      <c r="M49" s="140">
        <v>0.70099999999999996</v>
      </c>
      <c r="N49" s="140">
        <v>1849.5029999999999</v>
      </c>
      <c r="AB49" s="141"/>
    </row>
    <row r="50" spans="1:28" ht="20.25" customHeight="1" x14ac:dyDescent="0.2">
      <c r="B50" s="146" t="s">
        <v>160</v>
      </c>
      <c r="C50" s="139">
        <v>2650.96</v>
      </c>
      <c r="D50" s="140">
        <v>70.667000000000002</v>
      </c>
      <c r="E50" s="140">
        <v>6.87</v>
      </c>
      <c r="F50" s="140">
        <v>0.13100000000000001</v>
      </c>
      <c r="G50" s="140">
        <v>0.29299999999999998</v>
      </c>
      <c r="H50" s="140">
        <v>0.28799999999999998</v>
      </c>
      <c r="I50" s="140">
        <v>8.0050000000000008</v>
      </c>
      <c r="J50" s="140">
        <v>0</v>
      </c>
      <c r="K50" s="188">
        <v>0</v>
      </c>
      <c r="L50" s="140">
        <v>2.1440000000000001</v>
      </c>
      <c r="M50" s="140">
        <v>0.10299999999999999</v>
      </c>
      <c r="N50" s="140">
        <v>570.24400000000003</v>
      </c>
      <c r="AB50" s="141"/>
    </row>
    <row r="51" spans="1:28" ht="20.25" customHeight="1" x14ac:dyDescent="0.2">
      <c r="B51" s="143" t="s">
        <v>157</v>
      </c>
      <c r="C51" s="139">
        <v>10856.022999999999</v>
      </c>
      <c r="D51" s="140">
        <v>1406.4059999999999</v>
      </c>
      <c r="E51" s="140">
        <v>58.31</v>
      </c>
      <c r="F51" s="140">
        <v>4.4340000000000002</v>
      </c>
      <c r="G51" s="140">
        <v>9.7889999999999997</v>
      </c>
      <c r="H51" s="140">
        <v>9.4809999999999999</v>
      </c>
      <c r="I51" s="140">
        <v>274.291</v>
      </c>
      <c r="J51" s="140">
        <v>0</v>
      </c>
      <c r="K51" s="188">
        <v>0</v>
      </c>
      <c r="L51" s="140">
        <v>17.974</v>
      </c>
      <c r="M51" s="140">
        <v>4.6230000000000002</v>
      </c>
      <c r="N51" s="140">
        <v>4619.3860000000004</v>
      </c>
      <c r="AB51" s="141"/>
    </row>
    <row r="52" spans="1:28" ht="20.25" customHeight="1" thickBot="1" x14ac:dyDescent="0.2">
      <c r="B52" s="257"/>
      <c r="C52" s="147"/>
      <c r="D52" s="130"/>
      <c r="E52" s="130"/>
      <c r="F52" s="130"/>
      <c r="G52" s="95"/>
      <c r="H52" s="95"/>
      <c r="I52" s="130"/>
      <c r="J52" s="130"/>
      <c r="K52" s="130"/>
      <c r="L52" s="130"/>
      <c r="M52" s="130"/>
      <c r="N52" s="130"/>
      <c r="O52" s="103"/>
      <c r="P52" s="103"/>
    </row>
    <row r="53" spans="1:28" ht="20.25" customHeight="1" x14ac:dyDescent="0.2">
      <c r="C53" s="415" t="s">
        <v>98</v>
      </c>
      <c r="D53" s="415"/>
    </row>
    <row r="54" spans="1:28" ht="20.25" customHeight="1" x14ac:dyDescent="0.2">
      <c r="A54" s="129"/>
      <c r="C54" s="103"/>
    </row>
    <row r="55" spans="1:28" ht="20.25" customHeight="1" x14ac:dyDescent="0.15">
      <c r="C55" s="103"/>
    </row>
    <row r="56" spans="1:28" ht="20.25" customHeight="1" x14ac:dyDescent="0.15">
      <c r="C56" s="103"/>
    </row>
    <row r="57" spans="1:28" ht="20.25" customHeight="1" x14ac:dyDescent="0.15">
      <c r="C57" s="103"/>
    </row>
    <row r="58" spans="1:28" ht="20.25" customHeight="1" x14ac:dyDescent="0.15">
      <c r="Q58" s="103"/>
    </row>
    <row r="59" spans="1:28" ht="20.25" customHeight="1" x14ac:dyDescent="0.15">
      <c r="Q59" s="103"/>
    </row>
    <row r="60" spans="1:28" ht="20.25" customHeight="1" x14ac:dyDescent="0.15">
      <c r="Q60" s="103"/>
    </row>
    <row r="61" spans="1:28" ht="20.25" customHeight="1" x14ac:dyDescent="0.15">
      <c r="Q61" s="103"/>
    </row>
    <row r="62" spans="1:28" ht="20.25" customHeight="1" x14ac:dyDescent="0.15">
      <c r="Q62" s="103"/>
    </row>
  </sheetData>
  <mergeCells count="4">
    <mergeCell ref="B6:N6"/>
    <mergeCell ref="C8:C11"/>
    <mergeCell ref="D8:D11"/>
    <mergeCell ref="C53:D53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2020-01-16T12:00:38Z</cp:lastPrinted>
  <dcterms:created xsi:type="dcterms:W3CDTF">2006-04-24T05:17:06Z</dcterms:created>
  <dcterms:modified xsi:type="dcterms:W3CDTF">2020-02-17T00:14:07Z</dcterms:modified>
</cp:coreProperties>
</file>