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10" yWindow="675" windowWidth="10125" windowHeight="8715" tabRatio="812"/>
  </bookViews>
  <sheets>
    <sheet name="001" sheetId="104" r:id="rId1"/>
    <sheet name="002A" sheetId="105" r:id="rId2"/>
    <sheet name="002BC" sheetId="106" r:id="rId3"/>
    <sheet name="003-004" sheetId="107" r:id="rId4"/>
    <sheet name="005" sheetId="108" r:id="rId5"/>
    <sheet name="006AB" sheetId="109" r:id="rId6"/>
    <sheet name="006C-O07" sheetId="110" r:id="rId7"/>
    <sheet name="008" sheetId="111" r:id="rId8"/>
    <sheet name="009A" sheetId="112" r:id="rId9"/>
    <sheet name="009A続き" sheetId="113" r:id="rId10"/>
    <sheet name="009B" sheetId="114" r:id="rId11"/>
    <sheet name="009B続き" sheetId="115" r:id="rId12"/>
    <sheet name="010AB" sheetId="116" r:id="rId13"/>
    <sheet name="010CD" sheetId="117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'001'!$B$6:$J$47</definedName>
    <definedName name="_xlnm.Print_Area" localSheetId="1">'002A'!$B$6:$J$73</definedName>
    <definedName name="_xlnm.Print_Area" localSheetId="2">'002BC'!$B$6:$J$67</definedName>
    <definedName name="_xlnm.Print_Area" localSheetId="3">'003-004'!$B$6:$J$69</definedName>
    <definedName name="_xlnm.Print_Area" localSheetId="4">'005'!$B$6:$J$63</definedName>
    <definedName name="_xlnm.Print_Area" localSheetId="5">'006AB'!$B$6:$J$70</definedName>
    <definedName name="_xlnm.Print_Area" localSheetId="6">'006C-O07'!$B$6:$J$69</definedName>
    <definedName name="_xlnm.Print_Area" localSheetId="7">'008'!$B$6:$J$52</definedName>
    <definedName name="_xlnm.Print_Area" localSheetId="8">'009A'!$B$6:$O$53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'010AB'!$B$6:$L$64</definedName>
    <definedName name="_xlnm.Print_Area" localSheetId="13">'010CD'!$B$6:$L$69</definedName>
    <definedName name="_xlnm.Print_Area" localSheetId="14">'011ＡＢ'!$B$6:$L$81</definedName>
  </definedNames>
  <calcPr calcId="145621"/>
</workbook>
</file>

<file path=xl/calcChain.xml><?xml version="1.0" encoding="utf-8"?>
<calcChain xmlns="http://schemas.openxmlformats.org/spreadsheetml/2006/main">
  <c r="L63" i="118" l="1"/>
  <c r="K63" i="118"/>
  <c r="J63" i="118"/>
  <c r="I63" i="118"/>
  <c r="H63" i="118"/>
  <c r="G63" i="118"/>
  <c r="F63" i="118"/>
  <c r="L58" i="118"/>
  <c r="K58" i="118"/>
  <c r="J58" i="118"/>
  <c r="J56" i="118" s="1"/>
  <c r="I58" i="118"/>
  <c r="H58" i="118"/>
  <c r="G58" i="118"/>
  <c r="F58" i="118"/>
  <c r="L56" i="118"/>
  <c r="K56" i="118"/>
  <c r="I56" i="118"/>
  <c r="H56" i="118"/>
  <c r="G56" i="118"/>
  <c r="F56" i="118"/>
  <c r="E56" i="118"/>
  <c r="E52" i="118"/>
  <c r="I25" i="118"/>
  <c r="I20" i="118"/>
  <c r="I18" i="118" s="1"/>
  <c r="H12" i="114" l="1"/>
  <c r="E12" i="114"/>
  <c r="C12" i="114"/>
  <c r="J34" i="112"/>
  <c r="N14" i="112"/>
  <c r="J14" i="112"/>
  <c r="H14" i="112"/>
</calcChain>
</file>

<file path=xl/sharedStrings.xml><?xml version="1.0" encoding="utf-8"?>
<sst xmlns="http://schemas.openxmlformats.org/spreadsheetml/2006/main" count="924" uniqueCount="632">
  <si>
    <t>Ｏ　財  政</t>
  </si>
  <si>
    <t>Ｏ-01 会計別歳出決算額（県財政）</t>
  </si>
  <si>
    <t>一般会計</t>
  </si>
  <si>
    <t>特別会計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</si>
  <si>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</si>
  <si>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</si>
  <si>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</si>
  <si>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</si>
  <si>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</si>
  <si>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</si>
  <si>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</si>
  <si>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</si>
  <si>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</si>
  <si>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</si>
  <si>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</si>
  <si>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</si>
  <si>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</si>
  <si>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</si>
  <si>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</si>
  <si>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</si>
  <si>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</si>
  <si>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</si>
  <si>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</si>
  <si>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</si>
  <si>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</si>
  <si>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</si>
  <si>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</si>
  <si>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</si>
  <si>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</si>
  <si>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</si>
  <si>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</si>
  <si>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</si>
  <si>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</si>
  <si>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</si>
  <si>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</si>
  <si>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</si>
  <si>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</si>
  <si>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</si>
  <si>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</si>
  <si>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</si>
  <si>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</si>
  <si>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</si>
  <si>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</si>
  <si>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</si>
  <si>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</si>
  <si>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</si>
  <si>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</si>
  <si>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</si>
  <si>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</si>
  <si>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</si>
  <si>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</si>
  <si>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</si>
  <si>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</si>
  <si>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</si>
  <si>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</si>
  <si>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</si>
  <si>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</si>
  <si>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</si>
  <si>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</si>
  <si>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</si>
  <si>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</si>
  <si>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</si>
  <si>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</si>
  <si>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</si>
  <si>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</si>
  <si>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</si>
  <si>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</si>
  <si>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</si>
  <si>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</si>
  <si>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</si>
  <si>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</si>
  <si>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</si>
  <si>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</si>
  <si>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</si>
  <si>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</si>
  <si>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</si>
  <si>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</si>
  <si>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</si>
  <si>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</si>
  <si>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</si>
  <si>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</si>
  <si>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</si>
  <si>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</si>
  <si>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</si>
  <si>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地域財政特例対策債</t>
  </si>
  <si>
    <t>財源対策債</t>
  </si>
  <si>
    <t>減収補填債(1982,86,98年度分)</t>
  </si>
  <si>
    <t>臨時税収補填債</t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</si>
  <si>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</si>
  <si>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</si>
  <si>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</si>
  <si>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</si>
  <si>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</si>
  <si>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</si>
  <si>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</si>
  <si>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</si>
  <si>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</si>
  <si>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</si>
  <si>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</si>
  <si>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</si>
  <si>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</si>
  <si>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</si>
  <si>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</si>
  <si>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</si>
  <si>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</si>
  <si>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</si>
  <si>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</si>
  <si>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</si>
  <si>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</si>
  <si>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</si>
  <si>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</si>
  <si>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</si>
  <si>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</si>
  <si>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</si>
  <si>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</si>
  <si>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</si>
  <si>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</si>
  <si>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</si>
  <si>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</si>
  <si>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</si>
  <si>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</si>
  <si>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</si>
  <si>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</si>
  <si>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</si>
  <si>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</si>
  <si>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</si>
  <si>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</si>
  <si>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</si>
  <si>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</si>
  <si>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</si>
  <si>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</si>
  <si>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</si>
  <si>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</si>
  <si>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</si>
  <si>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</si>
  <si>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</si>
  <si>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</si>
  <si>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</si>
  <si>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</si>
  <si>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</si>
  <si>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</si>
  <si>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</si>
  <si>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</si>
  <si>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</si>
  <si>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</si>
  <si>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</si>
  <si>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</si>
  <si>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</si>
  <si>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</si>
  <si>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</si>
  <si>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</si>
  <si>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</si>
  <si>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</si>
  <si>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</si>
  <si>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</si>
  <si>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</si>
  <si>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</si>
  <si>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</si>
  <si>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</si>
  <si>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</si>
  <si>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</si>
  <si>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</si>
  <si>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</si>
  <si>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</si>
  <si>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</si>
  <si>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</si>
  <si>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</si>
  <si>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特別地方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</si>
  <si>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</si>
  <si>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</si>
  <si>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</si>
  <si>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</si>
  <si>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</si>
  <si>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</si>
  <si>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</si>
  <si>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</si>
  <si>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</si>
  <si>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</si>
  <si>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</si>
  <si>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上水道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</si>
  <si>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</si>
  <si>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</si>
  <si>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</si>
  <si>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</si>
  <si>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</si>
  <si>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</si>
  <si>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</si>
  <si>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</si>
  <si>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</si>
  <si>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</si>
  <si>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電気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</si>
  <si>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</si>
  <si>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</si>
  <si>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</si>
  <si>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</si>
  <si>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</si>
  <si>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</si>
  <si>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</si>
  <si>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</si>
  <si>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</si>
  <si>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</si>
  <si>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</si>
  <si>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</si>
  <si>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</si>
  <si>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</si>
  <si>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</si>
  <si>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</si>
  <si>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</si>
  <si>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</si>
  <si>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</si>
  <si>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</si>
  <si>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</si>
  <si>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</si>
  <si>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</si>
  <si>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</si>
  <si>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</si>
  <si>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</si>
  <si>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</si>
  <si>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</si>
  <si>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</si>
  <si>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</si>
  <si>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</si>
  <si>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</si>
  <si>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</si>
  <si>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</si>
  <si>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</si>
  <si>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</si>
  <si>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</si>
  <si>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</si>
  <si>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</si>
  <si>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</si>
  <si>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</si>
  <si>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</si>
  <si>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</si>
  <si>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</si>
  <si>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</si>
  <si>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</si>
  <si>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</si>
  <si>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</si>
  <si>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</si>
  <si>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</si>
  <si>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</si>
  <si>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</si>
  <si>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</si>
  <si>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</si>
  <si>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</si>
  <si>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</si>
  <si>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</si>
  <si>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</si>
  <si>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</si>
  <si>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</si>
  <si>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</si>
  <si>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</si>
  <si>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</si>
  <si>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</si>
  <si>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</si>
  <si>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</si>
  <si>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</si>
  <si>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</si>
  <si>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</si>
  <si>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</si>
  <si>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</si>
  <si>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</si>
  <si>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</si>
  <si>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</si>
  <si>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</si>
  <si>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</si>
  <si>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</si>
  <si>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</si>
  <si>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</si>
  <si>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</si>
  <si>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</si>
  <si>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</si>
  <si>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</si>
  <si>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</si>
  <si>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</si>
  <si>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</si>
  <si>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地域道路整備臨時交付金</t>
    <rPh sb="1" eb="3">
      <t>チイキ</t>
    </rPh>
    <rPh sb="3" eb="5">
      <t>ドウロ</t>
    </rPh>
    <rPh sb="5" eb="7">
      <t>セイビ</t>
    </rPh>
    <rPh sb="7" eb="9">
      <t>リンジ</t>
    </rPh>
    <rPh sb="9" eb="12">
      <t>コウフキン</t>
    </rPh>
    <phoneticPr fontId="2"/>
  </si>
  <si>
    <t xml:space="preserve">   寄 附 金</t>
    <rPh sb="5" eb="6">
      <t>フ</t>
    </rPh>
    <phoneticPr fontId="6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</si>
  <si>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</si>
  <si>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>　地域活力基盤創造交付金</t>
    <rPh sb="1" eb="3">
      <t>チイキ</t>
    </rPh>
    <rPh sb="3" eb="5">
      <t>カツリョク</t>
    </rPh>
    <rPh sb="5" eb="7">
      <t>キバン</t>
    </rPh>
    <rPh sb="7" eb="9">
      <t>ソウゾウ</t>
    </rPh>
    <rPh sb="9" eb="12">
      <t>コウフキン</t>
    </rPh>
    <phoneticPr fontId="2"/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</si>
  <si>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</si>
  <si>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</si>
  <si>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</si>
  <si>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</si>
  <si>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</si>
  <si>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</si>
  <si>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</si>
  <si>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</si>
  <si>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</si>
  <si>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</si>
  <si>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</si>
  <si>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</si>
  <si>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</si>
  <si>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</si>
  <si>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平成23年度</t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</si>
  <si>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</si>
  <si>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</si>
  <si>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</si>
  <si>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</si>
  <si>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</si>
  <si>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</si>
  <si>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資料：大阪国税局「大阪国税局統計情報」</t>
    <rPh sb="16" eb="18">
      <t>ジョウホウ</t>
    </rPh>
    <phoneticPr fontId="2"/>
  </si>
  <si>
    <t>平成23年度(2011年度)</t>
    <rPh sb="4" eb="6">
      <t>ネンド</t>
    </rPh>
    <rPh sb="11" eb="13">
      <t>ネンド</t>
    </rPh>
    <phoneticPr fontId="2"/>
  </si>
  <si>
    <t xml:space="preserve">  地方公共団体の会計は、一般会計と特別会計に区分される。普通会計とは、特別</t>
    <rPh sb="36" eb="38">
      <t>トクベツ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</si>
  <si>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</si>
  <si>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</si>
  <si>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</si>
  <si>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</si>
  <si>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</si>
  <si>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</si>
  <si>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</si>
  <si>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</si>
  <si>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</si>
  <si>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</si>
  <si>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</si>
  <si>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</si>
  <si>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</si>
  <si>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人</t>
    <rPh sb="0" eb="1">
      <t>ニン</t>
    </rPh>
    <phoneticPr fontId="2"/>
  </si>
  <si>
    <r>
      <t>Ａ．公営企業事業数及び職員数</t>
    </r>
    <r>
      <rPr>
        <sz val="14"/>
        <rFont val="ＭＳ 明朝"/>
        <family val="1"/>
        <charset val="128"/>
      </rPr>
      <t>(年度末）</t>
    </r>
    <rPh sb="15" eb="18">
      <t>ネンドマツ</t>
    </rPh>
    <phoneticPr fontId="2"/>
  </si>
  <si>
    <t xml:space="preserve">   地方税（県税）　(注</t>
    <rPh sb="12" eb="13">
      <t>チュウ</t>
    </rPh>
    <phoneticPr fontId="2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</si>
  <si>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</si>
  <si>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</si>
  <si>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</si>
  <si>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</si>
  <si>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…</t>
  </si>
  <si>
    <t>所得税計</t>
    <rPh sb="0" eb="3">
      <t>ショトクゼイ</t>
    </rPh>
    <rPh sb="3" eb="4">
      <t>ケイ</t>
    </rPh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</si>
  <si>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</si>
  <si>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</si>
  <si>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</si>
  <si>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</si>
  <si>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</si>
  <si>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</si>
  <si>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平成24年度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</si>
  <si>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</si>
  <si>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平成25年度(2013年度)</t>
    <rPh sb="4" eb="6">
      <t>ネンド</t>
    </rPh>
    <rPh sb="11" eb="13">
      <t>ネンド</t>
    </rPh>
    <phoneticPr fontId="2"/>
  </si>
  <si>
    <t>　　 センター</t>
    <phoneticPr fontId="2"/>
  </si>
  <si>
    <t xml:space="preserve">          単位：百万円</t>
    <phoneticPr fontId="2"/>
  </si>
  <si>
    <t xml:space="preserve">   地方譲与税</t>
    <phoneticPr fontId="2"/>
  </si>
  <si>
    <t>資料：県財政課</t>
    <phoneticPr fontId="2"/>
  </si>
  <si>
    <t xml:space="preserve">   地方交付税</t>
    <phoneticPr fontId="2"/>
  </si>
  <si>
    <t xml:space="preserve">  普通交付税</t>
    <phoneticPr fontId="2"/>
  </si>
  <si>
    <t xml:space="preserve">  特別交付税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</si>
  <si>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</si>
  <si>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</si>
  <si>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</si>
  <si>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</si>
  <si>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</si>
  <si>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公営住宅使用料</t>
    <phoneticPr fontId="2"/>
  </si>
  <si>
    <t xml:space="preserve">  その他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</si>
  <si>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</si>
  <si>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</si>
  <si>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</si>
  <si>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</si>
  <si>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普通建設事業費支出金</t>
    <phoneticPr fontId="2"/>
  </si>
  <si>
    <t xml:space="preserve">  災害復旧事業費支出金</t>
    <phoneticPr fontId="2"/>
  </si>
  <si>
    <t xml:space="preserve">  委託金</t>
    <phoneticPr fontId="2"/>
  </si>
  <si>
    <t xml:space="preserve">   財産収入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</si>
  <si>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</si>
  <si>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</si>
  <si>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</si>
  <si>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</si>
  <si>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</si>
  <si>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</si>
  <si>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</si>
  <si>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</si>
  <si>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</si>
  <si>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</si>
  <si>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</si>
  <si>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</si>
  <si>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</si>
  <si>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</si>
  <si>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</si>
  <si>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</si>
  <si>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</si>
  <si>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</si>
  <si>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公債費</t>
    <phoneticPr fontId="2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</si>
  <si>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</si>
  <si>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</si>
  <si>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</si>
  <si>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</si>
  <si>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</si>
  <si>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</si>
  <si>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</si>
  <si>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</si>
  <si>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</si>
  <si>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</si>
  <si>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</si>
  <si>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</si>
  <si>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</si>
  <si>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>　 受託事業費</t>
    <phoneticPr fontId="2"/>
  </si>
  <si>
    <t xml:space="preserve">   災害復旧事業費</t>
    <phoneticPr fontId="2"/>
  </si>
  <si>
    <t xml:space="preserve">   失業対策費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</si>
  <si>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</si>
  <si>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</si>
  <si>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</si>
  <si>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</si>
  <si>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</si>
  <si>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</si>
  <si>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</si>
  <si>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</si>
  <si>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減税補填債</t>
    <rPh sb="0" eb="2">
      <t>ゲンゼイ</t>
    </rPh>
    <rPh sb="2" eb="4">
      <t>ホテン</t>
    </rPh>
    <rPh sb="4" eb="5">
      <t>サイ</t>
    </rPh>
    <phoneticPr fontId="2"/>
  </si>
  <si>
    <t>Ｏ-06 普通会計決算額（市町村）</t>
    <phoneticPr fontId="2"/>
  </si>
  <si>
    <t xml:space="preserve">    単位：百万円</t>
    <phoneticPr fontId="2"/>
  </si>
  <si>
    <t xml:space="preserve">    歳入総額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</si>
  <si>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</si>
  <si>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</si>
  <si>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</si>
  <si>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 xml:space="preserve">資料：県市町村課  </t>
    <phoneticPr fontId="2"/>
  </si>
  <si>
    <t>Ｏ-07 税目別地方税収入額（市町村）</t>
    <phoneticPr fontId="2"/>
  </si>
  <si>
    <t>2012</t>
  </si>
  <si>
    <t>　湯 浅 町</t>
    <phoneticPr fontId="2"/>
  </si>
  <si>
    <t>　広 川 町</t>
    <phoneticPr fontId="2"/>
  </si>
  <si>
    <t>　有田川町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</si>
  <si>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</si>
  <si>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</si>
  <si>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</si>
  <si>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</si>
  <si>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2"/>
  </si>
  <si>
    <t xml:space="preserve">  日高川町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</si>
  <si>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</si>
  <si>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</si>
  <si>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</si>
  <si>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</si>
  <si>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</si>
  <si>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</si>
  <si>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</si>
  <si>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</si>
  <si>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自動車</t>
    <phoneticPr fontId="2"/>
  </si>
  <si>
    <t>歳入総額</t>
    <phoneticPr fontId="2"/>
  </si>
  <si>
    <t>消費税</t>
    <phoneticPr fontId="2"/>
  </si>
  <si>
    <t>利用税</t>
    <phoneticPr fontId="2"/>
  </si>
  <si>
    <t>取得税</t>
    <phoneticPr fontId="2"/>
  </si>
  <si>
    <t>地  方</t>
    <phoneticPr fontId="2"/>
  </si>
  <si>
    <t>譲与税</t>
    <phoneticPr fontId="6"/>
  </si>
  <si>
    <t>事業数</t>
    <phoneticPr fontId="2"/>
  </si>
  <si>
    <t>従業者数</t>
    <phoneticPr fontId="2"/>
  </si>
  <si>
    <t>-</t>
    <phoneticPr fontId="2"/>
  </si>
  <si>
    <t>Ｏ-10 市町村の公営事業</t>
    <phoneticPr fontId="2"/>
  </si>
  <si>
    <t>収益的収支</t>
    <phoneticPr fontId="2"/>
  </si>
  <si>
    <t>資本的収支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</si>
  <si>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</si>
  <si>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平成25年度</t>
  </si>
  <si>
    <t>平成26年度</t>
  </si>
  <si>
    <t>平成27年度</t>
    <phoneticPr fontId="2"/>
  </si>
  <si>
    <t>母子父子寡婦福祉資金</t>
    <rPh sb="2" eb="4">
      <t>フシ</t>
    </rPh>
    <phoneticPr fontId="2"/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</si>
  <si>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</si>
  <si>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</si>
  <si>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</si>
  <si>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</si>
  <si>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>(注</t>
    <rPh sb="1" eb="2">
      <t>チュウ</t>
    </rPh>
    <phoneticPr fontId="2"/>
  </si>
  <si>
    <t>注）諸支出金以下の項目（利子割交付金から自動車取得税交付金）と
    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3">
      <t>ジドウシャ</t>
    </rPh>
    <rPh sb="23" eb="25">
      <t>シュトク</t>
    </rPh>
    <rPh sb="25" eb="26">
      <t>ゼイ</t>
    </rPh>
    <rPh sb="26" eb="29">
      <t>コウフキン</t>
    </rPh>
    <rPh sb="36" eb="38">
      <t>チホウ</t>
    </rPh>
    <rPh sb="38" eb="40">
      <t>ショウヒ</t>
    </rPh>
    <rPh sb="40" eb="41">
      <t>ゼイ</t>
    </rPh>
    <rPh sb="41" eb="44">
      <t>セイサンキン</t>
    </rPh>
    <rPh sb="45" eb="46">
      <t>ノゾ</t>
    </rPh>
    <rPh sb="48" eb="49">
      <t>ガク</t>
    </rPh>
    <phoneticPr fontId="2"/>
  </si>
  <si>
    <t>Ｏ-03 税目別地方税（県税）収入額</t>
    <phoneticPr fontId="2"/>
  </si>
  <si>
    <t>平成27年度</t>
    <phoneticPr fontId="2"/>
  </si>
  <si>
    <t xml:space="preserve"> 総  額</t>
    <phoneticPr fontId="2"/>
  </si>
  <si>
    <t>-</t>
    <phoneticPr fontId="2"/>
  </si>
  <si>
    <t>Ｏ-05 目的別県債の年度末現在高</t>
    <phoneticPr fontId="2"/>
  </si>
  <si>
    <t>会計のうち公営事業会計（公営企業，収益事業，国民健康保険事業等）に属する</t>
    <phoneticPr fontId="2"/>
  </si>
  <si>
    <t>ものを除いた特別会計と一般会計を統合したもので、会計間の重複受払い部分を</t>
    <phoneticPr fontId="2"/>
  </si>
  <si>
    <t>控除した純計額を計上している。</t>
    <phoneticPr fontId="2"/>
  </si>
  <si>
    <t>　普通会計債は、普通会計に属し、元利償還のための財源が主に地方税、地方交付税</t>
    <phoneticPr fontId="2"/>
  </si>
  <si>
    <t xml:space="preserve">          単位：百万円</t>
    <phoneticPr fontId="2"/>
  </si>
  <si>
    <t>平成27年度</t>
    <phoneticPr fontId="2"/>
  </si>
  <si>
    <t>地方債現在高合計(県債)</t>
    <phoneticPr fontId="2"/>
  </si>
  <si>
    <t>　普通会計債現在高</t>
    <phoneticPr fontId="2"/>
  </si>
  <si>
    <t>-</t>
    <phoneticPr fontId="2"/>
  </si>
  <si>
    <t>緊急防災・減災事業債(補助・国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rPh sb="11" eb="13">
      <t>ホジョ</t>
    </rPh>
    <rPh sb="14" eb="15">
      <t>クニ</t>
    </rPh>
    <phoneticPr fontId="2"/>
  </si>
  <si>
    <t>直轄分)</t>
    <rPh sb="0" eb="2">
      <t>チョッカツ</t>
    </rPh>
    <rPh sb="2" eb="3">
      <t>ブン</t>
    </rPh>
    <phoneticPr fontId="2"/>
  </si>
  <si>
    <t>国の予算･政府関係機関貸付債</t>
    <phoneticPr fontId="2"/>
  </si>
  <si>
    <t>　公営企業債現在高</t>
    <phoneticPr fontId="2"/>
  </si>
  <si>
    <t>　港湾特別会計</t>
    <phoneticPr fontId="2"/>
  </si>
  <si>
    <t>　流域下水特別会計</t>
    <phoneticPr fontId="2"/>
  </si>
  <si>
    <t>　想定企業分</t>
    <phoneticPr fontId="2"/>
  </si>
  <si>
    <t>Ａ．歳入</t>
  </si>
  <si>
    <t/>
  </si>
  <si>
    <t>Ｂ．目的別歳出</t>
  </si>
  <si>
    <t>Ｃ．性質別歳出</t>
  </si>
  <si>
    <t>Ｏ-08 市町村別財政力指数及び地方債（普通会計債）現在高</t>
    <phoneticPr fontId="2"/>
  </si>
  <si>
    <t>財政力指数（ 3年間の平均）</t>
    <phoneticPr fontId="2"/>
  </si>
  <si>
    <t>平成27年度</t>
    <phoneticPr fontId="2"/>
  </si>
  <si>
    <t>2013</t>
  </si>
  <si>
    <t>2014</t>
  </si>
  <si>
    <t>2015</t>
    <phoneticPr fontId="2"/>
  </si>
  <si>
    <t>県   計</t>
    <phoneticPr fontId="2"/>
  </si>
  <si>
    <t>　和歌山市</t>
    <phoneticPr fontId="2"/>
  </si>
  <si>
    <t>　海 南 市</t>
    <phoneticPr fontId="2"/>
  </si>
  <si>
    <t>　橋 本 市</t>
    <phoneticPr fontId="2"/>
  </si>
  <si>
    <t>　有 田 市</t>
    <phoneticPr fontId="2"/>
  </si>
  <si>
    <t>　御 坊 市</t>
    <phoneticPr fontId="2"/>
  </si>
  <si>
    <t>　田 辺 市</t>
    <phoneticPr fontId="2"/>
  </si>
  <si>
    <t>　新 宮 市</t>
    <phoneticPr fontId="2"/>
  </si>
  <si>
    <t>　紀の川市</t>
    <phoneticPr fontId="2"/>
  </si>
  <si>
    <t>　紀美野町</t>
    <phoneticPr fontId="2"/>
  </si>
  <si>
    <t>　かつらぎ町</t>
    <phoneticPr fontId="2"/>
  </si>
  <si>
    <t>　九度山町</t>
    <phoneticPr fontId="2"/>
  </si>
  <si>
    <t>　高 野 町</t>
    <phoneticPr fontId="2"/>
  </si>
  <si>
    <t>Ｏ-09 市町村別 普通会計決算額</t>
    <phoneticPr fontId="2"/>
  </si>
  <si>
    <t xml:space="preserve">   単位：百万円</t>
    <phoneticPr fontId="6"/>
  </si>
  <si>
    <t>地　方</t>
    <phoneticPr fontId="2"/>
  </si>
  <si>
    <t>交付金</t>
    <phoneticPr fontId="2"/>
  </si>
  <si>
    <t>交付税</t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</si>
  <si>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</si>
  <si>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</si>
  <si>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 xml:space="preserve"> かつらぎ町</t>
    <phoneticPr fontId="2"/>
  </si>
  <si>
    <t xml:space="preserve"> 那智勝浦町</t>
    <phoneticPr fontId="2"/>
  </si>
  <si>
    <t>　</t>
    <phoneticPr fontId="2"/>
  </si>
  <si>
    <t>Ｏ-09 市町村別 普通会計決算額</t>
    <phoneticPr fontId="2"/>
  </si>
  <si>
    <t>単位：百万円</t>
    <phoneticPr fontId="6"/>
  </si>
  <si>
    <t>交通安</t>
    <phoneticPr fontId="2"/>
  </si>
  <si>
    <t>使用料</t>
    <phoneticPr fontId="2"/>
  </si>
  <si>
    <t>国　庫</t>
    <phoneticPr fontId="2"/>
  </si>
  <si>
    <t>県</t>
    <phoneticPr fontId="2"/>
  </si>
  <si>
    <t>財　産</t>
    <phoneticPr fontId="2"/>
  </si>
  <si>
    <t>寄附金</t>
    <phoneticPr fontId="2"/>
  </si>
  <si>
    <t>諸収入</t>
    <phoneticPr fontId="2"/>
  </si>
  <si>
    <t>地方債</t>
    <phoneticPr fontId="2"/>
  </si>
  <si>
    <t>特　別</t>
    <phoneticPr fontId="2"/>
  </si>
  <si>
    <t>及　び</t>
    <phoneticPr fontId="2"/>
  </si>
  <si>
    <t>　</t>
    <phoneticPr fontId="2"/>
  </si>
  <si>
    <t xml:space="preserve"> かつらぎ町</t>
    <phoneticPr fontId="2"/>
  </si>
  <si>
    <t xml:space="preserve"> 那智勝浦町</t>
    <phoneticPr fontId="2"/>
  </si>
  <si>
    <t>Ｏ-09 市町村別普通会計決算額</t>
    <phoneticPr fontId="2"/>
  </si>
  <si>
    <t>Ｂ．歳出</t>
  </si>
  <si>
    <t>歳出総額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</si>
  <si>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</si>
  <si>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</si>
  <si>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</si>
  <si>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</si>
  <si>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</si>
  <si>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水産業費</t>
    <phoneticPr fontId="2"/>
  </si>
  <si>
    <t>商工費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</si>
  <si>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</si>
  <si>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</si>
  <si>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</si>
  <si>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</si>
  <si>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</si>
  <si>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</si>
  <si>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</si>
  <si>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</si>
  <si>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</si>
  <si>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</si>
  <si>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</si>
  <si>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</si>
  <si>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</si>
  <si>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</si>
  <si>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</si>
  <si>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</si>
  <si>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</si>
  <si>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</si>
  <si>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</si>
  <si>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</si>
  <si>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</si>
  <si>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</si>
  <si>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</si>
  <si>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</si>
  <si>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Ｏ-09 市町村別普通会計決算額</t>
  </si>
  <si>
    <t>前年度繰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</si>
  <si>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</si>
  <si>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</si>
  <si>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</si>
  <si>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</si>
  <si>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</si>
  <si>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</si>
  <si>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上充用金</t>
    <phoneticPr fontId="2"/>
  </si>
  <si>
    <t>-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</si>
  <si>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</si>
  <si>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</si>
  <si>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</si>
  <si>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</si>
  <si>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</si>
  <si>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</si>
  <si>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</si>
  <si>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</si>
  <si>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</si>
  <si>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</si>
  <si>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</si>
  <si>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</si>
  <si>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</si>
  <si>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</si>
  <si>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</si>
  <si>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</si>
  <si>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</si>
  <si>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</si>
  <si>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</si>
  <si>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</si>
  <si>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</si>
  <si>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</si>
  <si>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</si>
  <si>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</si>
  <si>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平成26年度</t>
    <phoneticPr fontId="2"/>
  </si>
  <si>
    <t>総 数</t>
    <phoneticPr fontId="2"/>
  </si>
  <si>
    <t>企業債発行額</t>
    <phoneticPr fontId="2"/>
  </si>
  <si>
    <t>年度末現在高</t>
    <phoneticPr fontId="2"/>
  </si>
  <si>
    <t>平成27年度</t>
    <phoneticPr fontId="2"/>
  </si>
  <si>
    <t>総収益</t>
    <phoneticPr fontId="2"/>
  </si>
  <si>
    <t>料金収入</t>
    <phoneticPr fontId="2"/>
  </si>
  <si>
    <t>総費用</t>
    <phoneticPr fontId="2"/>
  </si>
  <si>
    <t>職員給与</t>
    <phoneticPr fontId="2"/>
  </si>
  <si>
    <t>支払利息</t>
    <phoneticPr fontId="2"/>
  </si>
  <si>
    <t>収入</t>
    <phoneticPr fontId="2"/>
  </si>
  <si>
    <t>支出</t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</si>
  <si>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</si>
  <si>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</si>
  <si>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老人保健医療事業</t>
    <phoneticPr fontId="2"/>
  </si>
  <si>
    <t>歳 入</t>
    <phoneticPr fontId="2"/>
  </si>
  <si>
    <t>歳 出</t>
    <phoneticPr fontId="2"/>
  </si>
  <si>
    <t>交通災害共済事業</t>
    <phoneticPr fontId="2"/>
  </si>
  <si>
    <t>実質収支</t>
    <phoneticPr fontId="2"/>
  </si>
  <si>
    <t>注)再差引</t>
    <phoneticPr fontId="2"/>
  </si>
  <si>
    <t>注）実質収支（歳入－歳出－繰越予定財源）から財政措置額を引いた額</t>
    <phoneticPr fontId="2"/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</si>
  <si>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</si>
  <si>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</si>
  <si>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</si>
  <si>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</si>
  <si>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</si>
  <si>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平成26年度</t>
    <phoneticPr fontId="2"/>
  </si>
  <si>
    <t>平成27年度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</si>
  <si>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</si>
  <si>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</si>
  <si>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</si>
  <si>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</si>
  <si>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</si>
  <si>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</si>
  <si>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</si>
  <si>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平成26年度(2014年度)</t>
    <rPh sb="4" eb="6">
      <t>ネンド</t>
    </rPh>
    <rPh sb="11" eb="13">
      <t>ネンド</t>
    </rPh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</si>
  <si>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</si>
  <si>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</si>
  <si>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</si>
  <si>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t>　消費税</t>
    <phoneticPr fontId="2"/>
  </si>
  <si>
    <t>　酒税</t>
    <phoneticPr fontId="2"/>
  </si>
  <si>
    <t>x</t>
  </si>
  <si>
    <t>　その他の間接税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</si>
</sst>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  <numFmt numFmtId="186" formatCode="0.000_);[Red]\(0.00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7" fillId="0" borderId="0" xfId="0" applyNumberFormat="1" applyFont="1" applyAlignment="1" applyProtection="1">
      <alignment horizontal="left"/>
    </xf>
    <xf numFmtId="176" fontId="7" fillId="0" borderId="0" xfId="0" applyNumberFormat="1" applyFont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5" fillId="0" borderId="1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5" fillId="0" borderId="1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12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0" xfId="0" applyNumberFormat="1" applyFont="1" applyBorder="1" applyAlignment="1" applyProtection="1">
      <alignment horizontal="left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5" fillId="0" borderId="0" xfId="0" applyNumberFormat="1" applyFont="1">
      <alignment vertical="center"/>
    </xf>
    <xf numFmtId="177" fontId="3" fillId="0" borderId="14" xfId="0" applyNumberFormat="1" applyFont="1" applyBorder="1" applyAlignment="1" applyProtection="1">
      <alignment horizontal="center"/>
    </xf>
    <xf numFmtId="177" fontId="3" fillId="0" borderId="15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24" borderId="0" xfId="0" applyNumberFormat="1" applyFont="1" applyFill="1" applyBorder="1" applyProtection="1">
      <alignment vertical="center"/>
    </xf>
    <xf numFmtId="176" fontId="5" fillId="0" borderId="0" xfId="0" applyNumberFormat="1" applyFont="1" applyBorder="1" applyProtection="1">
      <alignment vertical="center"/>
      <protection locked="0"/>
    </xf>
    <xf numFmtId="176" fontId="8" fillId="0" borderId="16" xfId="0" applyNumberFormat="1" applyFont="1" applyBorder="1" applyAlignment="1">
      <alignment vertical="center"/>
    </xf>
    <xf numFmtId="176" fontId="8" fillId="0" borderId="0" xfId="0" applyNumberFormat="1" applyFont="1">
      <alignment vertical="center"/>
    </xf>
    <xf numFmtId="179" fontId="3" fillId="0" borderId="13" xfId="0" applyNumberFormat="1" applyFont="1" applyBorder="1" applyAlignment="1" applyProtection="1">
      <alignment horizontal="center"/>
    </xf>
    <xf numFmtId="176" fontId="5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Protection="1">
      <alignment vertical="center"/>
      <protection locked="0"/>
    </xf>
    <xf numFmtId="176" fontId="3" fillId="0" borderId="12" xfId="42" applyNumberFormat="1" applyFont="1" applyFill="1" applyBorder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176" fontId="5" fillId="0" borderId="0" xfId="42" applyNumberFormat="1" applyFont="1">
      <alignment vertical="center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Protection="1">
      <alignment vertical="center"/>
    </xf>
    <xf numFmtId="176" fontId="5" fillId="0" borderId="11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12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>
      <alignment vertical="center"/>
    </xf>
    <xf numFmtId="177" fontId="3" fillId="0" borderId="10" xfId="42" applyNumberFormat="1" applyFont="1" applyFill="1" applyBorder="1">
      <alignment vertical="center"/>
    </xf>
    <xf numFmtId="177" fontId="3" fillId="0" borderId="11" xfId="42" applyNumberFormat="1" applyFont="1" applyFill="1" applyBorder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Protection="1">
      <alignment vertical="center"/>
    </xf>
    <xf numFmtId="182" fontId="9" fillId="0" borderId="0" xfId="42" applyNumberFormat="1" applyFont="1" applyBorder="1" applyAlignment="1">
      <alignment vertical="center" shrinkToFit="1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0" xfId="42" applyNumberFormat="1" applyFont="1" applyBorder="1">
      <alignment vertical="center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0" fontId="3" fillId="0" borderId="0" xfId="42" applyFont="1" applyAlignment="1" applyProtection="1">
      <alignment horizontal="left"/>
    </xf>
    <xf numFmtId="0" fontId="3" fillId="0" borderId="0" xfId="42" applyFont="1">
      <alignment vertical="center"/>
    </xf>
    <xf numFmtId="0" fontId="3" fillId="0" borderId="10" xfId="42" applyFont="1" applyBorder="1">
      <alignment vertical="center"/>
    </xf>
    <xf numFmtId="0" fontId="3" fillId="0" borderId="10" xfId="42" applyFont="1" applyBorder="1" applyAlignment="1" applyProtection="1">
      <alignment horizontal="left"/>
    </xf>
    <xf numFmtId="0" fontId="3" fillId="0" borderId="12" xfId="42" applyFont="1" applyBorder="1">
      <alignment vertical="center"/>
    </xf>
    <xf numFmtId="0" fontId="3" fillId="0" borderId="11" xfId="42" applyFont="1" applyBorder="1">
      <alignment vertical="center"/>
    </xf>
    <xf numFmtId="0" fontId="3" fillId="0" borderId="0" xfId="42" applyFont="1" applyBorder="1">
      <alignment vertical="center"/>
    </xf>
    <xf numFmtId="0" fontId="3" fillId="0" borderId="0" xfId="42" applyFont="1" applyAlignment="1" applyProtection="1">
      <alignment horizontal="right"/>
    </xf>
    <xf numFmtId="0" fontId="5" fillId="0" borderId="0" xfId="42" applyFont="1">
      <alignment vertical="center"/>
    </xf>
    <xf numFmtId="0" fontId="5" fillId="0" borderId="0" xfId="42" applyFont="1" applyFill="1" applyAlignment="1" applyProtection="1">
      <alignment horizontal="center"/>
    </xf>
    <xf numFmtId="181" fontId="5" fillId="0" borderId="12" xfId="42" applyNumberFormat="1" applyFont="1" applyFill="1" applyBorder="1">
      <alignment vertical="center"/>
    </xf>
    <xf numFmtId="181" fontId="5" fillId="0" borderId="0" xfId="42" applyNumberFormat="1" applyFont="1" applyFill="1" applyBorder="1">
      <alignment vertical="center"/>
    </xf>
    <xf numFmtId="0" fontId="3" fillId="0" borderId="0" xfId="42" applyFont="1" applyFill="1">
      <alignment vertical="center"/>
    </xf>
    <xf numFmtId="178" fontId="3" fillId="0" borderId="12" xfId="42" applyNumberFormat="1" applyFont="1" applyFill="1" applyBorder="1" applyProtection="1">
      <alignment vertical="center"/>
      <protection locked="0"/>
    </xf>
    <xf numFmtId="178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Alignment="1" applyProtection="1">
      <alignment horizontal="left"/>
    </xf>
    <xf numFmtId="181" fontId="3" fillId="0" borderId="12" xfId="42" applyNumberFormat="1" applyFont="1" applyFill="1" applyBorder="1" applyAlignment="1" applyProtection="1">
      <alignment horizontal="right"/>
    </xf>
    <xf numFmtId="181" fontId="3" fillId="0" borderId="0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Protection="1">
      <alignment vertical="center"/>
      <protection locked="0"/>
    </xf>
    <xf numFmtId="0" fontId="3" fillId="0" borderId="18" xfId="42" applyFont="1" applyFill="1" applyBorder="1">
      <alignment vertical="center"/>
    </xf>
    <xf numFmtId="181" fontId="3" fillId="0" borderId="0" xfId="42" quotePrefix="1" applyNumberFormat="1" applyFont="1" applyFill="1" applyBorder="1" applyAlignment="1" applyProtection="1">
      <alignment horizontal="right"/>
      <protection locked="0"/>
    </xf>
    <xf numFmtId="0" fontId="3" fillId="0" borderId="18" xfId="42" applyFont="1" applyFill="1" applyBorder="1" applyAlignment="1" applyProtection="1">
      <alignment horizontal="left"/>
    </xf>
    <xf numFmtId="0" fontId="3" fillId="0" borderId="15" xfId="42" applyFont="1" applyBorder="1">
      <alignment vertical="center"/>
    </xf>
    <xf numFmtId="176" fontId="3" fillId="0" borderId="10" xfId="42" applyNumberFormat="1" applyFont="1" applyBorder="1">
      <alignment vertical="center"/>
    </xf>
    <xf numFmtId="176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>
      <alignment vertical="center"/>
    </xf>
    <xf numFmtId="176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Alignment="1" applyProtection="1">
      <alignment horizontal="left"/>
    </xf>
    <xf numFmtId="177" fontId="3" fillId="0" borderId="10" xfId="42" applyNumberFormat="1" applyFont="1" applyBorder="1">
      <alignment vertical="center"/>
    </xf>
    <xf numFmtId="177" fontId="5" fillId="0" borderId="10" xfId="42" applyNumberFormat="1" applyFont="1" applyBorder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left"/>
    </xf>
    <xf numFmtId="177" fontId="3" fillId="0" borderId="0" xfId="42" applyNumberFormat="1" applyFont="1" applyBorder="1" applyAlignment="1">
      <alignment horizontal="left"/>
    </xf>
    <xf numFmtId="177" fontId="3" fillId="0" borderId="12" xfId="42" applyNumberFormat="1" applyFont="1" applyBorder="1" applyAlignment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>
      <alignment vertical="center"/>
    </xf>
    <xf numFmtId="177" fontId="3" fillId="0" borderId="0" xfId="42" quotePrefix="1" applyNumberFormat="1" applyFont="1" applyBorder="1" applyAlignment="1" applyProtection="1">
      <alignment horizont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/>
    </xf>
    <xf numFmtId="177" fontId="3" fillId="0" borderId="0" xfId="42" applyNumberFormat="1" applyFont="1" applyAlignment="1" applyProtection="1">
      <alignment horizontal="center"/>
    </xf>
    <xf numFmtId="177" fontId="3" fillId="0" borderId="12" xfId="42" applyNumberFormat="1" applyFont="1" applyFill="1" applyBorder="1" applyAlignment="1" applyProtection="1">
      <alignment horizontal="right" vertical="center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</xf>
    <xf numFmtId="177" fontId="3" fillId="0" borderId="0" xfId="42" applyNumberFormat="1" applyFont="1" applyAlignment="1">
      <alignment horizontal="center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0" xfId="42" applyNumberFormat="1" applyFont="1" applyBorder="1" applyAlignment="1" applyProtection="1">
      <alignment horizontal="right" vertical="center"/>
      <protection locked="0"/>
    </xf>
    <xf numFmtId="177" fontId="3" fillId="0" borderId="15" xfId="42" applyNumberFormat="1" applyFont="1" applyBorder="1">
      <alignment vertical="center"/>
    </xf>
    <xf numFmtId="177" fontId="7" fillId="0" borderId="12" xfId="42" applyNumberFormat="1" applyFont="1" applyBorder="1" applyAlignment="1">
      <alignment horizontal="center" vertical="center"/>
    </xf>
    <xf numFmtId="177" fontId="7" fillId="0" borderId="12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7" fillId="0" borderId="14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Protection="1">
      <alignment vertic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Protection="1">
      <alignment vertical="center"/>
      <protection locked="0"/>
    </xf>
    <xf numFmtId="176" fontId="3" fillId="0" borderId="0" xfId="42" applyNumberFormat="1" applyFont="1" applyAlignment="1" applyProtection="1">
      <alignment horizontal="left"/>
    </xf>
    <xf numFmtId="176" fontId="5" fillId="0" borderId="0" xfId="42" applyNumberFormat="1" applyFont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right"/>
    </xf>
    <xf numFmtId="176" fontId="3" fillId="0" borderId="11" xfId="42" applyNumberFormat="1" applyFont="1" applyBorder="1">
      <alignment vertical="center"/>
    </xf>
    <xf numFmtId="176" fontId="3" fillId="0" borderId="12" xfId="42" applyNumberFormat="1" applyFont="1" applyBorder="1">
      <alignment vertical="center"/>
    </xf>
    <xf numFmtId="0" fontId="3" fillId="0" borderId="0" xfId="42" applyFont="1" applyAlignment="1" applyProtection="1">
      <alignment horizontal="center"/>
    </xf>
    <xf numFmtId="0" fontId="3" fillId="0" borderId="0" xfId="42" applyFont="1" applyAlignment="1">
      <alignment horizontal="center" vertical="center"/>
    </xf>
    <xf numFmtId="0" fontId="3" fillId="0" borderId="0" xfId="42" applyFont="1" applyFill="1" applyAlignment="1" applyProtection="1">
      <alignment horizontal="center"/>
    </xf>
    <xf numFmtId="176" fontId="3" fillId="0" borderId="10" xfId="42" applyNumberFormat="1" applyFont="1" applyBorder="1" applyAlignment="1" applyProtection="1">
      <alignment horizontal="right"/>
    </xf>
    <xf numFmtId="176" fontId="3" fillId="0" borderId="16" xfId="42" applyNumberFormat="1" applyFont="1" applyBorder="1" applyAlignment="1">
      <alignment horizontal="center" vertical="center"/>
    </xf>
    <xf numFmtId="176" fontId="3" fillId="0" borderId="12" xfId="42" applyNumberFormat="1" applyFont="1" applyBorder="1" applyAlignment="1" applyProtection="1">
      <alignment horizontal="center"/>
    </xf>
    <xf numFmtId="176" fontId="3" fillId="0" borderId="17" xfId="42" applyNumberFormat="1" applyFont="1" applyBorder="1">
      <alignment vertical="center"/>
    </xf>
    <xf numFmtId="180" fontId="3" fillId="0" borderId="15" xfId="42" applyNumberFormat="1" applyFont="1" applyBorder="1">
      <alignment vertical="center"/>
    </xf>
    <xf numFmtId="180" fontId="3" fillId="0" borderId="10" xfId="42" applyNumberFormat="1" applyFont="1" applyBorder="1">
      <alignment vertical="center"/>
    </xf>
    <xf numFmtId="180" fontId="3" fillId="0" borderId="10" xfId="42" quotePrefix="1" applyNumberFormat="1" applyFont="1" applyBorder="1" applyAlignment="1" applyProtection="1">
      <alignment horizontal="right"/>
      <protection locked="0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Border="1" applyProtection="1">
      <alignment vertical="center"/>
      <protection locked="0"/>
    </xf>
    <xf numFmtId="176" fontId="5" fillId="0" borderId="0" xfId="42" applyNumberFormat="1" applyFont="1" applyProtection="1">
      <alignment vertical="center"/>
    </xf>
    <xf numFmtId="176" fontId="3" fillId="0" borderId="10" xfId="42" applyNumberFormat="1" applyFont="1" applyBorder="1" applyAlignment="1" applyProtection="1">
      <alignment horizontal="left"/>
    </xf>
    <xf numFmtId="176" fontId="3" fillId="0" borderId="14" xfId="42" applyNumberFormat="1" applyFont="1" applyBorder="1">
      <alignment vertical="center"/>
    </xf>
    <xf numFmtId="176" fontId="3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176" fontId="3" fillId="0" borderId="11" xfId="42" applyNumberFormat="1" applyFont="1" applyBorder="1" applyAlignment="1" applyProtection="1">
      <alignment horizontal="left"/>
    </xf>
    <xf numFmtId="176" fontId="3" fillId="0" borderId="12" xfId="42" applyNumberFormat="1" applyFont="1" applyFill="1" applyBorder="1" applyAlignment="1" applyProtection="1">
      <alignment horizontal="center"/>
    </xf>
    <xf numFmtId="182" fontId="3" fillId="0" borderId="15" xfId="42" applyNumberFormat="1" applyFont="1" applyBorder="1">
      <alignment vertical="center"/>
    </xf>
    <xf numFmtId="182" fontId="3" fillId="0" borderId="10" xfId="42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>
      <alignment vertical="center"/>
    </xf>
    <xf numFmtId="41" fontId="3" fillId="0" borderId="0" xfId="42" applyNumberFormat="1" applyFont="1" applyBorder="1" applyProtection="1">
      <alignment vertical="center"/>
    </xf>
    <xf numFmtId="41" fontId="3" fillId="0" borderId="0" xfId="42" applyNumberFormat="1" applyFont="1" applyProtection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5" fillId="0" borderId="0" xfId="42" applyNumberFormat="1" applyFont="1" applyBorder="1" applyProtection="1">
      <alignment vertical="center"/>
    </xf>
    <xf numFmtId="41" fontId="5" fillId="0" borderId="0" xfId="42" applyNumberFormat="1" applyFont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0" xfId="42" applyNumberFormat="1" applyFont="1" applyBorder="1">
      <alignment vertical="center"/>
    </xf>
    <xf numFmtId="41" fontId="3" fillId="0" borderId="0" xfId="42" applyNumberFormat="1" applyFont="1" applyBorder="1" applyProtection="1">
      <alignment vertical="center"/>
      <protection locked="0"/>
    </xf>
    <xf numFmtId="41" fontId="3" fillId="0" borderId="0" xfId="42" applyNumberFormat="1" applyFont="1" applyProtection="1">
      <alignment vertical="center"/>
      <protection locked="0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0" xfId="42" quotePrefix="1" applyNumberFormat="1" applyFont="1" applyAlignment="1" applyProtection="1">
      <alignment horizontal="right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83" fontId="3" fillId="0" borderId="0" xfId="33" quotePrefix="1" applyNumberFormat="1" applyFont="1" applyFill="1" applyBorder="1" applyAlignment="1" applyProtection="1">
      <alignment horizontal="right"/>
      <protection locked="0"/>
    </xf>
    <xf numFmtId="183" fontId="3" fillId="0" borderId="0" xfId="33" applyNumberFormat="1" applyFont="1" applyFill="1" applyProtection="1">
      <alignment vertical="center"/>
      <protection locked="0"/>
    </xf>
    <xf numFmtId="183" fontId="3" fillId="0" borderId="0" xfId="33" applyNumberFormat="1" applyFont="1" applyFill="1" applyBorder="1" applyAlignment="1" applyProtection="1">
      <alignment horizontal="right"/>
    </xf>
    <xf numFmtId="176" fontId="3" fillId="0" borderId="2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8" xfId="0" applyNumberFormat="1" applyFont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0" xfId="0" applyNumberFormat="1" applyFont="1" applyBorder="1">
      <alignment vertical="center"/>
    </xf>
    <xf numFmtId="176" fontId="5" fillId="0" borderId="18" xfId="0" applyNumberFormat="1" applyFont="1" applyBorder="1" applyProtection="1">
      <alignment vertical="center"/>
    </xf>
    <xf numFmtId="176" fontId="5" fillId="0" borderId="22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3" fillId="0" borderId="18" xfId="0" quotePrefix="1" applyNumberFormat="1" applyFont="1" applyBorder="1" applyAlignment="1" applyProtection="1">
      <alignment horizontal="right"/>
    </xf>
    <xf numFmtId="176" fontId="3" fillId="0" borderId="22" xfId="42" applyNumberFormat="1" applyFont="1" applyFill="1" applyBorder="1">
      <alignment vertical="center"/>
    </xf>
    <xf numFmtId="176" fontId="5" fillId="0" borderId="18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>
      <alignment vertical="center"/>
    </xf>
    <xf numFmtId="176" fontId="5" fillId="0" borderId="20" xfId="42" applyNumberFormat="1" applyFont="1" applyFill="1" applyBorder="1" applyProtection="1">
      <alignment vertical="center"/>
    </xf>
    <xf numFmtId="176" fontId="5" fillId="0" borderId="22" xfId="42" applyNumberFormat="1" applyFont="1" applyFill="1" applyBorder="1" applyProtection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18" xfId="42" applyNumberFormat="1" applyFont="1" applyFill="1" applyBorder="1" applyAlignment="1" applyProtection="1">
      <alignment horizontal="left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176" fontId="3" fillId="0" borderId="10" xfId="42" applyNumberFormat="1" applyFont="1" applyFill="1" applyBorder="1" applyAlignment="1" applyProtection="1">
      <alignment horizontal="righ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20" xfId="42" applyNumberFormat="1" applyFont="1" applyFill="1" applyBorder="1">
      <alignment vertical="center"/>
    </xf>
    <xf numFmtId="176" fontId="3" fillId="0" borderId="20" xfId="42" applyNumberFormat="1" applyFont="1" applyFill="1" applyBorder="1">
      <alignment vertical="center"/>
    </xf>
    <xf numFmtId="177" fontId="5" fillId="0" borderId="18" xfId="0" applyNumberFormat="1" applyFont="1" applyBorder="1" applyProtection="1">
      <alignment vertical="center"/>
    </xf>
    <xf numFmtId="177" fontId="3" fillId="0" borderId="18" xfId="0" applyNumberFormat="1" applyFont="1" applyBorder="1">
      <alignment vertical="center"/>
    </xf>
    <xf numFmtId="177" fontId="3" fillId="0" borderId="18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left"/>
    </xf>
    <xf numFmtId="184" fontId="28" fillId="0" borderId="0" xfId="43" applyNumberFormat="1" applyFont="1" applyFill="1" applyBorder="1" applyAlignment="1">
      <alignment horizontal="right" vertical="center"/>
    </xf>
    <xf numFmtId="184" fontId="27" fillId="0" borderId="0" xfId="43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right"/>
    </xf>
    <xf numFmtId="176" fontId="5" fillId="0" borderId="10" xfId="42" applyNumberFormat="1" applyFont="1" applyBorder="1" applyAlignment="1" applyProtection="1">
      <alignment horizontal="left"/>
    </xf>
    <xf numFmtId="176" fontId="3" fillId="0" borderId="15" xfId="42" applyNumberFormat="1" applyFont="1" applyFill="1" applyBorder="1">
      <alignment vertical="center"/>
    </xf>
    <xf numFmtId="177" fontId="29" fillId="0" borderId="18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Alignment="1" applyProtection="1">
      <alignment horizontal="left"/>
    </xf>
    <xf numFmtId="176" fontId="29" fillId="0" borderId="0" xfId="42" applyNumberFormat="1" applyFont="1" applyFill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right"/>
    </xf>
    <xf numFmtId="177" fontId="5" fillId="0" borderId="10" xfId="0" applyNumberFormat="1" applyFont="1" applyBorder="1" applyAlignment="1" applyProtection="1">
      <alignment horizontal="left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5" fillId="0" borderId="18" xfId="0" applyNumberFormat="1" applyFont="1" applyBorder="1" applyAlignment="1" applyProtection="1">
      <alignment horizontal="left"/>
    </xf>
    <xf numFmtId="177" fontId="3" fillId="0" borderId="20" xfId="0" applyNumberFormat="1" applyFont="1" applyBorder="1">
      <alignment vertical="center"/>
    </xf>
    <xf numFmtId="177" fontId="29" fillId="0" borderId="18" xfId="0" applyNumberFormat="1" applyFont="1" applyBorder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0" xfId="42" applyNumberFormat="1" applyFont="1" applyAlignment="1">
      <alignment horizontal="center" vertical="center"/>
    </xf>
    <xf numFmtId="176" fontId="3" fillId="0" borderId="0" xfId="42" applyNumberFormat="1" applyFont="1" applyFill="1" applyAlignment="1">
      <alignment vertical="center"/>
    </xf>
    <xf numFmtId="41" fontId="5" fillId="0" borderId="0" xfId="33" applyNumberFormat="1" applyFont="1" applyFill="1" applyBorder="1">
      <alignment vertical="center"/>
    </xf>
    <xf numFmtId="41" fontId="3" fillId="0" borderId="0" xfId="33" applyNumberFormat="1" applyFont="1" applyFill="1" applyBorder="1" applyProtection="1">
      <alignment vertical="center"/>
      <protection locked="0"/>
    </xf>
    <xf numFmtId="41" fontId="3" fillId="0" borderId="0" xfId="33" applyNumberFormat="1" applyFont="1" applyFill="1" applyBorder="1" applyAlignment="1" applyProtection="1">
      <alignment horizontal="right"/>
    </xf>
    <xf numFmtId="177" fontId="3" fillId="0" borderId="11" xfId="42" applyNumberFormat="1" applyFont="1" applyBorder="1" applyAlignment="1">
      <alignment horizontal="center" vertical="center"/>
    </xf>
    <xf numFmtId="177" fontId="3" fillId="0" borderId="11" xfId="42" applyNumberFormat="1" applyFont="1" applyBorder="1" applyAlignment="1" applyProtection="1">
      <alignment horizontal="center" vertical="center"/>
    </xf>
    <xf numFmtId="177" fontId="3" fillId="0" borderId="21" xfId="42" applyNumberFormat="1" applyFont="1" applyBorder="1" applyAlignment="1">
      <alignment horizontal="center" vertic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8" xfId="42" applyNumberFormat="1" applyFont="1" applyBorder="1" applyAlignment="1">
      <alignment horizontal="center" vertical="center"/>
    </xf>
    <xf numFmtId="177" fontId="3" fillId="0" borderId="10" xfId="42" applyNumberFormat="1" applyFont="1" applyBorder="1" applyAlignment="1">
      <alignment horizontal="center" vertical="center"/>
    </xf>
    <xf numFmtId="177" fontId="3" fillId="0" borderId="20" xfId="42" applyNumberFormat="1" applyFont="1" applyBorder="1" applyAlignment="1">
      <alignment horizontal="center" vertical="center"/>
    </xf>
    <xf numFmtId="176" fontId="3" fillId="0" borderId="10" xfId="42" applyNumberFormat="1" applyFont="1" applyBorder="1" applyAlignment="1">
      <alignment horizontal="center" vertical="center"/>
    </xf>
    <xf numFmtId="176" fontId="3" fillId="0" borderId="24" xfId="42" applyNumberFormat="1" applyFont="1" applyBorder="1" applyAlignment="1">
      <alignment horizontal="center" vertical="center"/>
    </xf>
    <xf numFmtId="176" fontId="3" fillId="0" borderId="25" xfId="42" applyNumberFormat="1" applyFont="1" applyBorder="1" applyAlignment="1">
      <alignment horizontal="center" vertical="center"/>
    </xf>
    <xf numFmtId="176" fontId="3" fillId="0" borderId="11" xfId="42" applyNumberFormat="1" applyFont="1" applyBorder="1" applyAlignment="1">
      <alignment horizontal="center" vertical="center"/>
    </xf>
    <xf numFmtId="176" fontId="3" fillId="0" borderId="20" xfId="42" applyNumberFormat="1" applyFont="1" applyBorder="1" applyAlignment="1">
      <alignment horizontal="center" vertical="center"/>
    </xf>
    <xf numFmtId="177" fontId="29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/>
    <xf numFmtId="176" fontId="0" fillId="0" borderId="0" xfId="0" applyNumberFormat="1" applyAlignment="1"/>
    <xf numFmtId="176" fontId="3" fillId="0" borderId="0" xfId="0" applyNumberFormat="1" applyFont="1" applyAlignment="1" applyProtection="1"/>
    <xf numFmtId="41" fontId="5" fillId="0" borderId="0" xfId="0" applyNumberFormat="1" applyFont="1" applyBorder="1" applyAlignment="1" applyProtection="1">
      <alignment horizontal="right"/>
      <protection locked="0"/>
    </xf>
    <xf numFmtId="49" fontId="3" fillId="0" borderId="14" xfId="42" applyNumberFormat="1" applyFont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</xf>
    <xf numFmtId="179" fontId="3" fillId="0" borderId="21" xfId="0" applyNumberFormat="1" applyFont="1" applyBorder="1" applyAlignment="1" applyProtection="1">
      <alignment horizontal="center"/>
    </xf>
    <xf numFmtId="179" fontId="3" fillId="0" borderId="19" xfId="0" applyNumberFormat="1" applyFont="1" applyBorder="1" applyAlignment="1" applyProtection="1">
      <alignment horizontal="center"/>
    </xf>
    <xf numFmtId="179" fontId="3" fillId="0" borderId="14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/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 applyBorder="1" applyAlignment="1" applyProtection="1">
      <alignment horizontal="right" vertical="center"/>
      <protection locked="0"/>
    </xf>
    <xf numFmtId="42" fontId="3" fillId="0" borderId="0" xfId="0" applyNumberFormat="1" applyFont="1" applyFill="1" applyAlignment="1">
      <alignment horizontal="right" vertical="center"/>
    </xf>
    <xf numFmtId="183" fontId="3" fillId="0" borderId="12" xfId="33" applyNumberFormat="1" applyFont="1" applyFill="1" applyBorder="1" applyAlignment="1" applyProtection="1">
      <alignment vertical="center"/>
    </xf>
    <xf numFmtId="183" fontId="3" fillId="0" borderId="0" xfId="33" applyNumberFormat="1" applyFont="1" applyFill="1" applyBorder="1" applyAlignment="1" applyProtection="1">
      <alignment vertical="center"/>
    </xf>
    <xf numFmtId="0" fontId="3" fillId="0" borderId="14" xfId="42" applyFont="1" applyBorder="1" applyAlignment="1" applyProtection="1">
      <alignment horizont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0" fontId="3" fillId="0" borderId="13" xfId="0" applyNumberFormat="1" applyFont="1" applyBorder="1" applyAlignment="1" applyProtection="1">
      <alignment horizontal="center"/>
    </xf>
    <xf numFmtId="0" fontId="3" fillId="0" borderId="14" xfId="0" applyNumberFormat="1" applyFont="1" applyBorder="1" applyAlignment="1" applyProtection="1">
      <alignment horizontal="center"/>
    </xf>
    <xf numFmtId="185" fontId="3" fillId="0" borderId="14" xfId="0" applyNumberFormat="1" applyFont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Border="1" applyAlignment="1" applyProtection="1">
      <alignment horizontal="right"/>
      <protection locked="0"/>
    </xf>
    <xf numFmtId="0" fontId="3" fillId="0" borderId="13" xfId="42" applyNumberFormat="1" applyFont="1" applyFill="1" applyBorder="1" applyAlignment="1" applyProtection="1">
      <alignment horizontal="center"/>
    </xf>
    <xf numFmtId="185" fontId="3" fillId="0" borderId="14" xfId="42" applyNumberFormat="1" applyFont="1" applyFill="1" applyBorder="1" applyAlignment="1" applyProtection="1">
      <alignment horizontal="center"/>
    </xf>
    <xf numFmtId="185" fontId="3" fillId="0" borderId="19" xfId="42" applyNumberFormat="1" applyFont="1" applyFill="1" applyBorder="1" applyAlignment="1" applyProtection="1">
      <alignment horizontal="center"/>
    </xf>
    <xf numFmtId="0" fontId="3" fillId="0" borderId="14" xfId="42" applyNumberFormat="1" applyFont="1" applyFill="1" applyBorder="1" applyAlignment="1" applyProtection="1">
      <alignment horizontal="center"/>
    </xf>
    <xf numFmtId="0" fontId="3" fillId="0" borderId="12" xfId="42" applyNumberFormat="1" applyFont="1" applyFill="1" applyBorder="1" applyAlignment="1" applyProtection="1">
      <alignment horizontal="center"/>
    </xf>
    <xf numFmtId="41" fontId="3" fillId="0" borderId="0" xfId="42" quotePrefix="1" applyNumberFormat="1" applyFont="1" applyFill="1" applyAlignment="1" applyProtection="1">
      <alignment horizontal="right"/>
      <protection locked="0"/>
    </xf>
    <xf numFmtId="49" fontId="3" fillId="0" borderId="17" xfId="42" applyNumberFormat="1" applyFont="1" applyBorder="1" applyAlignment="1" applyProtection="1">
      <alignment horizontal="center"/>
    </xf>
    <xf numFmtId="49" fontId="3" fillId="0" borderId="12" xfId="42" applyNumberFormat="1" applyFont="1" applyBorder="1" applyAlignment="1" applyProtection="1">
      <alignment horizontal="center"/>
    </xf>
    <xf numFmtId="181" fontId="3" fillId="0" borderId="0" xfId="42" applyNumberFormat="1" applyFont="1" applyFill="1" applyBorder="1" applyProtection="1">
      <alignment vertical="center"/>
      <protection locked="0"/>
    </xf>
    <xf numFmtId="181" fontId="3" fillId="0" borderId="0" xfId="42" applyNumberFormat="1" applyFont="1">
      <alignment vertical="center"/>
    </xf>
    <xf numFmtId="186" fontId="3" fillId="0" borderId="0" xfId="42" applyNumberFormat="1" applyFont="1" applyFill="1" applyBorder="1" applyAlignment="1" applyProtection="1">
      <alignment horizontal="right"/>
    </xf>
    <xf numFmtId="0" fontId="3" fillId="0" borderId="0" xfId="42" applyFont="1" applyFill="1" applyBorder="1" applyAlignment="1" applyProtection="1">
      <alignment horizontal="right"/>
      <protection locked="0"/>
    </xf>
    <xf numFmtId="38" fontId="3" fillId="0" borderId="0" xfId="33" applyFont="1" applyFill="1" applyBorder="1" applyAlignment="1" applyProtection="1">
      <alignment horizontal="right"/>
      <protection locked="0"/>
    </xf>
    <xf numFmtId="186" fontId="3" fillId="0" borderId="12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Border="1" applyAlignment="1" applyProtection="1">
      <alignment horizontal="left" vertical="center"/>
      <protection locked="0"/>
    </xf>
    <xf numFmtId="181" fontId="3" fillId="0" borderId="0" xfId="42" applyNumberFormat="1" applyFont="1" applyFill="1" applyProtection="1">
      <alignment vertical="center"/>
      <protection locked="0"/>
    </xf>
    <xf numFmtId="38" fontId="3" fillId="0" borderId="0" xfId="33" applyFont="1" applyFill="1" applyBorder="1" applyAlignment="1" applyProtection="1">
      <alignment horizontal="left" vertical="center"/>
      <protection locked="0"/>
    </xf>
    <xf numFmtId="0" fontId="3" fillId="0" borderId="0" xfId="42" quotePrefix="1" applyFont="1" applyFill="1" applyBorder="1" applyAlignment="1" applyProtection="1">
      <alignment horizontal="right"/>
      <protection locked="0"/>
    </xf>
    <xf numFmtId="41" fontId="3" fillId="0" borderId="0" xfId="33" quotePrefix="1" applyNumberFormat="1" applyFont="1" applyFill="1" applyBorder="1" applyAlignment="1" applyProtection="1">
      <alignment horizontal="right"/>
      <protection locked="0"/>
    </xf>
    <xf numFmtId="177" fontId="3" fillId="24" borderId="12" xfId="42" applyNumberFormat="1" applyFont="1" applyFill="1" applyBorder="1" applyAlignment="1">
      <alignment horizontal="center" vertical="center"/>
    </xf>
    <xf numFmtId="177" fontId="3" fillId="24" borderId="12" xfId="42" applyNumberFormat="1" applyFont="1" applyFill="1" applyBorder="1" applyAlignment="1" applyProtection="1">
      <alignment horizontal="center" vertical="center"/>
    </xf>
    <xf numFmtId="177" fontId="3" fillId="24" borderId="23" xfId="42" applyNumberFormat="1" applyFont="1" applyFill="1" applyBorder="1" applyAlignment="1" applyProtection="1">
      <alignment horizontal="center" vertical="center"/>
    </xf>
    <xf numFmtId="177" fontId="3" fillId="24" borderId="19" xfId="42" applyNumberFormat="1" applyFont="1" applyFill="1" applyBorder="1" applyAlignment="1" applyProtection="1">
      <alignment horizontal="center" vertical="center"/>
    </xf>
    <xf numFmtId="185" fontId="3" fillId="0" borderId="0" xfId="42" applyNumberFormat="1" applyFont="1" applyBorder="1" applyProtection="1">
      <alignment vertical="center"/>
      <protection locked="0"/>
    </xf>
    <xf numFmtId="41" fontId="3" fillId="0" borderId="12" xfId="42" applyNumberFormat="1" applyFont="1" applyBorder="1" applyProtection="1">
      <alignment vertical="center"/>
      <protection locked="0"/>
    </xf>
    <xf numFmtId="177" fontId="3" fillId="0" borderId="18" xfId="42" applyNumberFormat="1" applyFont="1" applyFill="1" applyBorder="1" applyAlignment="1" applyProtection="1">
      <alignment horizontal="center"/>
    </xf>
    <xf numFmtId="177" fontId="3" fillId="0" borderId="18" xfId="42" applyNumberFormat="1" applyFont="1" applyBorder="1" applyAlignment="1" applyProtection="1">
      <alignment horizontal="center"/>
    </xf>
    <xf numFmtId="38" fontId="3" fillId="0" borderId="12" xfId="33" applyFont="1" applyFill="1" applyBorder="1" applyAlignment="1">
      <alignment vertical="center"/>
    </xf>
    <xf numFmtId="38" fontId="3" fillId="0" borderId="0" xfId="33" applyFont="1" applyFill="1" applyBorder="1" applyAlignment="1">
      <alignment vertical="center"/>
    </xf>
    <xf numFmtId="177" fontId="3" fillId="0" borderId="12" xfId="33" applyNumberFormat="1" applyFont="1" applyFill="1" applyBorder="1" applyAlignment="1" applyProtection="1">
      <alignment vertical="center"/>
    </xf>
    <xf numFmtId="177" fontId="3" fillId="0" borderId="0" xfId="33" applyNumberFormat="1" applyFont="1">
      <alignment vertical="center"/>
    </xf>
    <xf numFmtId="177" fontId="3" fillId="0" borderId="0" xfId="33" applyNumberFormat="1" applyFont="1" applyFill="1" applyBorder="1" applyAlignment="1" applyProtection="1">
      <alignment vertical="center"/>
      <protection locked="0"/>
    </xf>
    <xf numFmtId="177" fontId="3" fillId="0" borderId="0" xfId="33" quotePrefix="1" applyNumberFormat="1" applyFont="1" applyFill="1" applyBorder="1" applyAlignment="1" applyProtection="1">
      <alignment vertical="center"/>
      <protection locked="0"/>
    </xf>
    <xf numFmtId="177" fontId="3" fillId="0" borderId="0" xfId="33" applyNumberFormat="1" applyFont="1" applyFill="1" applyBorder="1" applyAlignment="1">
      <alignment vertical="center"/>
    </xf>
    <xf numFmtId="177" fontId="3" fillId="0" borderId="12" xfId="42" applyNumberFormat="1" applyFont="1" applyFill="1" applyBorder="1">
      <alignment vertical="center"/>
    </xf>
    <xf numFmtId="41" fontId="3" fillId="0" borderId="0" xfId="42" applyNumberFormat="1" applyFont="1" applyFill="1" applyBorder="1" applyAlignment="1">
      <alignment horizontal="right" vertical="center"/>
    </xf>
    <xf numFmtId="177" fontId="3" fillId="0" borderId="12" xfId="42" applyNumberFormat="1" applyFont="1" applyFill="1" applyBorder="1" applyAlignment="1">
      <alignment vertical="center"/>
    </xf>
    <xf numFmtId="177" fontId="3" fillId="0" borderId="0" xfId="42" applyNumberFormat="1" applyFont="1" applyFill="1" applyBorder="1" applyAlignment="1">
      <alignment vertical="center"/>
    </xf>
    <xf numFmtId="177" fontId="3" fillId="0" borderId="0" xfId="42" quotePrefix="1" applyNumberFormat="1" applyFont="1" applyFill="1" applyBorder="1" applyAlignment="1" applyProtection="1">
      <protection locked="0"/>
    </xf>
    <xf numFmtId="41" fontId="3" fillId="0" borderId="0" xfId="42" quotePrefix="1" applyNumberFormat="1" applyFont="1" applyFill="1" applyBorder="1" applyAlignment="1" applyProtection="1">
      <protection locked="0"/>
    </xf>
    <xf numFmtId="41" fontId="3" fillId="0" borderId="0" xfId="42" applyNumberFormat="1" applyFont="1" applyAlignment="1" applyProtection="1">
      <alignment horizontal="left"/>
    </xf>
    <xf numFmtId="41" fontId="3" fillId="0" borderId="10" xfId="42" applyNumberFormat="1" applyFont="1" applyBorder="1">
      <alignment vertical="center"/>
    </xf>
    <xf numFmtId="41" fontId="5" fillId="0" borderId="10" xfId="42" applyNumberFormat="1" applyFont="1" applyBorder="1" applyAlignment="1" applyProtection="1">
      <alignment horizontal="left"/>
    </xf>
    <xf numFmtId="41" fontId="3" fillId="0" borderId="14" xfId="42" applyNumberFormat="1" applyFont="1" applyBorder="1">
      <alignment vertical="center"/>
    </xf>
    <xf numFmtId="41" fontId="3" fillId="0" borderId="11" xfId="42" applyNumberFormat="1" applyFont="1" applyBorder="1">
      <alignment vertical="center"/>
    </xf>
    <xf numFmtId="41" fontId="3" fillId="0" borderId="17" xfId="42" applyNumberFormat="1" applyFont="1" applyBorder="1" applyAlignment="1" applyProtection="1">
      <alignment horizontal="center"/>
    </xf>
    <xf numFmtId="185" fontId="3" fillId="0" borderId="14" xfId="42" applyNumberFormat="1" applyFont="1" applyBorder="1" applyAlignment="1" applyProtection="1">
      <alignment horizontal="center"/>
    </xf>
    <xf numFmtId="41" fontId="3" fillId="0" borderId="22" xfId="42" applyNumberFormat="1" applyFont="1" applyBorder="1">
      <alignment vertical="center"/>
    </xf>
    <xf numFmtId="41" fontId="3" fillId="0" borderId="0" xfId="42" applyNumberFormat="1" applyFont="1" applyAlignment="1">
      <alignment horizontal="right" vertical="center"/>
    </xf>
    <xf numFmtId="41" fontId="5" fillId="0" borderId="0" xfId="42" applyNumberFormat="1" applyFont="1">
      <alignment vertical="center"/>
    </xf>
    <xf numFmtId="41" fontId="5" fillId="0" borderId="0" xfId="42" applyNumberFormat="1" applyFont="1" applyAlignment="1" applyProtection="1">
      <alignment horizontal="left"/>
    </xf>
    <xf numFmtId="41" fontId="5" fillId="0" borderId="18" xfId="42" applyNumberFormat="1" applyFont="1" applyBorder="1" applyProtection="1">
      <alignment vertical="center"/>
    </xf>
    <xf numFmtId="41" fontId="3" fillId="0" borderId="18" xfId="42" applyNumberFormat="1" applyFont="1" applyBorder="1">
      <alignment vertical="center"/>
    </xf>
    <xf numFmtId="41" fontId="3" fillId="0" borderId="18" xfId="42" applyNumberFormat="1" applyFont="1" applyBorder="1" applyProtection="1">
      <alignment vertical="center"/>
    </xf>
    <xf numFmtId="41" fontId="3" fillId="0" borderId="18" xfId="42" applyNumberFormat="1" applyFont="1" applyBorder="1" applyAlignment="1" applyProtection="1">
      <alignment horizontal="left"/>
    </xf>
    <xf numFmtId="41" fontId="3" fillId="0" borderId="20" xfId="42" applyNumberFormat="1" applyFont="1" applyBorder="1">
      <alignment vertical="center"/>
    </xf>
    <xf numFmtId="41" fontId="3" fillId="0" borderId="0" xfId="42" applyNumberFormat="1" applyFont="1" applyBorder="1" applyAlignment="1" applyProtection="1">
      <alignment horizontal="left"/>
    </xf>
    <xf numFmtId="41" fontId="3" fillId="0" borderId="10" xfId="42" applyNumberFormat="1" applyFont="1" applyBorder="1" applyAlignment="1" applyProtection="1">
      <alignment horizontal="right"/>
    </xf>
    <xf numFmtId="41" fontId="3" fillId="0" borderId="17" xfId="33" applyNumberFormat="1" applyFont="1" applyBorder="1" applyAlignment="1" applyProtection="1">
      <alignment horizontal="center"/>
    </xf>
    <xf numFmtId="41" fontId="3" fillId="0" borderId="0" xfId="42" quotePrefix="1" applyNumberFormat="1" applyFont="1" applyBorder="1" applyAlignment="1" applyProtection="1">
      <alignment horizontal="right"/>
      <protection locked="0"/>
    </xf>
    <xf numFmtId="176" fontId="3" fillId="0" borderId="15" xfId="42" applyNumberFormat="1" applyFont="1" applyFill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84" fontId="31" fillId="0" borderId="0" xfId="43" applyNumberFormat="1" applyFont="1" applyFill="1" applyBorder="1" applyAlignment="1">
      <alignment horizontal="right" vertical="center"/>
    </xf>
    <xf numFmtId="184" fontId="32" fillId="0" borderId="0" xfId="43" applyNumberFormat="1" applyFont="1" applyFill="1" applyBorder="1" applyAlignment="1">
      <alignment horizontal="right" vertical="center"/>
    </xf>
    <xf numFmtId="184" fontId="3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13" xfId="42" applyNumberFormat="1" applyFont="1" applyBorder="1" applyAlignment="1" applyProtection="1">
      <alignment horizontal="left" vertical="center"/>
    </xf>
    <xf numFmtId="176" fontId="3" fillId="0" borderId="14" xfId="42" applyNumberFormat="1" applyFont="1" applyBorder="1" applyAlignment="1" applyProtection="1">
      <alignment horizontal="center" vertical="center"/>
    </xf>
    <xf numFmtId="176" fontId="3" fillId="0" borderId="11" xfId="42" applyNumberFormat="1" applyFont="1" applyBorder="1" applyAlignment="1">
      <alignment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/>
    <xf numFmtId="176" fontId="3" fillId="0" borderId="16" xfId="0" applyNumberFormat="1" applyFont="1" applyFill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5" fillId="0" borderId="0" xfId="42" applyFont="1" applyAlignment="1" applyProtection="1">
      <alignment horizontal="center"/>
    </xf>
    <xf numFmtId="0" fontId="3" fillId="0" borderId="14" xfId="42" applyFont="1" applyBorder="1" applyAlignment="1" applyProtection="1">
      <alignment horizontal="center"/>
    </xf>
    <xf numFmtId="0" fontId="3" fillId="0" borderId="11" xfId="42" applyFont="1" applyBorder="1" applyAlignment="1" applyProtection="1">
      <alignment horizontal="center"/>
    </xf>
    <xf numFmtId="0" fontId="3" fillId="0" borderId="26" xfId="42" applyFont="1" applyBorder="1" applyAlignment="1" applyProtection="1">
      <alignment horizontal="center"/>
    </xf>
    <xf numFmtId="0" fontId="3" fillId="0" borderId="27" xfId="42" applyFont="1" applyBorder="1" applyAlignment="1" applyProtection="1">
      <alignment horizontal="center"/>
    </xf>
    <xf numFmtId="177" fontId="5" fillId="0" borderId="0" xfId="42" applyNumberFormat="1" applyFont="1" applyAlignment="1" applyProtection="1">
      <alignment horizontal="center"/>
    </xf>
    <xf numFmtId="177" fontId="3" fillId="0" borderId="16" xfId="42" applyNumberFormat="1" applyFont="1" applyBorder="1" applyAlignment="1"/>
    <xf numFmtId="177" fontId="3" fillId="0" borderId="21" xfId="42" applyNumberFormat="1" applyFont="1" applyBorder="1" applyAlignment="1" applyProtection="1">
      <alignment horizontal="center" vertic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3" fillId="0" borderId="13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6" fontId="5" fillId="0" borderId="0" xfId="42" applyNumberFormat="1" applyFont="1" applyAlignment="1" applyProtection="1">
      <alignment horizontal="center"/>
    </xf>
    <xf numFmtId="176" fontId="3" fillId="0" borderId="21" xfId="42" applyNumberFormat="1" applyFont="1" applyBorder="1" applyAlignment="1" applyProtection="1">
      <alignment horizontal="center" vertical="center"/>
    </xf>
    <xf numFmtId="176" fontId="3" fillId="0" borderId="19" xfId="42" applyNumberFormat="1" applyFont="1" applyBorder="1" applyAlignment="1" applyProtection="1">
      <alignment horizontal="center" vertical="center"/>
    </xf>
    <xf numFmtId="176" fontId="3" fillId="0" borderId="13" xfId="42" applyNumberFormat="1" applyFont="1" applyBorder="1" applyAlignment="1" applyProtection="1">
      <alignment horizontal="center" vertical="center"/>
    </xf>
    <xf numFmtId="176" fontId="3" fillId="0" borderId="14" xfId="42" applyNumberFormat="1" applyFont="1" applyBorder="1" applyAlignment="1" applyProtection="1">
      <alignment horizontal="center" vertical="center"/>
    </xf>
    <xf numFmtId="41" fontId="5" fillId="0" borderId="0" xfId="42" applyNumberFormat="1" applyFont="1" applyAlignment="1" applyProtection="1">
      <alignment horizontal="center"/>
    </xf>
    <xf numFmtId="41" fontId="3" fillId="0" borderId="11" xfId="42" applyNumberFormat="1" applyFont="1" applyBorder="1" applyAlignment="1" applyProtection="1">
      <alignment horizontal="center"/>
    </xf>
    <xf numFmtId="176" fontId="3" fillId="0" borderId="13" xfId="42" applyNumberFormat="1" applyFont="1" applyFill="1" applyBorder="1" applyAlignment="1" applyProtection="1">
      <alignment horizontal="center" vertical="center"/>
    </xf>
    <xf numFmtId="176" fontId="3" fillId="0" borderId="16" xfId="42" applyNumberFormat="1" applyFont="1" applyFill="1" applyBorder="1" applyAlignment="1" applyProtection="1">
      <alignment horizontal="center" vertical="center"/>
    </xf>
    <xf numFmtId="176" fontId="3" fillId="0" borderId="24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176" fontId="3" fillId="0" borderId="11" xfId="42" applyNumberFormat="1" applyFont="1" applyFill="1" applyBorder="1" applyAlignment="1" applyProtection="1">
      <alignment horizontal="center" vertical="center"/>
    </xf>
    <xf numFmtId="176" fontId="3" fillId="0" borderId="25" xfId="42" applyNumberFormat="1" applyFont="1" applyFill="1" applyBorder="1" applyAlignment="1" applyProtection="1">
      <alignment horizontal="center" vertical="center"/>
    </xf>
    <xf numFmtId="176" fontId="3" fillId="0" borderId="0" xfId="42" applyNumberFormat="1" applyFont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27" xfId="42" applyNumberFormat="1" applyFont="1" applyBorder="1" applyAlignment="1" applyProtection="1">
      <alignment horizontal="center"/>
    </xf>
    <xf numFmtId="176" fontId="3" fillId="0" borderId="26" xfId="42" applyNumberFormat="1" applyFont="1" applyBorder="1" applyAlignment="1" applyProtection="1">
      <alignment horizontal="center"/>
    </xf>
    <xf numFmtId="176" fontId="3" fillId="0" borderId="17" xfId="42" applyNumberFormat="1" applyFont="1" applyBorder="1" applyAlignment="1" applyProtection="1">
      <alignment horizontal="center" vertical="center"/>
    </xf>
    <xf numFmtId="176" fontId="3" fillId="0" borderId="28" xfId="42" applyNumberFormat="1" applyFont="1" applyBorder="1" applyAlignment="1" applyProtection="1">
      <alignment horizontal="center" vertical="center"/>
    </xf>
    <xf numFmtId="176" fontId="3" fillId="0" borderId="16" xfId="42" applyNumberFormat="1" applyFont="1" applyBorder="1" applyAlignment="1" applyProtection="1">
      <alignment horizontal="center" vertical="center"/>
    </xf>
    <xf numFmtId="176" fontId="3" fillId="0" borderId="11" xfId="42" applyNumberFormat="1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177" fontId="3" fillId="0" borderId="14" xfId="0" applyNumberFormat="1" applyFont="1" applyBorder="1" applyAlignment="1" applyProtection="1">
      <alignment horizontal="center" vertical="center"/>
    </xf>
    <xf numFmtId="177" fontId="30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 applyProtection="1">
      <alignment horizontal="lef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49"/>
  <sheetViews>
    <sheetView tabSelected="1" view="pageBreakPreview" zoomScale="75" zoomScaleNormal="75" workbookViewId="0">
      <selection activeCell="E5" sqref="E5"/>
    </sheetView>
  </sheetViews>
  <sheetFormatPr defaultColWidth="15.875" defaultRowHeight="17.25" x14ac:dyDescent="0.15"/>
  <cols>
    <col min="1" max="1" width="13.375" style="2" customWidth="1"/>
    <col min="2" max="2" width="2" style="2" customWidth="1"/>
    <col min="3" max="3" width="2.875" style="2" customWidth="1"/>
    <col min="4" max="4" width="15" style="2" customWidth="1"/>
    <col min="5" max="5" width="14.25" style="2" customWidth="1"/>
    <col min="6" max="10" width="18.5" style="2" customWidth="1"/>
    <col min="11" max="16384" width="15.875" style="2"/>
  </cols>
  <sheetData>
    <row r="1" spans="1:10" x14ac:dyDescent="0.2">
      <c r="A1" s="1"/>
    </row>
    <row r="6" spans="1:10" ht="28.5" x14ac:dyDescent="0.3">
      <c r="B6" s="388" t="s">
        <v>0</v>
      </c>
      <c r="C6" s="388"/>
      <c r="D6" s="388"/>
      <c r="E6" s="388"/>
      <c r="F6" s="388"/>
      <c r="G6" s="388"/>
      <c r="H6" s="388"/>
      <c r="I6" s="388"/>
      <c r="J6" s="388"/>
    </row>
    <row r="7" spans="1:10" ht="17.25" customHeight="1" x14ac:dyDescent="0.3">
      <c r="G7" s="3"/>
    </row>
    <row r="8" spans="1:10" x14ac:dyDescent="0.2">
      <c r="B8" s="389" t="s">
        <v>1</v>
      </c>
      <c r="C8" s="389"/>
      <c r="D8" s="389"/>
      <c r="E8" s="389"/>
      <c r="F8" s="389"/>
      <c r="G8" s="389"/>
      <c r="H8" s="389"/>
      <c r="I8" s="389"/>
      <c r="J8" s="389"/>
    </row>
    <row r="9" spans="1:10" ht="18" thickBot="1" x14ac:dyDescent="0.25">
      <c r="B9" s="5"/>
      <c r="C9" s="5"/>
      <c r="D9" s="5"/>
      <c r="E9" s="5"/>
      <c r="F9" s="5"/>
      <c r="G9" s="5"/>
      <c r="H9" s="5"/>
      <c r="J9" s="254" t="s">
        <v>21</v>
      </c>
    </row>
    <row r="10" spans="1:10" x14ac:dyDescent="0.2">
      <c r="F10" s="311" t="s">
        <v>295</v>
      </c>
      <c r="G10" s="311" t="s">
        <v>333</v>
      </c>
      <c r="H10" s="311" t="s">
        <v>442</v>
      </c>
      <c r="I10" s="311" t="s">
        <v>443</v>
      </c>
      <c r="J10" s="311" t="s">
        <v>444</v>
      </c>
    </row>
    <row r="11" spans="1:10" x14ac:dyDescent="0.2">
      <c r="B11" s="7"/>
      <c r="C11" s="7"/>
      <c r="D11" s="7"/>
      <c r="E11" s="7"/>
      <c r="F11" s="312">
        <v>2011</v>
      </c>
      <c r="G11" s="312">
        <v>2012</v>
      </c>
      <c r="H11" s="312">
        <v>2013</v>
      </c>
      <c r="I11" s="312">
        <v>2014</v>
      </c>
      <c r="J11" s="312">
        <v>2015</v>
      </c>
    </row>
    <row r="12" spans="1:10" x14ac:dyDescent="0.15">
      <c r="E12" s="212"/>
    </row>
    <row r="13" spans="1:10" s="46" customFormat="1" x14ac:dyDescent="0.2">
      <c r="C13" s="4" t="s">
        <v>2</v>
      </c>
      <c r="E13" s="213"/>
      <c r="F13" s="49">
        <v>552230</v>
      </c>
      <c r="G13" s="46">
        <v>577881</v>
      </c>
      <c r="H13" s="49">
        <v>591545</v>
      </c>
      <c r="I13" s="49">
        <v>553723</v>
      </c>
      <c r="J13" s="49">
        <v>571514</v>
      </c>
    </row>
    <row r="14" spans="1:10" x14ac:dyDescent="0.15">
      <c r="E14" s="214"/>
      <c r="F14" s="15"/>
      <c r="H14" s="15"/>
      <c r="I14" s="15"/>
      <c r="J14" s="15"/>
    </row>
    <row r="15" spans="1:10" s="46" customFormat="1" x14ac:dyDescent="0.2">
      <c r="C15" s="4" t="s">
        <v>3</v>
      </c>
      <c r="E15" s="213"/>
      <c r="F15" s="43">
        <v>125265</v>
      </c>
      <c r="G15" s="46">
        <v>116818</v>
      </c>
      <c r="H15" s="43">
        <v>130469</v>
      </c>
      <c r="I15" s="43">
        <v>127313</v>
      </c>
      <c r="J15" s="43">
        <v>121183</v>
      </c>
    </row>
    <row r="16" spans="1:10" x14ac:dyDescent="0.2">
      <c r="C16" s="1"/>
      <c r="E16" s="214"/>
      <c r="F16" s="17"/>
      <c r="H16" s="17"/>
      <c r="I16" s="17"/>
      <c r="J16" s="17"/>
    </row>
    <row r="17" spans="4:10" x14ac:dyDescent="0.2">
      <c r="D17" s="1" t="s">
        <v>261</v>
      </c>
      <c r="E17" s="213"/>
      <c r="F17" s="18">
        <v>393</v>
      </c>
      <c r="G17" s="2">
        <v>354</v>
      </c>
      <c r="H17" s="18">
        <v>270</v>
      </c>
      <c r="I17" s="18">
        <v>309</v>
      </c>
      <c r="J17" s="18">
        <v>220</v>
      </c>
    </row>
    <row r="18" spans="4:10" x14ac:dyDescent="0.2">
      <c r="D18" s="1"/>
      <c r="E18" s="214"/>
      <c r="F18" s="18"/>
      <c r="H18" s="18"/>
      <c r="I18" s="18"/>
      <c r="J18" s="18"/>
    </row>
    <row r="19" spans="4:10" x14ac:dyDescent="0.2">
      <c r="D19" s="1" t="s">
        <v>4</v>
      </c>
      <c r="E19" s="214"/>
      <c r="F19" s="18">
        <v>556</v>
      </c>
      <c r="G19" s="2">
        <v>636</v>
      </c>
      <c r="H19" s="18">
        <v>832</v>
      </c>
      <c r="I19" s="18">
        <v>407</v>
      </c>
      <c r="J19" s="18">
        <v>416</v>
      </c>
    </row>
    <row r="20" spans="4:10" x14ac:dyDescent="0.2">
      <c r="D20" s="1" t="s">
        <v>445</v>
      </c>
      <c r="E20" s="214"/>
      <c r="F20" s="18">
        <v>131</v>
      </c>
      <c r="G20" s="2">
        <v>114</v>
      </c>
      <c r="H20" s="18">
        <v>106</v>
      </c>
      <c r="I20" s="18">
        <v>116</v>
      </c>
      <c r="J20" s="18">
        <v>112</v>
      </c>
    </row>
    <row r="21" spans="4:10" x14ac:dyDescent="0.2">
      <c r="D21" s="1"/>
      <c r="E21" s="214"/>
      <c r="F21" s="18"/>
      <c r="H21" s="18"/>
      <c r="I21" s="18"/>
      <c r="J21" s="18"/>
    </row>
    <row r="22" spans="4:10" x14ac:dyDescent="0.2">
      <c r="D22" s="1" t="s">
        <v>238</v>
      </c>
      <c r="E22" s="214"/>
      <c r="F22" s="41">
        <v>313</v>
      </c>
      <c r="G22" s="2">
        <v>296</v>
      </c>
      <c r="H22" s="41">
        <v>280</v>
      </c>
      <c r="I22" s="41">
        <v>256</v>
      </c>
      <c r="J22" s="41">
        <v>241</v>
      </c>
    </row>
    <row r="23" spans="4:10" x14ac:dyDescent="0.2">
      <c r="D23" s="1" t="s">
        <v>5</v>
      </c>
      <c r="E23" s="214"/>
      <c r="F23" s="18">
        <v>221</v>
      </c>
      <c r="G23" s="2">
        <v>229</v>
      </c>
      <c r="H23" s="18">
        <v>220</v>
      </c>
      <c r="I23" s="18">
        <v>189</v>
      </c>
      <c r="J23" s="18">
        <v>198</v>
      </c>
    </row>
    <row r="24" spans="4:10" x14ac:dyDescent="0.2">
      <c r="D24" s="1"/>
      <c r="E24" s="214"/>
      <c r="F24" s="18"/>
      <c r="H24" s="18"/>
      <c r="I24" s="18"/>
      <c r="J24" s="18"/>
    </row>
    <row r="25" spans="4:10" x14ac:dyDescent="0.2">
      <c r="D25" s="1" t="s">
        <v>6</v>
      </c>
      <c r="E25" s="214"/>
      <c r="F25" s="18">
        <v>12363</v>
      </c>
      <c r="G25" s="2">
        <v>11316</v>
      </c>
      <c r="H25" s="18">
        <v>11135</v>
      </c>
      <c r="I25" s="18">
        <v>12725</v>
      </c>
      <c r="J25" s="18">
        <v>10858</v>
      </c>
    </row>
    <row r="26" spans="4:10" x14ac:dyDescent="0.2">
      <c r="D26" s="1"/>
      <c r="E26" s="214"/>
      <c r="F26" s="18"/>
      <c r="H26" s="18"/>
      <c r="I26" s="18"/>
      <c r="J26" s="18"/>
    </row>
    <row r="27" spans="4:10" x14ac:dyDescent="0.2">
      <c r="D27" s="1" t="s">
        <v>7</v>
      </c>
      <c r="E27" s="214"/>
      <c r="F27" s="18">
        <v>777</v>
      </c>
      <c r="G27" s="2">
        <v>669</v>
      </c>
      <c r="H27" s="18">
        <v>703</v>
      </c>
      <c r="I27" s="18">
        <v>652</v>
      </c>
      <c r="J27" s="18">
        <v>610</v>
      </c>
    </row>
    <row r="28" spans="4:10" x14ac:dyDescent="0.2">
      <c r="D28" s="1" t="s">
        <v>8</v>
      </c>
      <c r="E28" s="214"/>
      <c r="F28" s="18">
        <v>2989</v>
      </c>
      <c r="G28" s="2">
        <v>2969</v>
      </c>
      <c r="H28" s="18">
        <v>2633</v>
      </c>
      <c r="I28" s="18">
        <v>2449</v>
      </c>
      <c r="J28" s="18">
        <v>2173</v>
      </c>
    </row>
    <row r="29" spans="4:10" x14ac:dyDescent="0.2">
      <c r="D29" s="1" t="s">
        <v>9</v>
      </c>
      <c r="E29" s="214"/>
      <c r="F29" s="18">
        <v>1496</v>
      </c>
      <c r="G29" s="2">
        <v>1122</v>
      </c>
      <c r="H29" s="18">
        <v>797</v>
      </c>
      <c r="I29" s="18">
        <v>744</v>
      </c>
      <c r="J29" s="18">
        <v>973</v>
      </c>
    </row>
    <row r="30" spans="4:10" x14ac:dyDescent="0.2">
      <c r="D30" s="1"/>
      <c r="E30" s="214"/>
      <c r="F30" s="18"/>
      <c r="H30" s="18"/>
      <c r="I30" s="18"/>
      <c r="J30" s="18"/>
    </row>
    <row r="31" spans="4:10" x14ac:dyDescent="0.2">
      <c r="D31" s="1" t="s">
        <v>10</v>
      </c>
      <c r="E31" s="214"/>
      <c r="F31" s="18">
        <v>1620</v>
      </c>
      <c r="G31" s="2">
        <v>1946</v>
      </c>
      <c r="H31" s="18">
        <v>1786</v>
      </c>
      <c r="I31" s="18">
        <v>991</v>
      </c>
      <c r="J31" s="18">
        <v>1441</v>
      </c>
    </row>
    <row r="32" spans="4:10" x14ac:dyDescent="0.2">
      <c r="D32" s="1" t="s">
        <v>11</v>
      </c>
      <c r="E32" s="214"/>
      <c r="F32" s="18">
        <v>4665</v>
      </c>
      <c r="G32" s="2">
        <v>3084</v>
      </c>
      <c r="H32" s="18">
        <v>1837</v>
      </c>
      <c r="I32" s="18">
        <v>477</v>
      </c>
      <c r="J32" s="18">
        <v>201</v>
      </c>
    </row>
    <row r="33" spans="2:10" x14ac:dyDescent="0.2">
      <c r="D33" s="1"/>
      <c r="E33" s="214"/>
      <c r="F33" s="18"/>
      <c r="H33" s="18"/>
      <c r="I33" s="18"/>
      <c r="J33" s="18"/>
    </row>
    <row r="34" spans="2:10" x14ac:dyDescent="0.2">
      <c r="D34" s="1" t="s">
        <v>12</v>
      </c>
      <c r="E34" s="214"/>
      <c r="F34" s="18">
        <v>99740</v>
      </c>
      <c r="G34" s="2">
        <v>94083</v>
      </c>
      <c r="H34" s="18">
        <v>109868</v>
      </c>
      <c r="I34" s="18">
        <v>107998</v>
      </c>
      <c r="J34" s="18">
        <v>103740</v>
      </c>
    </row>
    <row r="35" spans="2:10" x14ac:dyDescent="0.2">
      <c r="D35" s="1"/>
      <c r="E35" s="214"/>
      <c r="F35" s="18"/>
      <c r="H35" s="18"/>
      <c r="I35" s="18"/>
      <c r="J35" s="18"/>
    </row>
    <row r="36" spans="2:10" s="46" customFormat="1" x14ac:dyDescent="0.2">
      <c r="C36" s="4" t="s">
        <v>13</v>
      </c>
      <c r="E36" s="213"/>
      <c r="F36" s="53">
        <v>13634</v>
      </c>
      <c r="G36" s="57">
        <v>7760</v>
      </c>
      <c r="H36" s="215">
        <v>7216</v>
      </c>
      <c r="I36" s="215">
        <v>6746</v>
      </c>
      <c r="J36" s="215">
        <v>4828</v>
      </c>
    </row>
    <row r="37" spans="2:10" x14ac:dyDescent="0.2">
      <c r="E37" s="216"/>
      <c r="F37" s="41"/>
      <c r="H37" s="41"/>
      <c r="I37" s="41"/>
      <c r="J37" s="41"/>
    </row>
    <row r="38" spans="2:10" x14ac:dyDescent="0.2">
      <c r="D38" s="1" t="s">
        <v>16</v>
      </c>
      <c r="E38" s="216" t="s">
        <v>14</v>
      </c>
      <c r="F38" s="41">
        <v>533</v>
      </c>
      <c r="G38" s="2">
        <v>508</v>
      </c>
      <c r="H38" s="41">
        <v>523</v>
      </c>
      <c r="I38" s="41">
        <v>588</v>
      </c>
      <c r="J38" s="41">
        <v>742</v>
      </c>
    </row>
    <row r="39" spans="2:10" x14ac:dyDescent="0.2">
      <c r="E39" s="216" t="s">
        <v>15</v>
      </c>
      <c r="F39" s="41">
        <v>72</v>
      </c>
      <c r="G39" s="2">
        <v>261</v>
      </c>
      <c r="H39" s="41">
        <v>280</v>
      </c>
      <c r="I39" s="41">
        <v>75</v>
      </c>
      <c r="J39" s="41">
        <v>172</v>
      </c>
    </row>
    <row r="40" spans="2:10" x14ac:dyDescent="0.2">
      <c r="E40" s="216"/>
      <c r="F40" s="41"/>
      <c r="H40" s="41"/>
      <c r="I40" s="41"/>
      <c r="J40" s="41"/>
    </row>
    <row r="41" spans="2:10" x14ac:dyDescent="0.2">
      <c r="D41" s="1" t="s">
        <v>17</v>
      </c>
      <c r="E41" s="216" t="s">
        <v>14</v>
      </c>
      <c r="F41" s="41">
        <v>8547</v>
      </c>
      <c r="G41" s="58">
        <v>1190</v>
      </c>
      <c r="H41" s="217">
        <v>940</v>
      </c>
      <c r="I41" s="217">
        <v>978</v>
      </c>
      <c r="J41" s="217">
        <v>606</v>
      </c>
    </row>
    <row r="42" spans="2:10" x14ac:dyDescent="0.2">
      <c r="E42" s="216" t="s">
        <v>15</v>
      </c>
      <c r="F42" s="41">
        <v>1944</v>
      </c>
      <c r="G42" s="2">
        <v>3244</v>
      </c>
      <c r="H42" s="41">
        <v>2961</v>
      </c>
      <c r="I42" s="41">
        <v>2386</v>
      </c>
      <c r="J42" s="41">
        <v>702</v>
      </c>
    </row>
    <row r="43" spans="2:10" x14ac:dyDescent="0.2">
      <c r="E43" s="216"/>
      <c r="F43" s="41"/>
      <c r="H43" s="41"/>
      <c r="I43" s="41"/>
      <c r="J43" s="41"/>
    </row>
    <row r="44" spans="2:10" x14ac:dyDescent="0.2">
      <c r="D44" s="11" t="s">
        <v>18</v>
      </c>
      <c r="E44" s="216" t="s">
        <v>14</v>
      </c>
      <c r="F44" s="41">
        <v>2229</v>
      </c>
      <c r="G44" s="2">
        <v>2228</v>
      </c>
      <c r="H44" s="41">
        <v>2204</v>
      </c>
      <c r="I44" s="41">
        <v>2413</v>
      </c>
      <c r="J44" s="41">
        <v>2272</v>
      </c>
    </row>
    <row r="45" spans="2:10" x14ac:dyDescent="0.2">
      <c r="D45" s="12" t="s">
        <v>336</v>
      </c>
      <c r="E45" s="216" t="s">
        <v>15</v>
      </c>
      <c r="F45" s="41">
        <v>309</v>
      </c>
      <c r="G45" s="2">
        <v>329</v>
      </c>
      <c r="H45" s="41">
        <v>308</v>
      </c>
      <c r="I45" s="41">
        <v>306</v>
      </c>
      <c r="J45" s="41">
        <v>334</v>
      </c>
    </row>
    <row r="46" spans="2:10" ht="18" thickBot="1" x14ac:dyDescent="0.2">
      <c r="B46" s="5"/>
      <c r="C46" s="5"/>
      <c r="D46" s="5"/>
      <c r="E46" s="218"/>
      <c r="F46" s="5"/>
      <c r="G46" s="5"/>
      <c r="H46" s="5"/>
      <c r="I46" s="5"/>
      <c r="J46" s="5"/>
    </row>
    <row r="47" spans="2:10" x14ac:dyDescent="0.2">
      <c r="E47" s="50"/>
      <c r="F47" s="1" t="s">
        <v>224</v>
      </c>
      <c r="G47" s="50"/>
      <c r="I47" s="50"/>
      <c r="J47" s="50"/>
    </row>
    <row r="48" spans="2:10" x14ac:dyDescent="0.15">
      <c r="E48" s="51"/>
      <c r="G48" s="51"/>
      <c r="H48" s="51"/>
      <c r="I48" s="51"/>
      <c r="J48" s="51"/>
    </row>
    <row r="49" spans="5:5" x14ac:dyDescent="0.2">
      <c r="E49" s="1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5"/>
  <sheetViews>
    <sheetView view="pageBreakPreview" zoomScale="75" zoomScaleNormal="55" zoomScaleSheetLayoutView="55" workbookViewId="0">
      <selection activeCell="N15" sqref="N15"/>
    </sheetView>
  </sheetViews>
  <sheetFormatPr defaultColWidth="10.875" defaultRowHeight="20.25" customHeight="1" x14ac:dyDescent="0.15"/>
  <cols>
    <col min="1" max="1" width="13.375" style="96" customWidth="1"/>
    <col min="2" max="2" width="17.625" style="155" customWidth="1"/>
    <col min="3" max="15" width="11.625" style="96" customWidth="1"/>
    <col min="16" max="17" width="11.375" style="96" customWidth="1"/>
    <col min="18" max="16384" width="10.875" style="96"/>
  </cols>
  <sheetData>
    <row r="1" spans="1:30" ht="20.25" customHeight="1" x14ac:dyDescent="0.2">
      <c r="A1" s="135"/>
      <c r="B1" s="155" t="s">
        <v>505</v>
      </c>
      <c r="C1" s="105"/>
    </row>
    <row r="2" spans="1:30" ht="20.25" customHeight="1" x14ac:dyDescent="0.15">
      <c r="C2" s="105"/>
    </row>
    <row r="3" spans="1:30" ht="20.25" customHeight="1" x14ac:dyDescent="0.15">
      <c r="C3" s="105"/>
    </row>
    <row r="4" spans="1:30" ht="20.25" customHeight="1" x14ac:dyDescent="0.15"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30" ht="20.25" customHeight="1" x14ac:dyDescent="0.15">
      <c r="C5" s="105"/>
    </row>
    <row r="6" spans="1:30" ht="20.25" customHeight="1" x14ac:dyDescent="0.2">
      <c r="B6" s="402" t="s">
        <v>506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</row>
    <row r="7" spans="1:30" ht="20.25" customHeight="1" thickBot="1" x14ac:dyDescent="0.25">
      <c r="B7" s="277"/>
      <c r="C7" s="137" t="s">
        <v>307</v>
      </c>
      <c r="D7" s="136"/>
      <c r="E7" s="137"/>
      <c r="F7" s="136"/>
      <c r="G7" s="136"/>
      <c r="H7" s="136"/>
      <c r="I7" s="136"/>
      <c r="J7" s="136"/>
      <c r="K7" s="136"/>
      <c r="L7" s="136"/>
      <c r="M7" s="136"/>
      <c r="N7" s="136"/>
      <c r="O7" s="258" t="s">
        <v>507</v>
      </c>
      <c r="P7" s="139"/>
      <c r="Q7" s="139"/>
      <c r="R7" s="105"/>
    </row>
    <row r="8" spans="1:30" ht="20.25" customHeight="1" x14ac:dyDescent="0.15">
      <c r="C8" s="141" t="s">
        <v>508</v>
      </c>
      <c r="D8" s="140"/>
      <c r="E8" s="404" t="s">
        <v>509</v>
      </c>
      <c r="F8" s="404" t="s">
        <v>28</v>
      </c>
      <c r="G8" s="140"/>
      <c r="H8" s="159" t="s">
        <v>228</v>
      </c>
      <c r="I8" s="140"/>
      <c r="J8" s="140"/>
      <c r="K8" s="404" t="s">
        <v>513</v>
      </c>
      <c r="L8" s="404" t="s">
        <v>97</v>
      </c>
      <c r="M8" s="404" t="s">
        <v>98</v>
      </c>
      <c r="N8" s="404" t="s">
        <v>514</v>
      </c>
      <c r="O8" s="407" t="s">
        <v>515</v>
      </c>
      <c r="P8" s="142"/>
      <c r="Q8" s="143"/>
      <c r="R8" s="142"/>
      <c r="S8" s="142"/>
      <c r="T8" s="142"/>
      <c r="U8" s="142"/>
      <c r="V8" s="235"/>
      <c r="W8" s="142"/>
      <c r="X8" s="142"/>
      <c r="Y8" s="142"/>
      <c r="Z8" s="142"/>
      <c r="AA8" s="142"/>
      <c r="AB8" s="142"/>
      <c r="AC8" s="142"/>
      <c r="AD8" s="105"/>
    </row>
    <row r="9" spans="1:30" ht="20.25" customHeight="1" x14ac:dyDescent="0.15">
      <c r="C9" s="141" t="s">
        <v>248</v>
      </c>
      <c r="D9" s="140" t="s">
        <v>174</v>
      </c>
      <c r="E9" s="405"/>
      <c r="F9" s="405"/>
      <c r="G9" s="141" t="s">
        <v>510</v>
      </c>
      <c r="H9" s="160" t="s">
        <v>229</v>
      </c>
      <c r="I9" s="141" t="s">
        <v>511</v>
      </c>
      <c r="J9" s="141" t="s">
        <v>512</v>
      </c>
      <c r="K9" s="405"/>
      <c r="L9" s="405"/>
      <c r="M9" s="405"/>
      <c r="N9" s="405"/>
      <c r="O9" s="408"/>
      <c r="P9" s="143"/>
      <c r="Q9" s="143"/>
      <c r="R9" s="142"/>
      <c r="S9" s="143"/>
      <c r="T9" s="143"/>
      <c r="U9" s="143"/>
      <c r="V9" s="236"/>
      <c r="W9" s="143"/>
      <c r="X9" s="143"/>
      <c r="Y9" s="143"/>
      <c r="Z9" s="143"/>
      <c r="AA9" s="143"/>
      <c r="AB9" s="143"/>
      <c r="AC9" s="143"/>
      <c r="AD9" s="105"/>
    </row>
    <row r="10" spans="1:30" ht="20.25" customHeight="1" x14ac:dyDescent="0.15">
      <c r="C10" s="141" t="s">
        <v>516</v>
      </c>
      <c r="D10" s="141" t="s">
        <v>517</v>
      </c>
      <c r="E10" s="405"/>
      <c r="F10" s="405"/>
      <c r="G10" s="141" t="s">
        <v>232</v>
      </c>
      <c r="H10" s="160" t="s">
        <v>230</v>
      </c>
      <c r="I10" s="141" t="s">
        <v>232</v>
      </c>
      <c r="J10" s="141" t="s">
        <v>251</v>
      </c>
      <c r="K10" s="405"/>
      <c r="L10" s="405"/>
      <c r="M10" s="405"/>
      <c r="N10" s="405"/>
      <c r="O10" s="408"/>
      <c r="P10" s="143"/>
      <c r="Q10" s="143"/>
      <c r="R10" s="143"/>
      <c r="S10" s="143"/>
      <c r="T10" s="143"/>
      <c r="U10" s="143"/>
      <c r="V10" s="236"/>
      <c r="W10" s="143"/>
      <c r="X10" s="143"/>
      <c r="Y10" s="143"/>
      <c r="Z10" s="143"/>
      <c r="AA10" s="143"/>
      <c r="AB10" s="143"/>
      <c r="AC10" s="143"/>
      <c r="AD10" s="105"/>
    </row>
    <row r="11" spans="1:30" ht="20.25" customHeight="1" x14ac:dyDescent="0.15">
      <c r="B11" s="272"/>
      <c r="C11" s="144" t="s">
        <v>249</v>
      </c>
      <c r="D11" s="161" t="s">
        <v>231</v>
      </c>
      <c r="E11" s="406"/>
      <c r="F11" s="406"/>
      <c r="G11" s="144" t="s">
        <v>518</v>
      </c>
      <c r="H11" s="162" t="s">
        <v>250</v>
      </c>
      <c r="I11" s="144"/>
      <c r="J11" s="144"/>
      <c r="K11" s="406"/>
      <c r="L11" s="406"/>
      <c r="M11" s="406"/>
      <c r="N11" s="406"/>
      <c r="O11" s="409"/>
      <c r="P11" s="142"/>
      <c r="Q11" s="143"/>
      <c r="R11" s="143"/>
      <c r="S11" s="142"/>
      <c r="T11" s="143"/>
      <c r="U11" s="143"/>
      <c r="V11" s="236"/>
      <c r="W11" s="143"/>
      <c r="X11" s="143"/>
      <c r="Y11" s="142"/>
      <c r="Z11" s="142"/>
      <c r="AA11" s="142"/>
      <c r="AB11" s="142"/>
      <c r="AC11" s="142"/>
      <c r="AD11" s="105"/>
    </row>
    <row r="12" spans="1:30" ht="20.25" customHeight="1" x14ac:dyDescent="0.15">
      <c r="C12" s="14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</row>
    <row r="13" spans="1:30" ht="20.25" customHeight="1" x14ac:dyDescent="0.2">
      <c r="B13" s="151" t="s">
        <v>501</v>
      </c>
      <c r="C13" s="147">
        <v>138</v>
      </c>
      <c r="D13" s="148">
        <v>4463</v>
      </c>
      <c r="E13" s="148">
        <v>6891</v>
      </c>
      <c r="F13" s="148">
        <v>2324</v>
      </c>
      <c r="G13" s="148">
        <v>70326</v>
      </c>
      <c r="H13" s="148">
        <v>5</v>
      </c>
      <c r="I13" s="148">
        <v>32017</v>
      </c>
      <c r="J13" s="148">
        <v>2468</v>
      </c>
      <c r="K13" s="148">
        <v>602</v>
      </c>
      <c r="L13" s="148">
        <v>12252</v>
      </c>
      <c r="M13" s="148">
        <v>13916</v>
      </c>
      <c r="N13" s="148">
        <v>14786</v>
      </c>
      <c r="O13" s="148">
        <v>58224</v>
      </c>
      <c r="P13" s="163"/>
      <c r="Q13" s="163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</row>
    <row r="14" spans="1:30" ht="20.25" customHeight="1" x14ac:dyDescent="0.2">
      <c r="B14" s="151" t="s">
        <v>502</v>
      </c>
      <c r="C14" s="147">
        <v>141.804</v>
      </c>
      <c r="D14" s="148">
        <v>4353.4170000000004</v>
      </c>
      <c r="E14" s="148">
        <v>6951.6319999999996</v>
      </c>
      <c r="F14" s="148">
        <v>2295.3690000000006</v>
      </c>
      <c r="G14" s="148">
        <v>68893.569999999992</v>
      </c>
      <c r="H14" s="148">
        <v>5</v>
      </c>
      <c r="I14" s="148">
        <v>33524.025000000001</v>
      </c>
      <c r="J14" s="148">
        <v>2668.4370000000008</v>
      </c>
      <c r="K14" s="148">
        <v>1887.1129999999998</v>
      </c>
      <c r="L14" s="148">
        <v>8667.7850000000017</v>
      </c>
      <c r="M14" s="148">
        <v>12487.146999999999</v>
      </c>
      <c r="N14" s="148">
        <v>11644.752</v>
      </c>
      <c r="O14" s="148">
        <v>58517.785999999993</v>
      </c>
      <c r="P14" s="163"/>
      <c r="Q14" s="163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</row>
    <row r="15" spans="1:30" ht="20.25" customHeight="1" x14ac:dyDescent="0.15">
      <c r="C15" s="147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</row>
    <row r="16" spans="1:30" ht="20.25" customHeight="1" x14ac:dyDescent="0.2">
      <c r="B16" s="151" t="s">
        <v>142</v>
      </c>
      <c r="C16" s="164">
        <v>61.573999999999998</v>
      </c>
      <c r="D16" s="153">
        <v>1251.3689999999999</v>
      </c>
      <c r="E16" s="153">
        <v>1925.9349999999999</v>
      </c>
      <c r="F16" s="153">
        <v>755.80600000000004</v>
      </c>
      <c r="G16" s="153">
        <v>31302.530999999999</v>
      </c>
      <c r="H16" s="202">
        <v>0</v>
      </c>
      <c r="I16" s="153">
        <v>9763.1290000000008</v>
      </c>
      <c r="J16" s="153">
        <v>840.375</v>
      </c>
      <c r="K16" s="153">
        <v>26.677</v>
      </c>
      <c r="L16" s="153">
        <v>2027.4349999999999</v>
      </c>
      <c r="M16" s="153">
        <v>907.88800000000003</v>
      </c>
      <c r="N16" s="153">
        <v>2441.4650000000001</v>
      </c>
      <c r="O16" s="153">
        <v>18364.599999999999</v>
      </c>
      <c r="P16" s="165"/>
      <c r="Q16" s="182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</row>
    <row r="17" spans="2:30" ht="20.25" customHeight="1" x14ac:dyDescent="0.2">
      <c r="B17" s="151" t="s">
        <v>143</v>
      </c>
      <c r="C17" s="164">
        <v>6.3689999999999998</v>
      </c>
      <c r="D17" s="153">
        <v>161.98500000000001</v>
      </c>
      <c r="E17" s="153">
        <v>382.59199999999998</v>
      </c>
      <c r="F17" s="153">
        <v>139.971</v>
      </c>
      <c r="G17" s="153">
        <v>2916.3919999999998</v>
      </c>
      <c r="H17" s="202">
        <v>0</v>
      </c>
      <c r="I17" s="153">
        <v>1658.0730000000001</v>
      </c>
      <c r="J17" s="153">
        <v>102.75700000000001</v>
      </c>
      <c r="K17" s="153">
        <v>117.083</v>
      </c>
      <c r="L17" s="153">
        <v>369.35899999999998</v>
      </c>
      <c r="M17" s="153">
        <v>822.82100000000003</v>
      </c>
      <c r="N17" s="153">
        <v>375.44299999999998</v>
      </c>
      <c r="O17" s="153">
        <v>2686.9</v>
      </c>
      <c r="P17" s="165"/>
      <c r="Q17" s="182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</row>
    <row r="18" spans="2:30" ht="20.25" customHeight="1" x14ac:dyDescent="0.2">
      <c r="B18" s="151" t="s">
        <v>144</v>
      </c>
      <c r="C18" s="164">
        <v>7.3029999999999999</v>
      </c>
      <c r="D18" s="153">
        <v>181.77600000000001</v>
      </c>
      <c r="E18" s="153">
        <v>460.54399999999998</v>
      </c>
      <c r="F18" s="153">
        <v>115.045</v>
      </c>
      <c r="G18" s="153">
        <v>2915.4659999999999</v>
      </c>
      <c r="H18" s="202">
        <v>0</v>
      </c>
      <c r="I18" s="153">
        <v>1839.7360000000001</v>
      </c>
      <c r="J18" s="153">
        <v>163.62200000000001</v>
      </c>
      <c r="K18" s="153">
        <v>103.705</v>
      </c>
      <c r="L18" s="153">
        <v>572.077</v>
      </c>
      <c r="M18" s="153">
        <v>260.98</v>
      </c>
      <c r="N18" s="153">
        <v>932.38499999999999</v>
      </c>
      <c r="O18" s="153">
        <v>2881.2060000000001</v>
      </c>
      <c r="P18" s="165"/>
      <c r="Q18" s="182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</row>
    <row r="19" spans="2:30" ht="20.25" customHeight="1" x14ac:dyDescent="0.2">
      <c r="B19" s="151" t="s">
        <v>145</v>
      </c>
      <c r="C19" s="164">
        <v>2.8490000000000002</v>
      </c>
      <c r="D19" s="153">
        <v>147.03899999999999</v>
      </c>
      <c r="E19" s="153">
        <v>194.28200000000001</v>
      </c>
      <c r="F19" s="153">
        <v>32.380000000000003</v>
      </c>
      <c r="G19" s="153">
        <v>1728.0409999999999</v>
      </c>
      <c r="H19" s="202">
        <v>0</v>
      </c>
      <c r="I19" s="153">
        <v>994.01</v>
      </c>
      <c r="J19" s="153">
        <v>10.385999999999999</v>
      </c>
      <c r="K19" s="153">
        <v>395.51600000000002</v>
      </c>
      <c r="L19" s="153">
        <v>34.271000000000001</v>
      </c>
      <c r="M19" s="153">
        <v>248.39500000000001</v>
      </c>
      <c r="N19" s="153">
        <v>147.42599999999999</v>
      </c>
      <c r="O19" s="153">
        <v>769.63499999999999</v>
      </c>
      <c r="P19" s="165"/>
      <c r="Q19" s="182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</row>
    <row r="20" spans="2:30" ht="20.25" customHeight="1" x14ac:dyDescent="0.2">
      <c r="B20" s="151" t="s">
        <v>146</v>
      </c>
      <c r="C20" s="164">
        <v>4.1340000000000003</v>
      </c>
      <c r="D20" s="153">
        <v>100.514</v>
      </c>
      <c r="E20" s="153">
        <v>180.99199999999999</v>
      </c>
      <c r="F20" s="153">
        <v>84.247</v>
      </c>
      <c r="G20" s="153">
        <v>2179.3580000000002</v>
      </c>
      <c r="H20" s="202">
        <v>0</v>
      </c>
      <c r="I20" s="153">
        <v>875.52200000000005</v>
      </c>
      <c r="J20" s="153">
        <v>34.128</v>
      </c>
      <c r="K20" s="153">
        <v>1.63</v>
      </c>
      <c r="L20" s="153">
        <v>148.619</v>
      </c>
      <c r="M20" s="153">
        <v>119.252</v>
      </c>
      <c r="N20" s="153">
        <v>327.41300000000001</v>
      </c>
      <c r="O20" s="153">
        <v>1782.2</v>
      </c>
      <c r="P20" s="165"/>
      <c r="Q20" s="182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</row>
    <row r="21" spans="2:30" ht="20.25" customHeight="1" x14ac:dyDescent="0.2">
      <c r="B21" s="151" t="s">
        <v>147</v>
      </c>
      <c r="C21" s="164">
        <v>13.694000000000001</v>
      </c>
      <c r="D21" s="153">
        <v>403.67200000000003</v>
      </c>
      <c r="E21" s="153">
        <v>802.298</v>
      </c>
      <c r="F21" s="153">
        <v>219.727</v>
      </c>
      <c r="G21" s="153">
        <v>5624.0910000000003</v>
      </c>
      <c r="H21" s="202">
        <v>0</v>
      </c>
      <c r="I21" s="153">
        <v>3313.4470000000001</v>
      </c>
      <c r="J21" s="153">
        <v>116.114</v>
      </c>
      <c r="K21" s="153">
        <v>158.63300000000001</v>
      </c>
      <c r="L21" s="153">
        <v>1218.461</v>
      </c>
      <c r="M21" s="153">
        <v>1124.1600000000001</v>
      </c>
      <c r="N21" s="153">
        <v>3356.799</v>
      </c>
      <c r="O21" s="153">
        <v>5773.3</v>
      </c>
      <c r="P21" s="165"/>
      <c r="Q21" s="182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</row>
    <row r="22" spans="2:30" ht="20.25" customHeight="1" x14ac:dyDescent="0.2">
      <c r="B22" s="151" t="s">
        <v>148</v>
      </c>
      <c r="C22" s="164">
        <v>4.2149999999999999</v>
      </c>
      <c r="D22" s="153">
        <v>135.39099999999999</v>
      </c>
      <c r="E22" s="153">
        <v>264.16699999999997</v>
      </c>
      <c r="F22" s="153">
        <v>84.14</v>
      </c>
      <c r="G22" s="153">
        <v>2333.7049999999999</v>
      </c>
      <c r="H22" s="202">
        <v>0</v>
      </c>
      <c r="I22" s="153">
        <v>1160.069</v>
      </c>
      <c r="J22" s="153">
        <v>330.00299999999999</v>
      </c>
      <c r="K22" s="153">
        <v>24.131</v>
      </c>
      <c r="L22" s="153">
        <v>275.76400000000001</v>
      </c>
      <c r="M22" s="153">
        <v>914.74099999999999</v>
      </c>
      <c r="N22" s="153">
        <v>368.50900000000001</v>
      </c>
      <c r="O22" s="153">
        <v>3154.8</v>
      </c>
      <c r="P22" s="165"/>
      <c r="Q22" s="182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</row>
    <row r="23" spans="2:30" ht="20.25" customHeight="1" x14ac:dyDescent="0.15">
      <c r="B23" s="155" t="s">
        <v>221</v>
      </c>
      <c r="C23" s="164">
        <v>6.9020000000000001</v>
      </c>
      <c r="D23" s="153">
        <v>375.536</v>
      </c>
      <c r="E23" s="153">
        <v>243.18100000000001</v>
      </c>
      <c r="F23" s="153">
        <v>155.13499999999999</v>
      </c>
      <c r="G23" s="153">
        <v>3850.5340000000001</v>
      </c>
      <c r="H23" s="202">
        <v>0</v>
      </c>
      <c r="I23" s="153">
        <v>1909.854</v>
      </c>
      <c r="J23" s="153">
        <v>70.117999999999995</v>
      </c>
      <c r="K23" s="153">
        <v>32.779000000000003</v>
      </c>
      <c r="L23" s="153">
        <v>429.34</v>
      </c>
      <c r="M23" s="153">
        <v>688.71299999999997</v>
      </c>
      <c r="N23" s="153">
        <v>1166.557</v>
      </c>
      <c r="O23" s="153">
        <v>4244.3999999999996</v>
      </c>
      <c r="P23" s="165"/>
      <c r="Q23" s="182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</row>
    <row r="24" spans="2:30" ht="20.25" customHeight="1" x14ac:dyDescent="0.2">
      <c r="B24" s="151" t="s">
        <v>241</v>
      </c>
      <c r="C24" s="164">
        <v>7.258</v>
      </c>
      <c r="D24" s="153">
        <v>444.101</v>
      </c>
      <c r="E24" s="153">
        <v>264.52100000000002</v>
      </c>
      <c r="F24" s="153">
        <v>147.512</v>
      </c>
      <c r="G24" s="153">
        <v>2805.7620000000002</v>
      </c>
      <c r="H24" s="202">
        <v>0</v>
      </c>
      <c r="I24" s="153">
        <v>1226.72</v>
      </c>
      <c r="J24" s="153">
        <v>7.8460000000000001</v>
      </c>
      <c r="K24" s="153">
        <v>0</v>
      </c>
      <c r="L24" s="153">
        <v>764.03700000000003</v>
      </c>
      <c r="M24" s="153">
        <v>833.15099999999995</v>
      </c>
      <c r="N24" s="153">
        <v>217.13</v>
      </c>
      <c r="O24" s="153">
        <v>726.86400000000003</v>
      </c>
      <c r="P24" s="165"/>
      <c r="Q24" s="182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</row>
    <row r="25" spans="2:30" ht="20.25" customHeight="1" x14ac:dyDescent="0.15">
      <c r="C25" s="164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65"/>
      <c r="Q25" s="182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</row>
    <row r="26" spans="2:30" ht="20.25" customHeight="1" x14ac:dyDescent="0.2">
      <c r="B26" s="151" t="s">
        <v>220</v>
      </c>
      <c r="C26" s="164">
        <v>0.97799999999999998</v>
      </c>
      <c r="D26" s="153">
        <v>16.773</v>
      </c>
      <c r="E26" s="153">
        <v>107.72199999999999</v>
      </c>
      <c r="F26" s="153">
        <v>45.552</v>
      </c>
      <c r="G26" s="153">
        <v>371.53</v>
      </c>
      <c r="H26" s="202">
        <v>0</v>
      </c>
      <c r="I26" s="153">
        <v>348.32499999999999</v>
      </c>
      <c r="J26" s="153">
        <v>14.476000000000001</v>
      </c>
      <c r="K26" s="153">
        <v>0.48</v>
      </c>
      <c r="L26" s="153">
        <v>36.850999999999999</v>
      </c>
      <c r="M26" s="153">
        <v>550.18399999999997</v>
      </c>
      <c r="N26" s="153">
        <v>100.36499999999999</v>
      </c>
      <c r="O26" s="153">
        <v>1189.0250000000001</v>
      </c>
      <c r="P26" s="165"/>
      <c r="Q26" s="182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</row>
    <row r="27" spans="2:30" ht="20.25" customHeight="1" x14ac:dyDescent="0.2">
      <c r="B27" s="151"/>
      <c r="C27" s="164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65"/>
      <c r="Q27" s="182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</row>
    <row r="28" spans="2:30" ht="20.25" customHeight="1" x14ac:dyDescent="0.2">
      <c r="B28" s="151" t="s">
        <v>519</v>
      </c>
      <c r="C28" s="164">
        <v>3.5609999999999999</v>
      </c>
      <c r="D28" s="153">
        <v>21.922999999999998</v>
      </c>
      <c r="E28" s="153">
        <v>174.30600000000001</v>
      </c>
      <c r="F28" s="153">
        <v>35.097000000000001</v>
      </c>
      <c r="G28" s="153">
        <v>921.98199999999997</v>
      </c>
      <c r="H28" s="202">
        <v>0</v>
      </c>
      <c r="I28" s="153">
        <v>826.01800000000003</v>
      </c>
      <c r="J28" s="153">
        <v>34.58</v>
      </c>
      <c r="K28" s="153">
        <v>64.997</v>
      </c>
      <c r="L28" s="153">
        <v>253.72399999999999</v>
      </c>
      <c r="M28" s="153">
        <v>444.17099999999999</v>
      </c>
      <c r="N28" s="153">
        <v>173.67</v>
      </c>
      <c r="O28" s="153">
        <v>2661.6</v>
      </c>
      <c r="P28" s="165"/>
      <c r="Q28" s="182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</row>
    <row r="29" spans="2:30" ht="20.25" customHeight="1" x14ac:dyDescent="0.2">
      <c r="B29" s="151" t="s">
        <v>149</v>
      </c>
      <c r="C29" s="164">
        <v>0</v>
      </c>
      <c r="D29" s="153">
        <v>30.082999999999998</v>
      </c>
      <c r="E29" s="153">
        <v>45.701000000000001</v>
      </c>
      <c r="F29" s="153">
        <v>2.8239999999999998</v>
      </c>
      <c r="G29" s="153">
        <v>247.29499999999999</v>
      </c>
      <c r="H29" s="202">
        <v>0</v>
      </c>
      <c r="I29" s="153">
        <v>222.47900000000001</v>
      </c>
      <c r="J29" s="153">
        <v>23.978000000000002</v>
      </c>
      <c r="K29" s="153">
        <v>1.51</v>
      </c>
      <c r="L29" s="153">
        <v>178.95099999999999</v>
      </c>
      <c r="M29" s="153">
        <v>65.040999999999997</v>
      </c>
      <c r="N29" s="153">
        <v>120.202</v>
      </c>
      <c r="O29" s="153">
        <v>642.50599999999997</v>
      </c>
      <c r="P29" s="165"/>
      <c r="Q29" s="182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</row>
    <row r="30" spans="2:30" ht="20.25" customHeight="1" x14ac:dyDescent="0.2">
      <c r="B30" s="151" t="s">
        <v>150</v>
      </c>
      <c r="C30" s="164">
        <v>0.59399999999999997</v>
      </c>
      <c r="D30" s="153">
        <v>26.212</v>
      </c>
      <c r="E30" s="153">
        <v>67.075999999999993</v>
      </c>
      <c r="F30" s="153">
        <v>18.952999999999999</v>
      </c>
      <c r="G30" s="153">
        <v>374.45299999999997</v>
      </c>
      <c r="H30" s="202">
        <v>0</v>
      </c>
      <c r="I30" s="153">
        <v>142.98500000000001</v>
      </c>
      <c r="J30" s="153">
        <v>13.858000000000001</v>
      </c>
      <c r="K30" s="153">
        <v>381.79399999999998</v>
      </c>
      <c r="L30" s="153">
        <v>172.803</v>
      </c>
      <c r="M30" s="153">
        <v>191.78</v>
      </c>
      <c r="N30" s="153">
        <v>176.697</v>
      </c>
      <c r="O30" s="153">
        <v>414.15699999999998</v>
      </c>
      <c r="P30" s="165"/>
      <c r="Q30" s="182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</row>
    <row r="31" spans="2:30" ht="20.25" customHeight="1" x14ac:dyDescent="0.2">
      <c r="B31" s="151"/>
      <c r="C31" s="164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65"/>
      <c r="Q31" s="182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</row>
    <row r="32" spans="2:30" ht="20.25" customHeight="1" x14ac:dyDescent="0.2">
      <c r="B32" s="151" t="s">
        <v>151</v>
      </c>
      <c r="C32" s="164">
        <v>1.788</v>
      </c>
      <c r="D32" s="153">
        <v>114.428</v>
      </c>
      <c r="E32" s="153">
        <v>103.58199999999999</v>
      </c>
      <c r="F32" s="153">
        <v>7.907</v>
      </c>
      <c r="G32" s="153">
        <v>701.39800000000002</v>
      </c>
      <c r="H32" s="202">
        <v>0</v>
      </c>
      <c r="I32" s="153">
        <v>510.12799999999999</v>
      </c>
      <c r="J32" s="153">
        <v>41.125</v>
      </c>
      <c r="K32" s="153">
        <v>141.524</v>
      </c>
      <c r="L32" s="153">
        <v>9.7880000000000003</v>
      </c>
      <c r="M32" s="202">
        <v>42.536000000000001</v>
      </c>
      <c r="N32" s="153">
        <v>79.921000000000006</v>
      </c>
      <c r="O32" s="153">
        <v>361.36900000000003</v>
      </c>
      <c r="P32" s="165"/>
      <c r="Q32" s="182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</row>
    <row r="33" spans="2:30" ht="20.25" customHeight="1" x14ac:dyDescent="0.2">
      <c r="B33" s="151" t="s">
        <v>152</v>
      </c>
      <c r="C33" s="164">
        <v>1.0249999999999999</v>
      </c>
      <c r="D33" s="153">
        <v>66.457999999999998</v>
      </c>
      <c r="E33" s="153">
        <v>46.305</v>
      </c>
      <c r="F33" s="153">
        <v>11.978999999999999</v>
      </c>
      <c r="G33" s="153">
        <v>546.00300000000004</v>
      </c>
      <c r="H33" s="202">
        <v>0</v>
      </c>
      <c r="I33" s="153">
        <v>451.61599999999999</v>
      </c>
      <c r="J33" s="153">
        <v>125.824</v>
      </c>
      <c r="K33" s="153">
        <v>7.7169999999999996</v>
      </c>
      <c r="L33" s="153">
        <v>205.48699999999999</v>
      </c>
      <c r="M33" s="153">
        <v>277.351</v>
      </c>
      <c r="N33" s="153">
        <v>83.134</v>
      </c>
      <c r="O33" s="153">
        <v>265.7</v>
      </c>
      <c r="P33" s="165"/>
      <c r="Q33" s="182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</row>
    <row r="34" spans="2:30" ht="20.25" customHeight="1" x14ac:dyDescent="0.2">
      <c r="B34" s="151" t="s">
        <v>222</v>
      </c>
      <c r="C34" s="164">
        <v>3.62</v>
      </c>
      <c r="D34" s="153">
        <v>22.042000000000002</v>
      </c>
      <c r="E34" s="153">
        <v>240.05699999999999</v>
      </c>
      <c r="F34" s="153">
        <v>39.457999999999998</v>
      </c>
      <c r="G34" s="153">
        <v>1419.8779999999999</v>
      </c>
      <c r="H34" s="202">
        <v>0</v>
      </c>
      <c r="I34" s="153">
        <v>1256.7950000000001</v>
      </c>
      <c r="J34" s="153">
        <v>31.209</v>
      </c>
      <c r="K34" s="153">
        <v>232.971</v>
      </c>
      <c r="L34" s="153">
        <v>347.48399999999998</v>
      </c>
      <c r="M34" s="153">
        <v>481.62099999999998</v>
      </c>
      <c r="N34" s="153">
        <v>210.33199999999999</v>
      </c>
      <c r="O34" s="153">
        <v>1684.8</v>
      </c>
      <c r="P34" s="165"/>
      <c r="Q34" s="182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</row>
    <row r="35" spans="2:30" ht="20.25" customHeight="1" x14ac:dyDescent="0.2">
      <c r="B35" s="151"/>
      <c r="C35" s="164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65"/>
      <c r="Q35" s="182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</row>
    <row r="36" spans="2:30" ht="20.25" customHeight="1" x14ac:dyDescent="0.2">
      <c r="B36" s="151" t="s">
        <v>153</v>
      </c>
      <c r="C36" s="342">
        <v>0.56599999999999995</v>
      </c>
      <c r="D36" s="153">
        <v>55.368000000000002</v>
      </c>
      <c r="E36" s="153">
        <v>40.026000000000003</v>
      </c>
      <c r="F36" s="153">
        <v>22.838000000000001</v>
      </c>
      <c r="G36" s="153">
        <v>581.79399999999998</v>
      </c>
      <c r="H36" s="202">
        <v>0</v>
      </c>
      <c r="I36" s="153">
        <v>270.53300000000002</v>
      </c>
      <c r="J36" s="153">
        <v>4.4909999999999997</v>
      </c>
      <c r="K36" s="153">
        <v>2.58</v>
      </c>
      <c r="L36" s="153">
        <v>438.21800000000002</v>
      </c>
      <c r="M36" s="153">
        <v>185.49600000000001</v>
      </c>
      <c r="N36" s="153">
        <v>24.018999999999998</v>
      </c>
      <c r="O36" s="153">
        <v>221.5</v>
      </c>
      <c r="P36" s="165"/>
      <c r="Q36" s="182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</row>
    <row r="37" spans="2:30" ht="20.25" customHeight="1" x14ac:dyDescent="0.2">
      <c r="B37" s="151" t="s">
        <v>154</v>
      </c>
      <c r="C37" s="164">
        <v>0.82499999999999996</v>
      </c>
      <c r="D37" s="153">
        <v>62.935000000000002</v>
      </c>
      <c r="E37" s="153">
        <v>76.302000000000007</v>
      </c>
      <c r="F37" s="153">
        <v>18.515000000000001</v>
      </c>
      <c r="G37" s="153">
        <v>342.82100000000003</v>
      </c>
      <c r="H37" s="202">
        <v>0</v>
      </c>
      <c r="I37" s="153">
        <v>384.27499999999998</v>
      </c>
      <c r="J37" s="153">
        <v>5.4290000000000003</v>
      </c>
      <c r="K37" s="153">
        <v>1.19</v>
      </c>
      <c r="L37" s="153">
        <v>194.357</v>
      </c>
      <c r="M37" s="153">
        <v>173.4</v>
      </c>
      <c r="N37" s="153">
        <v>43.637</v>
      </c>
      <c r="O37" s="153">
        <v>386.4</v>
      </c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</row>
    <row r="38" spans="2:30" ht="20.25" customHeight="1" x14ac:dyDescent="0.2">
      <c r="B38" s="151" t="s">
        <v>155</v>
      </c>
      <c r="C38" s="164">
        <v>0.55600000000000005</v>
      </c>
      <c r="D38" s="153">
        <v>5.282</v>
      </c>
      <c r="E38" s="153">
        <v>42.183999999999997</v>
      </c>
      <c r="F38" s="153">
        <v>16.266999999999999</v>
      </c>
      <c r="G38" s="153">
        <v>393.166</v>
      </c>
      <c r="H38" s="202">
        <v>0</v>
      </c>
      <c r="I38" s="153">
        <v>292.435</v>
      </c>
      <c r="J38" s="153">
        <v>7.726</v>
      </c>
      <c r="K38" s="153">
        <v>1.9350000000000001</v>
      </c>
      <c r="L38" s="153">
        <v>13.005000000000001</v>
      </c>
      <c r="M38" s="153">
        <v>89.131</v>
      </c>
      <c r="N38" s="153">
        <v>49.981000000000002</v>
      </c>
      <c r="O38" s="153">
        <v>385.3</v>
      </c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</row>
    <row r="39" spans="2:30" ht="20.25" customHeight="1" x14ac:dyDescent="0.2">
      <c r="B39" s="156" t="s">
        <v>164</v>
      </c>
      <c r="C39" s="164">
        <v>1.3740000000000001</v>
      </c>
      <c r="D39" s="153">
        <v>25.291</v>
      </c>
      <c r="E39" s="153">
        <v>28.103999999999999</v>
      </c>
      <c r="F39" s="153">
        <v>23.085999999999999</v>
      </c>
      <c r="G39" s="153">
        <v>705.81200000000001</v>
      </c>
      <c r="H39" s="202">
        <v>0</v>
      </c>
      <c r="I39" s="153">
        <v>468.23599999999999</v>
      </c>
      <c r="J39" s="153">
        <v>33.17</v>
      </c>
      <c r="K39" s="153">
        <v>6.34</v>
      </c>
      <c r="L39" s="153">
        <v>158.18</v>
      </c>
      <c r="M39" s="153">
        <v>152.32499999999999</v>
      </c>
      <c r="N39" s="153">
        <v>48.965000000000003</v>
      </c>
      <c r="O39" s="153">
        <v>916.9</v>
      </c>
      <c r="P39" s="165"/>
      <c r="Q39" s="182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</row>
    <row r="40" spans="2:30" ht="20.25" customHeight="1" x14ac:dyDescent="0.2">
      <c r="B40" s="156" t="s">
        <v>156</v>
      </c>
      <c r="C40" s="164">
        <v>1.734</v>
      </c>
      <c r="D40" s="153">
        <v>23.376999999999999</v>
      </c>
      <c r="E40" s="153">
        <v>122.419</v>
      </c>
      <c r="F40" s="153">
        <v>36.673000000000002</v>
      </c>
      <c r="G40" s="153">
        <v>1055.066</v>
      </c>
      <c r="H40" s="202">
        <v>0</v>
      </c>
      <c r="I40" s="153">
        <v>863.01400000000001</v>
      </c>
      <c r="J40" s="153">
        <v>7.6619999999999999</v>
      </c>
      <c r="K40" s="153">
        <v>24.87</v>
      </c>
      <c r="L40" s="153">
        <v>7.8769999999999998</v>
      </c>
      <c r="M40" s="153">
        <v>625.43299999999999</v>
      </c>
      <c r="N40" s="153">
        <v>146.00700000000001</v>
      </c>
      <c r="O40" s="153">
        <v>749.44899999999996</v>
      </c>
      <c r="P40" s="165"/>
      <c r="Q40" s="182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</row>
    <row r="41" spans="2:30" ht="20.25" customHeight="1" x14ac:dyDescent="0.2">
      <c r="B41" s="156" t="s">
        <v>223</v>
      </c>
      <c r="C41" s="164">
        <v>1.698</v>
      </c>
      <c r="D41" s="153">
        <v>47.17</v>
      </c>
      <c r="E41" s="153">
        <v>118.697</v>
      </c>
      <c r="F41" s="153">
        <v>23.14</v>
      </c>
      <c r="G41" s="153">
        <v>967.37800000000004</v>
      </c>
      <c r="H41" s="202">
        <v>0</v>
      </c>
      <c r="I41" s="153">
        <v>1092.7829999999999</v>
      </c>
      <c r="J41" s="153">
        <v>60.09</v>
      </c>
      <c r="K41" s="153">
        <v>2.91</v>
      </c>
      <c r="L41" s="153">
        <v>96.93</v>
      </c>
      <c r="M41" s="153">
        <v>252.529</v>
      </c>
      <c r="N41" s="153">
        <v>64.888000000000005</v>
      </c>
      <c r="O41" s="153">
        <v>1189.7</v>
      </c>
      <c r="P41" s="165"/>
      <c r="Q41" s="182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2:30" ht="20.25" customHeight="1" x14ac:dyDescent="0.2">
      <c r="B42" s="156"/>
      <c r="C42" s="164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65"/>
      <c r="Q42" s="182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</row>
    <row r="43" spans="2:30" ht="20.25" customHeight="1" x14ac:dyDescent="0.2">
      <c r="B43" s="156" t="s">
        <v>157</v>
      </c>
      <c r="C43" s="164">
        <v>3.0230000000000001</v>
      </c>
      <c r="D43" s="153">
        <v>219.965</v>
      </c>
      <c r="E43" s="153">
        <v>281.97500000000002</v>
      </c>
      <c r="F43" s="153">
        <v>99.036000000000001</v>
      </c>
      <c r="G43" s="153">
        <v>1093.3340000000001</v>
      </c>
      <c r="H43" s="202">
        <v>0</v>
      </c>
      <c r="I43" s="153">
        <v>918.59</v>
      </c>
      <c r="J43" s="153">
        <v>112.85</v>
      </c>
      <c r="K43" s="153">
        <v>23.137</v>
      </c>
      <c r="L43" s="153">
        <v>36.716000000000001</v>
      </c>
      <c r="M43" s="153">
        <v>579.58900000000006</v>
      </c>
      <c r="N43" s="153">
        <v>238.203</v>
      </c>
      <c r="O43" s="153">
        <v>1854.1</v>
      </c>
      <c r="P43" s="165"/>
      <c r="Q43" s="182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</row>
    <row r="44" spans="2:30" ht="20.25" customHeight="1" x14ac:dyDescent="0.2">
      <c r="B44" s="156" t="s">
        <v>158</v>
      </c>
      <c r="C44" s="164">
        <v>2.004</v>
      </c>
      <c r="D44" s="153">
        <v>1.4330000000000001</v>
      </c>
      <c r="E44" s="153">
        <v>154.16</v>
      </c>
      <c r="F44" s="153">
        <v>46.213999999999999</v>
      </c>
      <c r="G44" s="153">
        <v>642.11</v>
      </c>
      <c r="H44" s="202">
        <v>0</v>
      </c>
      <c r="I44" s="153">
        <v>555.55700000000002</v>
      </c>
      <c r="J44" s="153">
        <v>366.48</v>
      </c>
      <c r="K44" s="153">
        <v>17.507999999999999</v>
      </c>
      <c r="L44" s="153">
        <v>31.681000000000001</v>
      </c>
      <c r="M44" s="153">
        <v>344.22</v>
      </c>
      <c r="N44" s="153">
        <v>366.18900000000002</v>
      </c>
      <c r="O44" s="153">
        <v>704.96699999999998</v>
      </c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</row>
    <row r="45" spans="2:30" ht="20.25" customHeight="1" x14ac:dyDescent="0.2">
      <c r="B45" s="343" t="s">
        <v>159</v>
      </c>
      <c r="C45" s="202">
        <v>0.52300000000000002</v>
      </c>
      <c r="D45" s="153">
        <v>82.23</v>
      </c>
      <c r="E45" s="153">
        <v>78.22</v>
      </c>
      <c r="F45" s="153">
        <v>14.16</v>
      </c>
      <c r="G45" s="153">
        <v>310.04500000000002</v>
      </c>
      <c r="H45" s="202">
        <v>0</v>
      </c>
      <c r="I45" s="153">
        <v>203.102</v>
      </c>
      <c r="J45" s="153">
        <v>22.850999999999999</v>
      </c>
      <c r="K45" s="153">
        <v>5.7910000000000004</v>
      </c>
      <c r="L45" s="153">
        <v>20.259</v>
      </c>
      <c r="M45" s="153">
        <v>151.803</v>
      </c>
      <c r="N45" s="153">
        <v>36.554000000000002</v>
      </c>
      <c r="O45" s="153">
        <v>714.9</v>
      </c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</row>
    <row r="46" spans="2:30" ht="20.25" customHeight="1" x14ac:dyDescent="0.2">
      <c r="B46" s="156"/>
      <c r="C46" s="164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</row>
    <row r="47" spans="2:30" ht="20.25" customHeight="1" x14ac:dyDescent="0.2">
      <c r="B47" s="156" t="s">
        <v>520</v>
      </c>
      <c r="C47" s="164">
        <v>1.8380000000000001</v>
      </c>
      <c r="D47" s="153">
        <v>11.083</v>
      </c>
      <c r="E47" s="153">
        <v>326.46800000000002</v>
      </c>
      <c r="F47" s="153">
        <v>57.228000000000002</v>
      </c>
      <c r="G47" s="153">
        <v>833.995</v>
      </c>
      <c r="H47" s="202">
        <v>0</v>
      </c>
      <c r="I47" s="153">
        <v>772.15499999999997</v>
      </c>
      <c r="J47" s="153">
        <v>36.274000000000001</v>
      </c>
      <c r="K47" s="153">
        <v>68.891999999999996</v>
      </c>
      <c r="L47" s="153">
        <v>32.831000000000003</v>
      </c>
      <c r="M47" s="153">
        <v>396.375</v>
      </c>
      <c r="N47" s="153">
        <v>118.761</v>
      </c>
      <c r="O47" s="153">
        <v>1102.752</v>
      </c>
      <c r="P47" s="165"/>
      <c r="Q47" s="182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</row>
    <row r="48" spans="2:30" ht="20.25" customHeight="1" x14ac:dyDescent="0.2">
      <c r="B48" s="344" t="s">
        <v>161</v>
      </c>
      <c r="C48" s="202">
        <v>0</v>
      </c>
      <c r="D48" s="153">
        <v>5.65</v>
      </c>
      <c r="E48" s="153">
        <v>11.571</v>
      </c>
      <c r="F48" s="153">
        <v>2.927</v>
      </c>
      <c r="G48" s="153">
        <v>227.49299999999999</v>
      </c>
      <c r="H48" s="202">
        <v>0</v>
      </c>
      <c r="I48" s="153">
        <v>124.879</v>
      </c>
      <c r="J48" s="153">
        <v>3.355</v>
      </c>
      <c r="K48" s="153">
        <v>3.294</v>
      </c>
      <c r="L48" s="153">
        <v>330.34199999999998</v>
      </c>
      <c r="M48" s="153">
        <v>208.15100000000001</v>
      </c>
      <c r="N48" s="153">
        <v>47.023000000000003</v>
      </c>
      <c r="O48" s="153">
        <v>283.60000000000002</v>
      </c>
      <c r="P48" s="165"/>
      <c r="Q48" s="182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</row>
    <row r="49" spans="1:30" ht="20.25" customHeight="1" x14ac:dyDescent="0.2">
      <c r="B49" s="344" t="s">
        <v>162</v>
      </c>
      <c r="C49" s="202">
        <v>0</v>
      </c>
      <c r="D49" s="153">
        <v>52.305999999999997</v>
      </c>
      <c r="E49" s="153">
        <v>27.7</v>
      </c>
      <c r="F49" s="153">
        <v>2.5009999999999999</v>
      </c>
      <c r="G49" s="153">
        <v>193.63800000000001</v>
      </c>
      <c r="H49" s="202">
        <v>0</v>
      </c>
      <c r="I49" s="153">
        <v>227.44900000000001</v>
      </c>
      <c r="J49" s="153">
        <v>6.0410000000000004</v>
      </c>
      <c r="K49" s="153">
        <v>1.681</v>
      </c>
      <c r="L49" s="153">
        <v>49.838999999999999</v>
      </c>
      <c r="M49" s="153">
        <v>911.70399999999995</v>
      </c>
      <c r="N49" s="153">
        <v>35.837000000000003</v>
      </c>
      <c r="O49" s="153">
        <v>229.45599999999999</v>
      </c>
      <c r="P49" s="165"/>
      <c r="Q49" s="182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</row>
    <row r="50" spans="1:30" ht="20.25" customHeight="1" x14ac:dyDescent="0.2">
      <c r="B50" s="344" t="s">
        <v>163</v>
      </c>
      <c r="C50" s="202">
        <v>0</v>
      </c>
      <c r="D50" s="153">
        <v>1.7869999999999999</v>
      </c>
      <c r="E50" s="153">
        <v>12.625</v>
      </c>
      <c r="F50" s="153">
        <v>0.438</v>
      </c>
      <c r="G50" s="153">
        <v>65.914000000000001</v>
      </c>
      <c r="H50" s="202">
        <v>0</v>
      </c>
      <c r="I50" s="153">
        <v>133.369</v>
      </c>
      <c r="J50" s="153">
        <v>2.5790000000000002</v>
      </c>
      <c r="K50" s="153">
        <v>16.564</v>
      </c>
      <c r="L50" s="153">
        <v>21.72</v>
      </c>
      <c r="M50" s="153">
        <v>104.68300000000001</v>
      </c>
      <c r="N50" s="153">
        <v>9.7639999999999993</v>
      </c>
      <c r="O50" s="153">
        <v>145.28</v>
      </c>
      <c r="P50" s="165"/>
      <c r="Q50" s="182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</row>
    <row r="51" spans="1:30" ht="20.25" customHeight="1" x14ac:dyDescent="0.2">
      <c r="B51" s="151" t="s">
        <v>160</v>
      </c>
      <c r="C51" s="164">
        <v>1.7989999999999999</v>
      </c>
      <c r="D51" s="153">
        <v>260.238</v>
      </c>
      <c r="E51" s="153">
        <v>127.92</v>
      </c>
      <c r="F51" s="153">
        <v>36.613</v>
      </c>
      <c r="G51" s="153">
        <v>1242.585</v>
      </c>
      <c r="H51" s="153">
        <v>5.2370000000000001</v>
      </c>
      <c r="I51" s="153">
        <v>718.74199999999996</v>
      </c>
      <c r="J51" s="153">
        <v>39.04</v>
      </c>
      <c r="K51" s="153">
        <v>19.274000000000001</v>
      </c>
      <c r="L51" s="153">
        <v>191.37899999999999</v>
      </c>
      <c r="M51" s="153">
        <v>339.52300000000002</v>
      </c>
      <c r="N51" s="153">
        <v>137.476</v>
      </c>
      <c r="O51" s="153">
        <v>2030.42</v>
      </c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</row>
    <row r="52" spans="1:30" ht="20.25" customHeight="1" thickBot="1" x14ac:dyDescent="0.2">
      <c r="B52" s="278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</row>
    <row r="53" spans="1:30" ht="20.25" customHeight="1" x14ac:dyDescent="0.2">
      <c r="C53" s="135" t="s">
        <v>101</v>
      </c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</row>
    <row r="54" spans="1:30" ht="20.25" customHeight="1" x14ac:dyDescent="0.2">
      <c r="A54" s="13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</row>
    <row r="55" spans="1:30" ht="20.25" customHeight="1" x14ac:dyDescent="0.15"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</row>
    <row r="56" spans="1:30" ht="20.25" customHeight="1" x14ac:dyDescent="0.15"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</row>
    <row r="57" spans="1:30" ht="20.25" customHeight="1" x14ac:dyDescent="0.15"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</row>
    <row r="58" spans="1:30" ht="20.25" customHeight="1" x14ac:dyDescent="0.15">
      <c r="R58" s="105"/>
    </row>
    <row r="59" spans="1:30" ht="20.25" customHeight="1" x14ac:dyDescent="0.15">
      <c r="R59" s="105"/>
    </row>
    <row r="60" spans="1:30" ht="20.25" customHeight="1" x14ac:dyDescent="0.15">
      <c r="R60" s="105"/>
    </row>
    <row r="61" spans="1:30" ht="20.25" customHeight="1" x14ac:dyDescent="0.15">
      <c r="R61" s="105"/>
    </row>
    <row r="62" spans="1:30" ht="20.25" customHeight="1" x14ac:dyDescent="0.15">
      <c r="R62" s="105"/>
    </row>
    <row r="63" spans="1:30" ht="20.25" customHeight="1" x14ac:dyDescent="0.15">
      <c r="R63" s="105"/>
    </row>
    <row r="64" spans="1:30" ht="20.25" customHeight="1" x14ac:dyDescent="0.15">
      <c r="R64" s="105"/>
    </row>
    <row r="65" spans="18:18" ht="20.25" customHeight="1" x14ac:dyDescent="0.15">
      <c r="R65" s="105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zoomScale="75" zoomScaleNormal="75" zoomScaleSheetLayoutView="115" workbookViewId="0">
      <selection activeCell="A2" sqref="A2"/>
    </sheetView>
  </sheetViews>
  <sheetFormatPr defaultColWidth="13.375" defaultRowHeight="17.25" x14ac:dyDescent="0.15"/>
  <cols>
    <col min="1" max="1" width="13.375" style="75" customWidth="1"/>
    <col min="2" max="2" width="18.25" style="267" customWidth="1"/>
    <col min="3" max="5" width="14.125" style="75" customWidth="1"/>
    <col min="6" max="6" width="14.625" style="75" customWidth="1"/>
    <col min="7" max="10" width="14.125" style="75" customWidth="1"/>
    <col min="11" max="16384" width="13.375" style="75"/>
  </cols>
  <sheetData>
    <row r="1" spans="1:19" x14ac:dyDescent="0.2">
      <c r="A1" s="166"/>
    </row>
    <row r="6" spans="1:19" x14ac:dyDescent="0.2">
      <c r="B6" s="410" t="s">
        <v>521</v>
      </c>
      <c r="C6" s="410"/>
      <c r="D6" s="410"/>
      <c r="E6" s="410"/>
      <c r="F6" s="410"/>
      <c r="G6" s="410"/>
      <c r="H6" s="410"/>
      <c r="I6" s="410"/>
      <c r="J6" s="410"/>
    </row>
    <row r="7" spans="1:19" ht="18" thickBot="1" x14ac:dyDescent="0.25">
      <c r="C7" s="167" t="s">
        <v>522</v>
      </c>
      <c r="D7" s="166"/>
      <c r="I7" s="168"/>
      <c r="J7" s="168" t="s">
        <v>176</v>
      </c>
    </row>
    <row r="8" spans="1:19" x14ac:dyDescent="0.2">
      <c r="B8" s="280"/>
      <c r="C8" s="411" t="s">
        <v>523</v>
      </c>
      <c r="D8" s="411" t="s">
        <v>524</v>
      </c>
      <c r="E8" s="411" t="s">
        <v>525</v>
      </c>
      <c r="F8" s="411" t="s">
        <v>526</v>
      </c>
      <c r="G8" s="411" t="s">
        <v>527</v>
      </c>
      <c r="H8" s="411" t="s">
        <v>528</v>
      </c>
      <c r="I8" s="385" t="s">
        <v>175</v>
      </c>
      <c r="J8" s="413" t="s">
        <v>530</v>
      </c>
      <c r="L8" s="133"/>
      <c r="M8" s="133"/>
      <c r="N8" s="133"/>
      <c r="O8" s="133"/>
      <c r="P8" s="133"/>
      <c r="Q8" s="133"/>
      <c r="R8" s="187"/>
      <c r="S8" s="133"/>
    </row>
    <row r="9" spans="1:19" x14ac:dyDescent="0.2">
      <c r="B9" s="282"/>
      <c r="C9" s="412"/>
      <c r="D9" s="412"/>
      <c r="E9" s="412"/>
      <c r="F9" s="412"/>
      <c r="G9" s="412"/>
      <c r="H9" s="412"/>
      <c r="I9" s="386" t="s">
        <v>529</v>
      </c>
      <c r="J9" s="414"/>
      <c r="L9" s="307"/>
      <c r="M9" s="307"/>
      <c r="N9" s="307"/>
      <c r="O9" s="307"/>
      <c r="P9" s="307"/>
      <c r="Q9" s="307"/>
      <c r="R9" s="307"/>
      <c r="S9" s="307"/>
    </row>
    <row r="10" spans="1:19" x14ac:dyDescent="0.15">
      <c r="C10" s="170"/>
      <c r="L10" s="133"/>
      <c r="M10" s="133"/>
      <c r="N10" s="133"/>
      <c r="O10" s="133"/>
      <c r="P10" s="133"/>
      <c r="Q10" s="133"/>
      <c r="R10" s="133"/>
      <c r="S10" s="133"/>
    </row>
    <row r="11" spans="1:19" x14ac:dyDescent="0.2">
      <c r="B11" s="308" t="s">
        <v>501</v>
      </c>
      <c r="C11" s="303">
        <v>476223</v>
      </c>
      <c r="D11" s="304">
        <v>4270</v>
      </c>
      <c r="E11" s="304">
        <v>59077</v>
      </c>
      <c r="F11" s="304">
        <v>157080</v>
      </c>
      <c r="G11" s="304">
        <v>51245</v>
      </c>
      <c r="H11" s="304">
        <v>399</v>
      </c>
      <c r="I11" s="304">
        <v>14217</v>
      </c>
      <c r="J11" s="304">
        <v>7310</v>
      </c>
      <c r="L11" s="133"/>
      <c r="M11" s="133"/>
      <c r="N11" s="133"/>
      <c r="O11" s="133"/>
      <c r="P11" s="133"/>
      <c r="Q11" s="133"/>
      <c r="R11" s="133"/>
      <c r="S11" s="133"/>
    </row>
    <row r="12" spans="1:19" x14ac:dyDescent="0.2">
      <c r="B12" s="308" t="s">
        <v>502</v>
      </c>
      <c r="C12" s="303">
        <f>SUM(C14:C49)</f>
        <v>477729.88900000002</v>
      </c>
      <c r="D12" s="304">
        <v>4420</v>
      </c>
      <c r="E12" s="304">
        <f>SUM(E14:E49)</f>
        <v>60072.758000000002</v>
      </c>
      <c r="F12" s="304">
        <v>161980.68799999997</v>
      </c>
      <c r="G12" s="304">
        <v>51010.010999999991</v>
      </c>
      <c r="H12" s="304">
        <f>SUM(H14:H49)</f>
        <v>334.01099999999997</v>
      </c>
      <c r="I12" s="304">
        <v>15140.218000000001</v>
      </c>
      <c r="J12" s="304">
        <v>9869.7070000000003</v>
      </c>
      <c r="L12" s="133"/>
      <c r="M12" s="133"/>
      <c r="N12" s="133"/>
      <c r="O12" s="133"/>
      <c r="P12" s="133"/>
      <c r="Q12" s="133"/>
      <c r="R12" s="133"/>
      <c r="S12" s="133"/>
    </row>
    <row r="13" spans="1:19" x14ac:dyDescent="0.15">
      <c r="C13" s="345"/>
      <c r="D13" s="346"/>
      <c r="E13" s="346"/>
      <c r="F13" s="346"/>
      <c r="G13" s="346"/>
      <c r="H13" s="346"/>
      <c r="I13" s="346"/>
      <c r="J13" s="346"/>
      <c r="L13" s="133"/>
      <c r="M13" s="133"/>
      <c r="N13" s="133"/>
      <c r="O13" s="133"/>
      <c r="P13" s="133"/>
      <c r="Q13" s="133"/>
      <c r="R13" s="133"/>
      <c r="S13" s="133"/>
    </row>
    <row r="14" spans="1:19" x14ac:dyDescent="0.2">
      <c r="B14" s="171" t="s">
        <v>531</v>
      </c>
      <c r="C14" s="347">
        <v>147394.019</v>
      </c>
      <c r="D14" s="348">
        <v>904</v>
      </c>
      <c r="E14" s="349">
        <v>13198.448</v>
      </c>
      <c r="F14" s="349">
        <v>64178.464999999997</v>
      </c>
      <c r="G14" s="349">
        <v>14172.29</v>
      </c>
      <c r="H14" s="349">
        <v>210.614</v>
      </c>
      <c r="I14" s="349">
        <v>975.91200000000003</v>
      </c>
      <c r="J14" s="349">
        <v>3228.31</v>
      </c>
      <c r="L14" s="133"/>
      <c r="M14" s="133"/>
      <c r="N14" s="133"/>
      <c r="O14" s="133"/>
      <c r="P14" s="133"/>
      <c r="Q14" s="133"/>
      <c r="R14" s="133"/>
      <c r="S14" s="133"/>
    </row>
    <row r="15" spans="1:19" x14ac:dyDescent="0.2">
      <c r="B15" s="171" t="s">
        <v>532</v>
      </c>
      <c r="C15" s="347">
        <v>23466.045999999998</v>
      </c>
      <c r="D15" s="348">
        <v>303</v>
      </c>
      <c r="E15" s="349">
        <v>2169.694</v>
      </c>
      <c r="F15" s="349">
        <v>8078.4629999999997</v>
      </c>
      <c r="G15" s="349">
        <v>3031.2069999999999</v>
      </c>
      <c r="H15" s="349">
        <v>11.425000000000001</v>
      </c>
      <c r="I15" s="349">
        <v>626.18600000000004</v>
      </c>
      <c r="J15" s="349">
        <v>233.24199999999999</v>
      </c>
      <c r="L15" s="133"/>
      <c r="M15" s="133"/>
      <c r="N15" s="133"/>
      <c r="O15" s="133"/>
      <c r="P15" s="133"/>
      <c r="Q15" s="133"/>
      <c r="R15" s="133"/>
      <c r="S15" s="133"/>
    </row>
    <row r="16" spans="1:19" x14ac:dyDescent="0.2">
      <c r="B16" s="171" t="s">
        <v>533</v>
      </c>
      <c r="C16" s="347">
        <v>26711.893</v>
      </c>
      <c r="D16" s="348">
        <v>282</v>
      </c>
      <c r="E16" s="349">
        <v>2527.277</v>
      </c>
      <c r="F16" s="349">
        <v>9758.3289999999997</v>
      </c>
      <c r="G16" s="349">
        <v>3067.0450000000001</v>
      </c>
      <c r="H16" s="349">
        <v>10.302</v>
      </c>
      <c r="I16" s="349">
        <v>557.67200000000003</v>
      </c>
      <c r="J16" s="349">
        <v>474.75799999999998</v>
      </c>
      <c r="L16" s="133"/>
      <c r="M16" s="133"/>
      <c r="N16" s="133"/>
      <c r="O16" s="133"/>
      <c r="P16" s="133"/>
      <c r="Q16" s="133"/>
      <c r="R16" s="133"/>
      <c r="S16" s="133"/>
    </row>
    <row r="17" spans="2:19" x14ac:dyDescent="0.2">
      <c r="B17" s="171" t="s">
        <v>534</v>
      </c>
      <c r="C17" s="347">
        <v>11826.365</v>
      </c>
      <c r="D17" s="348">
        <v>187</v>
      </c>
      <c r="E17" s="349">
        <v>1589.8589999999999</v>
      </c>
      <c r="F17" s="349">
        <v>4356.348</v>
      </c>
      <c r="G17" s="349">
        <v>1476.7049999999999</v>
      </c>
      <c r="H17" s="350">
        <v>9.4920000000000009</v>
      </c>
      <c r="I17" s="349">
        <v>245.846</v>
      </c>
      <c r="J17" s="349">
        <v>95.741</v>
      </c>
      <c r="L17" s="133"/>
      <c r="M17" s="133"/>
      <c r="N17" s="133"/>
      <c r="O17" s="133"/>
      <c r="P17" s="133"/>
      <c r="Q17" s="133"/>
      <c r="R17" s="133"/>
      <c r="S17" s="133"/>
    </row>
    <row r="18" spans="2:19" x14ac:dyDescent="0.2">
      <c r="B18" s="171" t="s">
        <v>535</v>
      </c>
      <c r="C18" s="347">
        <v>13648.351000000001</v>
      </c>
      <c r="D18" s="348">
        <v>178</v>
      </c>
      <c r="E18" s="349">
        <v>1624.529</v>
      </c>
      <c r="F18" s="349">
        <v>4992.0119999999997</v>
      </c>
      <c r="G18" s="349">
        <v>1406.7739999999999</v>
      </c>
      <c r="H18" s="349">
        <v>9.1880000000000006</v>
      </c>
      <c r="I18" s="349">
        <v>377.22399999999999</v>
      </c>
      <c r="J18" s="349">
        <v>136.28299999999999</v>
      </c>
      <c r="L18" s="133"/>
      <c r="M18" s="133"/>
      <c r="N18" s="133"/>
      <c r="O18" s="133"/>
      <c r="P18" s="133"/>
      <c r="Q18" s="133"/>
      <c r="R18" s="133"/>
      <c r="S18" s="133"/>
    </row>
    <row r="19" spans="2:19" x14ac:dyDescent="0.2">
      <c r="B19" s="171" t="s">
        <v>536</v>
      </c>
      <c r="C19" s="347">
        <v>46679.535000000003</v>
      </c>
      <c r="D19" s="348">
        <v>290</v>
      </c>
      <c r="E19" s="349">
        <v>4901.1670000000004</v>
      </c>
      <c r="F19" s="349">
        <v>12996.919</v>
      </c>
      <c r="G19" s="349">
        <v>5650.424</v>
      </c>
      <c r="H19" s="349">
        <v>4.3600000000000003</v>
      </c>
      <c r="I19" s="349">
        <v>2891.0830000000001</v>
      </c>
      <c r="J19" s="349">
        <v>1012.304</v>
      </c>
      <c r="L19" s="133"/>
      <c r="M19" s="133"/>
      <c r="N19" s="133"/>
      <c r="O19" s="133"/>
      <c r="P19" s="133"/>
      <c r="Q19" s="133"/>
      <c r="R19" s="133"/>
      <c r="S19" s="133"/>
    </row>
    <row r="20" spans="2:19" x14ac:dyDescent="0.2">
      <c r="B20" s="171" t="s">
        <v>537</v>
      </c>
      <c r="C20" s="347">
        <v>18346.749</v>
      </c>
      <c r="D20" s="348">
        <v>194</v>
      </c>
      <c r="E20" s="349">
        <v>3310.0210000000002</v>
      </c>
      <c r="F20" s="349">
        <v>6055.0569999999998</v>
      </c>
      <c r="G20" s="349">
        <v>2511.5619999999999</v>
      </c>
      <c r="H20" s="349">
        <v>23.567</v>
      </c>
      <c r="I20" s="349">
        <v>282.68200000000002</v>
      </c>
      <c r="J20" s="349">
        <v>381.83800000000002</v>
      </c>
      <c r="L20" s="133"/>
      <c r="M20" s="133"/>
      <c r="N20" s="133"/>
      <c r="O20" s="133"/>
      <c r="P20" s="133"/>
      <c r="Q20" s="133"/>
      <c r="R20" s="133"/>
      <c r="S20" s="133"/>
    </row>
    <row r="21" spans="2:19" x14ac:dyDescent="0.15">
      <c r="B21" s="172" t="s">
        <v>252</v>
      </c>
      <c r="C21" s="347">
        <v>31622.353999999999</v>
      </c>
      <c r="D21" s="348">
        <v>248</v>
      </c>
      <c r="E21" s="349">
        <v>3903.2139999999999</v>
      </c>
      <c r="F21" s="349">
        <v>9444.5490000000009</v>
      </c>
      <c r="G21" s="349">
        <v>3299.1109999999999</v>
      </c>
      <c r="H21" s="350">
        <v>0.10299999999999999</v>
      </c>
      <c r="I21" s="349">
        <v>696.5</v>
      </c>
      <c r="J21" s="349">
        <v>365.45699999999999</v>
      </c>
      <c r="L21" s="133"/>
      <c r="M21" s="133"/>
      <c r="N21" s="133"/>
      <c r="O21" s="133"/>
      <c r="P21" s="133"/>
      <c r="Q21" s="133"/>
      <c r="R21" s="133"/>
      <c r="S21" s="133"/>
    </row>
    <row r="22" spans="2:19" x14ac:dyDescent="0.2">
      <c r="B22" s="171" t="s">
        <v>253</v>
      </c>
      <c r="C22" s="347">
        <v>16965.351999999999</v>
      </c>
      <c r="D22" s="348">
        <v>173</v>
      </c>
      <c r="E22" s="349">
        <v>2173.1790000000001</v>
      </c>
      <c r="F22" s="349">
        <v>6560.5569999999998</v>
      </c>
      <c r="G22" s="349">
        <v>1923.3409999999999</v>
      </c>
      <c r="H22" s="182">
        <v>0</v>
      </c>
      <c r="I22" s="349">
        <v>179.726</v>
      </c>
      <c r="J22" s="349">
        <v>489.12599999999998</v>
      </c>
      <c r="L22" s="133"/>
      <c r="M22" s="133"/>
      <c r="N22" s="133"/>
      <c r="O22" s="133"/>
      <c r="P22" s="133"/>
      <c r="Q22" s="133"/>
      <c r="R22" s="133"/>
      <c r="S22" s="133"/>
    </row>
    <row r="23" spans="2:19" x14ac:dyDescent="0.2">
      <c r="B23" s="171"/>
      <c r="C23" s="347"/>
      <c r="D23" s="348"/>
      <c r="E23" s="96"/>
      <c r="F23" s="96"/>
      <c r="G23" s="96"/>
      <c r="H23" s="96"/>
      <c r="I23" s="96"/>
      <c r="L23" s="133"/>
      <c r="M23" s="133"/>
      <c r="N23" s="133"/>
      <c r="O23" s="133"/>
      <c r="P23" s="133"/>
      <c r="Q23" s="133"/>
      <c r="R23" s="133"/>
      <c r="S23" s="133"/>
    </row>
    <row r="24" spans="2:19" x14ac:dyDescent="0.2">
      <c r="B24" s="171" t="s">
        <v>254</v>
      </c>
      <c r="C24" s="347">
        <v>7444.1980000000003</v>
      </c>
      <c r="D24" s="348">
        <v>90</v>
      </c>
      <c r="E24" s="349">
        <v>1718.8979999999999</v>
      </c>
      <c r="F24" s="349">
        <v>1617.0809999999999</v>
      </c>
      <c r="G24" s="349">
        <v>1138.4649999999999</v>
      </c>
      <c r="H24" s="350">
        <v>0.69899999999999995</v>
      </c>
      <c r="I24" s="349">
        <v>413.07600000000002</v>
      </c>
      <c r="J24" s="96">
        <v>109.30800000000001</v>
      </c>
      <c r="L24" s="133"/>
      <c r="M24" s="133"/>
      <c r="N24" s="133"/>
      <c r="O24" s="133"/>
      <c r="P24" s="133"/>
      <c r="Q24" s="133"/>
      <c r="R24" s="133"/>
      <c r="S24" s="133"/>
    </row>
    <row r="25" spans="2:19" x14ac:dyDescent="0.2">
      <c r="B25" s="171"/>
      <c r="C25" s="347"/>
      <c r="D25" s="348"/>
      <c r="E25" s="96"/>
      <c r="F25" s="96"/>
      <c r="G25" s="96"/>
      <c r="H25" s="96"/>
      <c r="I25" s="96"/>
      <c r="L25" s="133"/>
      <c r="M25" s="133"/>
      <c r="N25" s="133"/>
      <c r="O25" s="133"/>
      <c r="P25" s="133"/>
      <c r="Q25" s="133"/>
      <c r="R25" s="133"/>
      <c r="S25" s="133"/>
    </row>
    <row r="26" spans="2:19" x14ac:dyDescent="0.2">
      <c r="B26" s="171" t="s">
        <v>538</v>
      </c>
      <c r="C26" s="347">
        <v>11548.081</v>
      </c>
      <c r="D26" s="348">
        <v>99</v>
      </c>
      <c r="E26" s="349">
        <v>1801.03</v>
      </c>
      <c r="F26" s="349">
        <v>3683.5619999999999</v>
      </c>
      <c r="G26" s="349">
        <v>733.67399999999998</v>
      </c>
      <c r="H26" s="182">
        <v>0</v>
      </c>
      <c r="I26" s="349">
        <v>894.65300000000002</v>
      </c>
      <c r="J26" s="349">
        <v>291.27100000000002</v>
      </c>
      <c r="L26" s="133"/>
      <c r="M26" s="133"/>
      <c r="N26" s="133"/>
      <c r="O26" s="133"/>
      <c r="P26" s="133"/>
      <c r="Q26" s="133"/>
      <c r="R26" s="133"/>
      <c r="S26" s="133"/>
    </row>
    <row r="27" spans="2:19" x14ac:dyDescent="0.2">
      <c r="B27" s="171" t="s">
        <v>539</v>
      </c>
      <c r="C27" s="347">
        <v>3825.701</v>
      </c>
      <c r="D27" s="348">
        <v>67</v>
      </c>
      <c r="E27" s="349">
        <v>631.94100000000003</v>
      </c>
      <c r="F27" s="349">
        <v>699.952</v>
      </c>
      <c r="G27" s="349">
        <v>248.727</v>
      </c>
      <c r="H27" s="350">
        <v>0</v>
      </c>
      <c r="I27" s="349">
        <v>199.751</v>
      </c>
      <c r="J27" s="96">
        <v>526.22900000000004</v>
      </c>
      <c r="L27" s="133"/>
      <c r="M27" s="133"/>
      <c r="N27" s="133"/>
      <c r="O27" s="133"/>
      <c r="P27" s="133"/>
      <c r="Q27" s="133"/>
      <c r="R27" s="133"/>
      <c r="S27" s="133"/>
    </row>
    <row r="28" spans="2:19" x14ac:dyDescent="0.2">
      <c r="B28" s="171" t="s">
        <v>540</v>
      </c>
      <c r="C28" s="347">
        <v>4222.4560000000001</v>
      </c>
      <c r="D28" s="348">
        <v>61</v>
      </c>
      <c r="E28" s="349">
        <v>1285.335</v>
      </c>
      <c r="F28" s="349">
        <v>556.19299999999998</v>
      </c>
      <c r="G28" s="349">
        <v>402.654</v>
      </c>
      <c r="H28" s="182">
        <v>0</v>
      </c>
      <c r="I28" s="349">
        <v>46.375</v>
      </c>
      <c r="J28" s="349">
        <v>284.36500000000001</v>
      </c>
      <c r="L28" s="133"/>
      <c r="M28" s="133"/>
      <c r="N28" s="133"/>
      <c r="O28" s="133"/>
      <c r="P28" s="133"/>
      <c r="Q28" s="133"/>
      <c r="R28" s="133"/>
      <c r="S28" s="133"/>
    </row>
    <row r="29" spans="2:19" x14ac:dyDescent="0.2">
      <c r="B29" s="171"/>
      <c r="C29" s="347"/>
      <c r="D29" s="348"/>
      <c r="E29" s="96"/>
      <c r="F29" s="96"/>
      <c r="G29" s="96"/>
      <c r="H29" s="96"/>
      <c r="I29" s="96"/>
      <c r="L29" s="133"/>
      <c r="M29" s="133"/>
      <c r="N29" s="133"/>
      <c r="O29" s="133"/>
      <c r="P29" s="133"/>
      <c r="Q29" s="133"/>
      <c r="R29" s="133"/>
      <c r="S29" s="133"/>
    </row>
    <row r="30" spans="2:19" x14ac:dyDescent="0.2">
      <c r="B30" s="171" t="s">
        <v>541</v>
      </c>
      <c r="C30" s="347">
        <v>5769.8379999999997</v>
      </c>
      <c r="D30" s="348">
        <v>72</v>
      </c>
      <c r="E30" s="349">
        <v>947.01400000000001</v>
      </c>
      <c r="F30" s="349">
        <v>2020.556</v>
      </c>
      <c r="G30" s="349">
        <v>766.66300000000001</v>
      </c>
      <c r="H30" s="182">
        <v>0</v>
      </c>
      <c r="I30" s="349">
        <v>164.96600000000001</v>
      </c>
      <c r="J30" s="349">
        <v>103.959</v>
      </c>
      <c r="L30" s="133"/>
      <c r="M30" s="133"/>
      <c r="N30" s="133"/>
      <c r="O30" s="133"/>
      <c r="P30" s="133"/>
      <c r="Q30" s="133"/>
      <c r="R30" s="133"/>
      <c r="S30" s="133"/>
    </row>
    <row r="31" spans="2:19" x14ac:dyDescent="0.2">
      <c r="B31" s="171" t="s">
        <v>542</v>
      </c>
      <c r="C31" s="347">
        <v>4766.7929999999997</v>
      </c>
      <c r="D31" s="348">
        <v>62</v>
      </c>
      <c r="E31" s="349">
        <v>618.11800000000005</v>
      </c>
      <c r="F31" s="349">
        <v>1219.636</v>
      </c>
      <c r="G31" s="349">
        <v>647.077</v>
      </c>
      <c r="H31" s="182">
        <v>0</v>
      </c>
      <c r="I31" s="349">
        <v>172.547</v>
      </c>
      <c r="J31" s="349">
        <v>87.331000000000003</v>
      </c>
      <c r="L31" s="133"/>
      <c r="M31" s="133"/>
      <c r="N31" s="133"/>
      <c r="O31" s="133"/>
      <c r="P31" s="133"/>
      <c r="Q31" s="133"/>
      <c r="R31" s="133"/>
      <c r="S31" s="133"/>
    </row>
    <row r="32" spans="2:19" x14ac:dyDescent="0.2">
      <c r="B32" s="171" t="s">
        <v>255</v>
      </c>
      <c r="C32" s="347">
        <v>15930.37</v>
      </c>
      <c r="D32" s="348">
        <v>118</v>
      </c>
      <c r="E32" s="349">
        <v>2565.5680000000002</v>
      </c>
      <c r="F32" s="349">
        <v>4545.7719999999999</v>
      </c>
      <c r="G32" s="349">
        <v>1247.0070000000001</v>
      </c>
      <c r="H32" s="350">
        <v>50.755000000000003</v>
      </c>
      <c r="I32" s="349">
        <v>1302.8599999999999</v>
      </c>
      <c r="J32" s="96">
        <v>258.91800000000001</v>
      </c>
      <c r="L32" s="133"/>
      <c r="M32" s="133"/>
      <c r="N32" s="133"/>
      <c r="O32" s="133"/>
      <c r="P32" s="133"/>
      <c r="Q32" s="133"/>
      <c r="R32" s="133"/>
      <c r="S32" s="133"/>
    </row>
    <row r="33" spans="2:19" x14ac:dyDescent="0.2">
      <c r="B33" s="171"/>
      <c r="C33" s="347"/>
      <c r="D33" s="348"/>
      <c r="E33" s="96"/>
      <c r="F33" s="96"/>
      <c r="G33" s="96"/>
      <c r="H33" s="96"/>
      <c r="I33" s="96"/>
      <c r="L33" s="133"/>
      <c r="M33" s="133"/>
      <c r="N33" s="133"/>
      <c r="O33" s="133"/>
      <c r="P33" s="133"/>
      <c r="Q33" s="133"/>
      <c r="R33" s="133"/>
      <c r="S33" s="133"/>
    </row>
    <row r="34" spans="2:19" x14ac:dyDescent="0.2">
      <c r="B34" s="171" t="s">
        <v>543</v>
      </c>
      <c r="C34" s="347">
        <v>4000.5230000000001</v>
      </c>
      <c r="D34" s="348">
        <v>72</v>
      </c>
      <c r="E34" s="349">
        <v>958.726</v>
      </c>
      <c r="F34" s="349">
        <v>1017.364</v>
      </c>
      <c r="G34" s="349">
        <v>407.024</v>
      </c>
      <c r="H34" s="182">
        <v>0</v>
      </c>
      <c r="I34" s="349">
        <v>411.95100000000002</v>
      </c>
      <c r="J34" s="349">
        <v>13.247</v>
      </c>
      <c r="L34" s="133"/>
      <c r="M34" s="133"/>
      <c r="N34" s="133"/>
      <c r="O34" s="133"/>
      <c r="P34" s="133"/>
      <c r="Q34" s="133"/>
      <c r="R34" s="133"/>
      <c r="S34" s="133"/>
    </row>
    <row r="35" spans="2:19" x14ac:dyDescent="0.2">
      <c r="B35" s="173" t="s">
        <v>544</v>
      </c>
      <c r="C35" s="347">
        <v>4117.375</v>
      </c>
      <c r="D35" s="348">
        <v>71</v>
      </c>
      <c r="E35" s="349">
        <v>603.26499999999999</v>
      </c>
      <c r="F35" s="349">
        <v>1254.06</v>
      </c>
      <c r="G35" s="349">
        <v>439.70100000000002</v>
      </c>
      <c r="H35" s="182">
        <v>0</v>
      </c>
      <c r="I35" s="349">
        <v>490.76100000000002</v>
      </c>
      <c r="J35" s="349">
        <v>95.867000000000004</v>
      </c>
      <c r="L35" s="133"/>
      <c r="M35" s="133"/>
      <c r="N35" s="133"/>
      <c r="O35" s="133"/>
      <c r="P35" s="133"/>
      <c r="Q35" s="133"/>
      <c r="R35" s="133"/>
      <c r="S35" s="133"/>
    </row>
    <row r="36" spans="2:19" x14ac:dyDescent="0.2">
      <c r="B36" s="173" t="s">
        <v>545</v>
      </c>
      <c r="C36" s="347">
        <v>3700.9760000000001</v>
      </c>
      <c r="D36" s="348">
        <v>84</v>
      </c>
      <c r="E36" s="349">
        <v>475.89</v>
      </c>
      <c r="F36" s="349">
        <v>963.05200000000002</v>
      </c>
      <c r="G36" s="349">
        <v>429.89600000000002</v>
      </c>
      <c r="H36" s="182">
        <v>0</v>
      </c>
      <c r="I36" s="349">
        <v>417.56799999999998</v>
      </c>
      <c r="J36" s="349">
        <v>80.230999999999995</v>
      </c>
      <c r="L36" s="133"/>
      <c r="M36" s="133"/>
      <c r="N36" s="133"/>
      <c r="O36" s="133"/>
      <c r="P36" s="133"/>
      <c r="Q36" s="133"/>
      <c r="R36" s="133"/>
      <c r="S36" s="133"/>
    </row>
    <row r="37" spans="2:19" x14ac:dyDescent="0.2">
      <c r="B37" s="173" t="s">
        <v>546</v>
      </c>
      <c r="C37" s="347">
        <v>5881.5540000000001</v>
      </c>
      <c r="D37" s="348">
        <v>87</v>
      </c>
      <c r="E37" s="349">
        <v>1133.3240000000001</v>
      </c>
      <c r="F37" s="349">
        <v>1187.9359999999999</v>
      </c>
      <c r="G37" s="349">
        <v>484.565</v>
      </c>
      <c r="H37" s="350">
        <v>0.47599999999999998</v>
      </c>
      <c r="I37" s="349">
        <v>408.524</v>
      </c>
      <c r="J37" s="96">
        <v>61.051000000000002</v>
      </c>
      <c r="L37" s="133"/>
      <c r="M37" s="133"/>
      <c r="N37" s="133"/>
      <c r="O37" s="133"/>
      <c r="P37" s="133"/>
      <c r="Q37" s="133"/>
      <c r="R37" s="133"/>
      <c r="S37" s="133"/>
    </row>
    <row r="38" spans="2:19" x14ac:dyDescent="0.2">
      <c r="B38" s="173" t="s">
        <v>256</v>
      </c>
      <c r="C38" s="347">
        <v>8787.4950000000008</v>
      </c>
      <c r="D38" s="348">
        <v>79</v>
      </c>
      <c r="E38" s="349">
        <v>912.17899999999997</v>
      </c>
      <c r="F38" s="349">
        <v>1967.769</v>
      </c>
      <c r="G38" s="349">
        <v>618.75800000000004</v>
      </c>
      <c r="H38" s="182">
        <v>0</v>
      </c>
      <c r="I38" s="349">
        <v>1006.998</v>
      </c>
      <c r="J38" s="349">
        <v>136.851</v>
      </c>
      <c r="L38" s="133"/>
      <c r="M38" s="133"/>
      <c r="N38" s="133"/>
      <c r="O38" s="133"/>
      <c r="P38" s="133"/>
      <c r="Q38" s="133"/>
      <c r="R38" s="133"/>
      <c r="S38" s="133"/>
    </row>
    <row r="39" spans="2:19" x14ac:dyDescent="0.2">
      <c r="B39" s="173" t="s">
        <v>257</v>
      </c>
      <c r="C39" s="347">
        <v>10253.736000000001</v>
      </c>
      <c r="D39" s="348">
        <v>84</v>
      </c>
      <c r="E39" s="349">
        <v>2429.9630000000002</v>
      </c>
      <c r="F39" s="349">
        <v>1731.4649999999999</v>
      </c>
      <c r="G39" s="349">
        <v>995.19</v>
      </c>
      <c r="H39" s="182">
        <v>0</v>
      </c>
      <c r="I39" s="349">
        <v>625.577</v>
      </c>
      <c r="J39" s="349">
        <v>169.60599999999999</v>
      </c>
      <c r="L39" s="133"/>
      <c r="M39" s="133"/>
      <c r="N39" s="133"/>
      <c r="O39" s="133"/>
      <c r="P39" s="133"/>
      <c r="Q39" s="133"/>
      <c r="R39" s="133"/>
      <c r="S39" s="133"/>
    </row>
    <row r="40" spans="2:19" x14ac:dyDescent="0.2">
      <c r="B40" s="173"/>
      <c r="C40" s="347"/>
      <c r="D40" s="348"/>
      <c r="E40" s="96"/>
      <c r="F40" s="96"/>
      <c r="G40" s="96"/>
      <c r="H40" s="96"/>
      <c r="I40" s="96"/>
      <c r="L40" s="133"/>
      <c r="M40" s="133"/>
      <c r="N40" s="133"/>
      <c r="O40" s="133"/>
      <c r="P40" s="133"/>
      <c r="Q40" s="133"/>
      <c r="R40" s="133"/>
      <c r="S40" s="133"/>
    </row>
    <row r="41" spans="2:19" x14ac:dyDescent="0.2">
      <c r="B41" s="173" t="s">
        <v>547</v>
      </c>
      <c r="C41" s="347">
        <v>12611.959000000001</v>
      </c>
      <c r="D41" s="348">
        <v>107</v>
      </c>
      <c r="E41" s="349">
        <v>1663.252</v>
      </c>
      <c r="F41" s="349">
        <v>3243.1129999999998</v>
      </c>
      <c r="G41" s="349">
        <v>1397.154</v>
      </c>
      <c r="H41" s="350">
        <v>3</v>
      </c>
      <c r="I41" s="349">
        <v>547.99</v>
      </c>
      <c r="J41" s="349">
        <v>320.25599999999997</v>
      </c>
      <c r="L41" s="133"/>
      <c r="M41" s="133"/>
      <c r="N41" s="133"/>
      <c r="O41" s="133"/>
      <c r="P41" s="133"/>
      <c r="Q41" s="133"/>
      <c r="R41" s="133"/>
      <c r="S41" s="133"/>
    </row>
    <row r="42" spans="2:19" x14ac:dyDescent="0.2">
      <c r="B42" s="173" t="s">
        <v>548</v>
      </c>
      <c r="C42" s="347">
        <v>6963.8559999999998</v>
      </c>
      <c r="D42" s="348">
        <v>92</v>
      </c>
      <c r="E42" s="349">
        <v>1130.261</v>
      </c>
      <c r="F42" s="349">
        <v>2310.7809999999999</v>
      </c>
      <c r="G42" s="349">
        <v>659.87599999999998</v>
      </c>
      <c r="H42" s="182">
        <v>0</v>
      </c>
      <c r="I42" s="349">
        <v>229.62799999999999</v>
      </c>
      <c r="J42" s="349">
        <v>101.976</v>
      </c>
      <c r="L42" s="133"/>
      <c r="M42" s="133"/>
      <c r="N42" s="133"/>
      <c r="O42" s="133"/>
      <c r="P42" s="133"/>
      <c r="Q42" s="133"/>
      <c r="R42" s="133"/>
      <c r="S42" s="133"/>
    </row>
    <row r="43" spans="2:19" x14ac:dyDescent="0.2">
      <c r="B43" s="173" t="s">
        <v>549</v>
      </c>
      <c r="C43" s="347">
        <v>4201.1139999999996</v>
      </c>
      <c r="D43" s="348">
        <v>67</v>
      </c>
      <c r="E43" s="349">
        <v>1162.9760000000001</v>
      </c>
      <c r="F43" s="349">
        <v>879.87699999999995</v>
      </c>
      <c r="G43" s="349">
        <v>507.08699999999999</v>
      </c>
      <c r="H43" s="182">
        <v>0</v>
      </c>
      <c r="I43" s="349">
        <v>117.489</v>
      </c>
      <c r="J43" s="349">
        <v>37.805999999999997</v>
      </c>
      <c r="L43" s="133"/>
      <c r="M43" s="133"/>
      <c r="N43" s="133"/>
      <c r="O43" s="133"/>
      <c r="P43" s="133"/>
      <c r="Q43" s="133"/>
      <c r="R43" s="133"/>
      <c r="S43" s="133"/>
    </row>
    <row r="44" spans="2:19" x14ac:dyDescent="0.2">
      <c r="B44" s="173"/>
      <c r="C44" s="347"/>
      <c r="D44" s="348"/>
      <c r="E44" s="96"/>
      <c r="F44" s="96"/>
      <c r="G44" s="96"/>
      <c r="H44" s="96"/>
      <c r="I44" s="96"/>
      <c r="J44" s="96"/>
      <c r="L44" s="133"/>
      <c r="M44" s="133"/>
      <c r="N44" s="133"/>
      <c r="O44" s="133"/>
      <c r="P44" s="133"/>
      <c r="Q44" s="133"/>
      <c r="R44" s="133"/>
      <c r="S44" s="133"/>
    </row>
    <row r="45" spans="2:19" x14ac:dyDescent="0.2">
      <c r="B45" s="173" t="s">
        <v>550</v>
      </c>
      <c r="C45" s="347">
        <v>8658.6720000000005</v>
      </c>
      <c r="D45" s="348">
        <v>91</v>
      </c>
      <c r="E45" s="351">
        <v>1583.2629999999999</v>
      </c>
      <c r="F45" s="351">
        <v>2368.8679999999999</v>
      </c>
      <c r="G45" s="351">
        <v>1023.45</v>
      </c>
      <c r="H45" s="182">
        <v>0</v>
      </c>
      <c r="I45" s="351">
        <v>139.06</v>
      </c>
      <c r="J45" s="349">
        <v>356.77</v>
      </c>
      <c r="L45" s="133"/>
      <c r="M45" s="133"/>
      <c r="N45" s="133"/>
      <c r="O45" s="133"/>
      <c r="P45" s="133"/>
      <c r="Q45" s="133"/>
      <c r="R45" s="133"/>
      <c r="S45" s="133"/>
    </row>
    <row r="46" spans="2:19" x14ac:dyDescent="0.2">
      <c r="B46" s="173" t="s">
        <v>551</v>
      </c>
      <c r="C46" s="347">
        <v>2469.46</v>
      </c>
      <c r="D46" s="348">
        <v>64</v>
      </c>
      <c r="E46" s="351">
        <v>760.50099999999998</v>
      </c>
      <c r="F46" s="351">
        <v>537.31500000000005</v>
      </c>
      <c r="G46" s="351">
        <v>202.35900000000001</v>
      </c>
      <c r="H46" s="350">
        <v>0.03</v>
      </c>
      <c r="I46" s="351">
        <v>69.432000000000002</v>
      </c>
      <c r="J46" s="96">
        <v>82.271000000000001</v>
      </c>
      <c r="L46" s="133"/>
      <c r="M46" s="133"/>
      <c r="N46" s="133"/>
      <c r="O46" s="133"/>
      <c r="P46" s="133"/>
      <c r="Q46" s="133"/>
      <c r="R46" s="133"/>
      <c r="S46" s="133"/>
    </row>
    <row r="47" spans="2:19" x14ac:dyDescent="0.2">
      <c r="B47" s="173" t="s">
        <v>552</v>
      </c>
      <c r="C47" s="347">
        <v>3364.509</v>
      </c>
      <c r="D47" s="348">
        <v>61</v>
      </c>
      <c r="E47" s="351">
        <v>656.63400000000001</v>
      </c>
      <c r="F47" s="351">
        <v>618.99199999999996</v>
      </c>
      <c r="G47" s="351">
        <v>260.43099999999998</v>
      </c>
      <c r="H47" s="182">
        <v>0</v>
      </c>
      <c r="I47" s="351">
        <v>169.233</v>
      </c>
      <c r="J47" s="349">
        <v>47.027999999999999</v>
      </c>
      <c r="L47" s="133"/>
      <c r="M47" s="133"/>
      <c r="N47" s="133"/>
      <c r="O47" s="133"/>
      <c r="P47" s="133"/>
      <c r="Q47" s="133"/>
      <c r="R47" s="133"/>
      <c r="S47" s="133"/>
    </row>
    <row r="48" spans="2:19" x14ac:dyDescent="0.2">
      <c r="B48" s="171" t="s">
        <v>553</v>
      </c>
      <c r="C48" s="347">
        <v>1169.941</v>
      </c>
      <c r="D48" s="348">
        <v>39</v>
      </c>
      <c r="E48" s="349">
        <v>248.636</v>
      </c>
      <c r="F48" s="349">
        <v>165.36799999999999</v>
      </c>
      <c r="G48" s="349">
        <v>101.947</v>
      </c>
      <c r="H48" s="182">
        <v>0</v>
      </c>
      <c r="I48" s="349">
        <v>137.39599999999999</v>
      </c>
      <c r="J48" s="349">
        <v>42.863</v>
      </c>
      <c r="L48" s="133"/>
      <c r="M48" s="133"/>
      <c r="N48" s="133"/>
      <c r="O48" s="133"/>
      <c r="P48" s="133"/>
      <c r="Q48" s="133"/>
      <c r="R48" s="133"/>
      <c r="S48" s="133"/>
    </row>
    <row r="49" spans="1:19" x14ac:dyDescent="0.2">
      <c r="B49" s="171" t="s">
        <v>554</v>
      </c>
      <c r="C49" s="347">
        <v>11380.618</v>
      </c>
      <c r="D49" s="348">
        <v>94</v>
      </c>
      <c r="E49" s="349">
        <v>1388.596</v>
      </c>
      <c r="F49" s="349">
        <v>2971.277</v>
      </c>
      <c r="G49" s="349">
        <v>1759.847</v>
      </c>
      <c r="H49" s="350">
        <v>0</v>
      </c>
      <c r="I49" s="349">
        <v>341.55200000000002</v>
      </c>
      <c r="J49" s="349">
        <v>245.44399999999999</v>
      </c>
      <c r="L49" s="133"/>
      <c r="M49" s="133"/>
      <c r="N49" s="133"/>
      <c r="O49" s="133"/>
      <c r="P49" s="133"/>
      <c r="Q49" s="133"/>
      <c r="R49" s="133"/>
      <c r="S49" s="133"/>
    </row>
    <row r="50" spans="1:19" ht="18" thickBot="1" x14ac:dyDescent="0.2">
      <c r="B50" s="283"/>
      <c r="C50" s="136"/>
      <c r="D50" s="136"/>
      <c r="E50" s="136"/>
      <c r="F50" s="136"/>
      <c r="G50" s="136"/>
      <c r="H50" s="136"/>
      <c r="I50" s="136"/>
      <c r="J50" s="136"/>
      <c r="L50" s="133"/>
      <c r="M50" s="133"/>
      <c r="N50" s="133"/>
      <c r="O50" s="133"/>
      <c r="P50" s="133"/>
      <c r="Q50" s="133"/>
      <c r="R50" s="133"/>
      <c r="S50" s="133"/>
    </row>
    <row r="51" spans="1:19" x14ac:dyDescent="0.2">
      <c r="B51" s="175"/>
      <c r="C51" s="166" t="s">
        <v>101</v>
      </c>
    </row>
    <row r="52" spans="1:19" x14ac:dyDescent="0.15">
      <c r="B52" s="237"/>
      <c r="C52" s="133"/>
    </row>
    <row r="53" spans="1:19" x14ac:dyDescent="0.2">
      <c r="A53" s="166"/>
      <c r="B53" s="237"/>
      <c r="C53" s="133"/>
    </row>
    <row r="54" spans="1:19" x14ac:dyDescent="0.2">
      <c r="A54" s="166"/>
      <c r="B54" s="237"/>
      <c r="C54" s="133"/>
    </row>
    <row r="55" spans="1:19" x14ac:dyDescent="0.15">
      <c r="B55" s="237"/>
      <c r="C55" s="133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1"/>
  <sheetViews>
    <sheetView view="pageBreakPreview" zoomScale="70" zoomScaleNormal="70" zoomScaleSheetLayoutView="70" workbookViewId="0">
      <selection activeCell="I15" sqref="I15"/>
    </sheetView>
  </sheetViews>
  <sheetFormatPr defaultColWidth="13.375" defaultRowHeight="17.25" x14ac:dyDescent="0.15"/>
  <cols>
    <col min="1" max="1" width="13.375" style="75" customWidth="1"/>
    <col min="2" max="2" width="18.375" style="267" customWidth="1"/>
    <col min="3" max="10" width="14.125" style="75" customWidth="1"/>
    <col min="11" max="16384" width="13.375" style="75"/>
  </cols>
  <sheetData>
    <row r="3" spans="2:18" x14ac:dyDescent="0.15">
      <c r="B3" s="237"/>
      <c r="C3" s="133"/>
    </row>
    <row r="4" spans="2:18" x14ac:dyDescent="0.15">
      <c r="B4" s="237"/>
      <c r="C4" s="133"/>
    </row>
    <row r="5" spans="2:18" x14ac:dyDescent="0.15">
      <c r="B5" s="237"/>
      <c r="C5" s="133"/>
    </row>
    <row r="6" spans="2:18" x14ac:dyDescent="0.2">
      <c r="B6" s="410" t="s">
        <v>555</v>
      </c>
      <c r="C6" s="410"/>
      <c r="D6" s="410"/>
      <c r="E6" s="410"/>
      <c r="F6" s="410"/>
      <c r="G6" s="410"/>
      <c r="H6" s="410"/>
      <c r="I6" s="410"/>
    </row>
    <row r="7" spans="2:18" ht="18" thickBot="1" x14ac:dyDescent="0.25">
      <c r="B7" s="279"/>
      <c r="C7" s="167" t="s">
        <v>308</v>
      </c>
      <c r="D7" s="167"/>
      <c r="I7" s="174" t="s">
        <v>176</v>
      </c>
      <c r="K7" s="133"/>
      <c r="L7" s="133"/>
      <c r="M7" s="133"/>
      <c r="N7" s="133"/>
      <c r="O7" s="133"/>
      <c r="P7" s="133"/>
      <c r="Q7" s="133"/>
      <c r="R7" s="133"/>
    </row>
    <row r="8" spans="2:18" x14ac:dyDescent="0.2">
      <c r="B8" s="280"/>
      <c r="C8" s="411" t="s">
        <v>557</v>
      </c>
      <c r="D8" s="411" t="s">
        <v>558</v>
      </c>
      <c r="E8" s="411" t="s">
        <v>559</v>
      </c>
      <c r="F8" s="411" t="s">
        <v>560</v>
      </c>
      <c r="G8" s="411" t="s">
        <v>561</v>
      </c>
      <c r="H8" s="411" t="s">
        <v>562</v>
      </c>
      <c r="I8" s="176" t="s">
        <v>556</v>
      </c>
      <c r="J8" s="133"/>
      <c r="K8" s="237"/>
      <c r="L8" s="237"/>
      <c r="M8" s="237"/>
      <c r="N8" s="237"/>
      <c r="O8" s="237"/>
      <c r="P8" s="237"/>
      <c r="Q8" s="307"/>
      <c r="R8" s="133"/>
    </row>
    <row r="9" spans="2:18" x14ac:dyDescent="0.2">
      <c r="B9" s="281"/>
      <c r="C9" s="412"/>
      <c r="D9" s="412"/>
      <c r="E9" s="412"/>
      <c r="F9" s="412"/>
      <c r="G9" s="412"/>
      <c r="H9" s="412"/>
      <c r="I9" s="306" t="s">
        <v>563</v>
      </c>
      <c r="J9" s="133"/>
      <c r="K9" s="307"/>
      <c r="L9" s="307"/>
      <c r="M9" s="307"/>
      <c r="N9" s="307"/>
      <c r="O9" s="307"/>
      <c r="P9" s="307"/>
      <c r="Q9" s="307"/>
      <c r="R9" s="133"/>
    </row>
    <row r="10" spans="2:18" x14ac:dyDescent="0.15">
      <c r="C10" s="177"/>
      <c r="K10" s="133"/>
      <c r="L10" s="133"/>
      <c r="M10" s="133"/>
      <c r="N10" s="133"/>
      <c r="O10" s="133"/>
      <c r="P10" s="133"/>
      <c r="Q10" s="133"/>
      <c r="R10" s="133"/>
    </row>
    <row r="11" spans="2:18" x14ac:dyDescent="0.2">
      <c r="B11" s="308" t="s">
        <v>501</v>
      </c>
      <c r="C11" s="352">
        <v>53281</v>
      </c>
      <c r="D11" s="181">
        <v>22340</v>
      </c>
      <c r="E11" s="181">
        <v>45576</v>
      </c>
      <c r="F11" s="181">
        <v>3809</v>
      </c>
      <c r="G11" s="181">
        <v>57584</v>
      </c>
      <c r="H11" s="353" t="s">
        <v>564</v>
      </c>
      <c r="I11" s="181">
        <v>35</v>
      </c>
      <c r="K11" s="133"/>
      <c r="L11" s="133"/>
      <c r="M11" s="133"/>
      <c r="N11" s="133"/>
      <c r="O11" s="133"/>
      <c r="P11" s="133"/>
      <c r="Q11" s="133"/>
      <c r="R11" s="133"/>
    </row>
    <row r="12" spans="2:18" x14ac:dyDescent="0.2">
      <c r="B12" s="308" t="s">
        <v>502</v>
      </c>
      <c r="C12" s="352">
        <v>48840.392000000007</v>
      </c>
      <c r="D12" s="181">
        <v>22829</v>
      </c>
      <c r="E12" s="181">
        <v>58506.567000000003</v>
      </c>
      <c r="F12" s="181">
        <v>3467.6909999999989</v>
      </c>
      <c r="G12" s="181">
        <v>58506.567000000003</v>
      </c>
      <c r="H12" s="353" t="s">
        <v>564</v>
      </c>
      <c r="I12" s="353" t="s">
        <v>564</v>
      </c>
      <c r="K12" s="133"/>
      <c r="L12" s="133"/>
      <c r="M12" s="133"/>
      <c r="N12" s="133"/>
      <c r="O12" s="133"/>
      <c r="P12" s="133"/>
      <c r="Q12" s="133"/>
      <c r="R12" s="133"/>
    </row>
    <row r="13" spans="2:18" x14ac:dyDescent="0.15">
      <c r="C13" s="352"/>
      <c r="D13" s="181"/>
      <c r="E13" s="181"/>
      <c r="F13" s="181"/>
      <c r="G13" s="181"/>
      <c r="H13" s="181"/>
      <c r="I13" s="181"/>
      <c r="K13" s="133"/>
      <c r="L13" s="133"/>
      <c r="M13" s="133"/>
      <c r="N13" s="133"/>
      <c r="O13" s="133"/>
      <c r="P13" s="133"/>
      <c r="Q13" s="133"/>
      <c r="R13" s="133"/>
    </row>
    <row r="14" spans="2:18" x14ac:dyDescent="0.2">
      <c r="B14" s="171" t="s">
        <v>565</v>
      </c>
      <c r="C14" s="354">
        <v>19756.508000000002</v>
      </c>
      <c r="D14" s="355">
        <v>4286</v>
      </c>
      <c r="E14" s="355">
        <v>10119.784</v>
      </c>
      <c r="F14" s="355">
        <v>9.0660000000000007</v>
      </c>
      <c r="G14" s="355">
        <v>16353.989</v>
      </c>
      <c r="H14" s="353">
        <v>0</v>
      </c>
      <c r="I14" s="353">
        <v>0</v>
      </c>
      <c r="J14" s="134"/>
      <c r="K14" s="133"/>
      <c r="L14" s="133"/>
      <c r="M14" s="133"/>
      <c r="N14" s="133"/>
      <c r="O14" s="133"/>
      <c r="P14" s="133"/>
      <c r="Q14" s="133"/>
      <c r="R14" s="133"/>
    </row>
    <row r="15" spans="2:18" x14ac:dyDescent="0.2">
      <c r="B15" s="171" t="s">
        <v>566</v>
      </c>
      <c r="C15" s="354">
        <v>1836.8630000000001</v>
      </c>
      <c r="D15" s="355">
        <v>1053</v>
      </c>
      <c r="E15" s="355">
        <v>2002.0450000000001</v>
      </c>
      <c r="F15" s="355">
        <v>24.245999999999999</v>
      </c>
      <c r="G15" s="355">
        <v>4096.2139999999999</v>
      </c>
      <c r="H15" s="353">
        <v>0</v>
      </c>
      <c r="I15" s="353">
        <v>0</v>
      </c>
      <c r="J15" s="134"/>
      <c r="K15" s="133"/>
      <c r="L15" s="133"/>
      <c r="M15" s="133"/>
      <c r="N15" s="133"/>
      <c r="O15" s="133"/>
      <c r="P15" s="133"/>
      <c r="Q15" s="133"/>
      <c r="R15" s="133"/>
    </row>
    <row r="16" spans="2:18" x14ac:dyDescent="0.2">
      <c r="B16" s="171" t="s">
        <v>567</v>
      </c>
      <c r="C16" s="354">
        <v>2420.3220000000001</v>
      </c>
      <c r="D16" s="355">
        <v>1087</v>
      </c>
      <c r="E16" s="355">
        <v>2833.442</v>
      </c>
      <c r="F16" s="355">
        <v>65.248999999999995</v>
      </c>
      <c r="G16" s="355">
        <v>3629.1210000000001</v>
      </c>
      <c r="H16" s="353">
        <v>0</v>
      </c>
      <c r="I16" s="353">
        <v>0</v>
      </c>
      <c r="J16" s="134"/>
      <c r="K16" s="133"/>
      <c r="L16" s="133"/>
      <c r="M16" s="133"/>
      <c r="N16" s="133"/>
      <c r="O16" s="133"/>
      <c r="P16" s="133"/>
      <c r="Q16" s="133"/>
      <c r="R16" s="133"/>
    </row>
    <row r="17" spans="2:18" x14ac:dyDescent="0.2">
      <c r="B17" s="171" t="s">
        <v>568</v>
      </c>
      <c r="C17" s="354">
        <v>717.17399999999998</v>
      </c>
      <c r="D17" s="355">
        <v>540</v>
      </c>
      <c r="E17" s="355">
        <v>1038.0530000000001</v>
      </c>
      <c r="F17" s="355">
        <v>11.692</v>
      </c>
      <c r="G17" s="355">
        <v>1558.886</v>
      </c>
      <c r="H17" s="353">
        <v>0</v>
      </c>
      <c r="I17" s="353">
        <v>0</v>
      </c>
      <c r="J17" s="134"/>
      <c r="K17" s="133"/>
      <c r="L17" s="133"/>
      <c r="M17" s="133"/>
      <c r="N17" s="133"/>
      <c r="O17" s="133"/>
      <c r="P17" s="133"/>
      <c r="Q17" s="133"/>
      <c r="R17" s="133"/>
    </row>
    <row r="18" spans="2:18" x14ac:dyDescent="0.2">
      <c r="B18" s="171" t="s">
        <v>569</v>
      </c>
      <c r="C18" s="354">
        <v>706.38400000000001</v>
      </c>
      <c r="D18" s="355">
        <v>680</v>
      </c>
      <c r="E18" s="355">
        <v>2098.1060000000002</v>
      </c>
      <c r="F18" s="355">
        <v>42.287999999999997</v>
      </c>
      <c r="G18" s="355">
        <v>1396.646</v>
      </c>
      <c r="H18" s="353">
        <v>0</v>
      </c>
      <c r="I18" s="353">
        <v>0</v>
      </c>
      <c r="J18" s="134"/>
      <c r="K18" s="133"/>
      <c r="L18" s="133"/>
      <c r="M18" s="133"/>
      <c r="N18" s="133"/>
      <c r="O18" s="133"/>
      <c r="P18" s="133"/>
      <c r="Q18" s="133"/>
      <c r="R18" s="133"/>
    </row>
    <row r="19" spans="2:18" x14ac:dyDescent="0.2">
      <c r="B19" s="171" t="s">
        <v>570</v>
      </c>
      <c r="C19" s="354">
        <v>4519.1750000000002</v>
      </c>
      <c r="D19" s="355">
        <v>3719</v>
      </c>
      <c r="E19" s="355">
        <v>4379.0360000000001</v>
      </c>
      <c r="F19" s="355">
        <v>738.73599999999999</v>
      </c>
      <c r="G19" s="355">
        <v>5576.9359999999997</v>
      </c>
      <c r="H19" s="353">
        <v>0</v>
      </c>
      <c r="I19" s="353">
        <v>0</v>
      </c>
      <c r="J19" s="134"/>
      <c r="K19" s="133"/>
      <c r="L19" s="133"/>
      <c r="M19" s="133"/>
      <c r="N19" s="133"/>
      <c r="O19" s="133"/>
      <c r="P19" s="133"/>
      <c r="Q19" s="133"/>
      <c r="R19" s="133"/>
    </row>
    <row r="20" spans="2:18" x14ac:dyDescent="0.2">
      <c r="B20" s="171" t="s">
        <v>571</v>
      </c>
      <c r="C20" s="354">
        <v>707.35799999999995</v>
      </c>
      <c r="D20" s="355">
        <v>810</v>
      </c>
      <c r="E20" s="355">
        <v>1371.797</v>
      </c>
      <c r="F20" s="355">
        <v>13.634</v>
      </c>
      <c r="G20" s="355">
        <v>2684.9580000000001</v>
      </c>
      <c r="H20" s="353">
        <v>0</v>
      </c>
      <c r="I20" s="353">
        <v>0</v>
      </c>
      <c r="J20" s="134"/>
      <c r="K20" s="133"/>
      <c r="L20" s="133"/>
      <c r="M20" s="133"/>
      <c r="N20" s="133"/>
      <c r="O20" s="133"/>
      <c r="P20" s="133"/>
      <c r="Q20" s="133"/>
      <c r="R20" s="133"/>
    </row>
    <row r="21" spans="2:18" x14ac:dyDescent="0.2">
      <c r="B21" s="172" t="s">
        <v>252</v>
      </c>
      <c r="C21" s="354">
        <v>4739.1909999999998</v>
      </c>
      <c r="D21" s="355">
        <v>1141</v>
      </c>
      <c r="E21" s="355">
        <v>2958.86</v>
      </c>
      <c r="F21" s="356">
        <v>6.5910000000000002</v>
      </c>
      <c r="G21" s="355">
        <v>4820.3050000000003</v>
      </c>
      <c r="H21" s="353">
        <v>0</v>
      </c>
      <c r="I21" s="353">
        <v>0</v>
      </c>
      <c r="J21" s="134"/>
      <c r="K21" s="133"/>
      <c r="L21" s="133"/>
      <c r="M21" s="133"/>
      <c r="N21" s="133"/>
      <c r="O21" s="133"/>
      <c r="P21" s="133"/>
      <c r="Q21" s="133"/>
      <c r="R21" s="133"/>
    </row>
    <row r="22" spans="2:18" x14ac:dyDescent="0.2">
      <c r="B22" s="171" t="s">
        <v>253</v>
      </c>
      <c r="C22" s="354">
        <v>1833.98</v>
      </c>
      <c r="D22" s="355">
        <v>657</v>
      </c>
      <c r="E22" s="355">
        <v>1759.8420000000001</v>
      </c>
      <c r="F22" s="356">
        <v>0</v>
      </c>
      <c r="G22" s="355">
        <v>1215.248</v>
      </c>
      <c r="H22" s="353">
        <v>0</v>
      </c>
      <c r="I22" s="353">
        <v>0</v>
      </c>
      <c r="J22" s="134"/>
      <c r="K22" s="133"/>
      <c r="L22" s="133"/>
      <c r="M22" s="133"/>
      <c r="N22" s="133"/>
      <c r="O22" s="133"/>
      <c r="P22" s="133"/>
      <c r="Q22" s="133"/>
      <c r="R22" s="133"/>
    </row>
    <row r="23" spans="2:18" x14ac:dyDescent="0.15">
      <c r="B23" s="172"/>
      <c r="C23" s="145"/>
      <c r="D23" s="96"/>
      <c r="E23" s="96"/>
      <c r="F23" s="96"/>
      <c r="G23" s="96"/>
      <c r="H23" s="96"/>
      <c r="I23" s="96"/>
      <c r="J23" s="134"/>
      <c r="K23" s="133"/>
      <c r="L23" s="133"/>
      <c r="M23" s="133"/>
      <c r="N23" s="133"/>
      <c r="O23" s="133"/>
      <c r="P23" s="133"/>
      <c r="Q23" s="133"/>
      <c r="R23" s="133"/>
    </row>
    <row r="24" spans="2:18" x14ac:dyDescent="0.2">
      <c r="B24" s="171" t="s">
        <v>254</v>
      </c>
      <c r="C24" s="354">
        <v>323.596</v>
      </c>
      <c r="D24" s="355">
        <v>469</v>
      </c>
      <c r="E24" s="355">
        <v>484.29500000000002</v>
      </c>
      <c r="F24" s="356">
        <v>0</v>
      </c>
      <c r="G24" s="355">
        <v>1079.4159999999999</v>
      </c>
      <c r="H24" s="353">
        <v>0</v>
      </c>
      <c r="I24" s="353">
        <v>0</v>
      </c>
      <c r="J24" s="134"/>
      <c r="K24" s="133"/>
      <c r="L24" s="133"/>
      <c r="M24" s="133"/>
      <c r="N24" s="133"/>
      <c r="O24" s="133"/>
      <c r="P24" s="133"/>
      <c r="Q24" s="133"/>
      <c r="R24" s="133"/>
    </row>
    <row r="25" spans="2:18" x14ac:dyDescent="0.2">
      <c r="B25" s="171"/>
      <c r="C25" s="145"/>
      <c r="D25" s="96"/>
      <c r="E25" s="96"/>
      <c r="F25" s="96"/>
      <c r="G25" s="96"/>
      <c r="H25" s="96"/>
      <c r="I25" s="96"/>
      <c r="J25" s="134"/>
      <c r="K25" s="133"/>
      <c r="L25" s="133"/>
      <c r="M25" s="133"/>
      <c r="N25" s="133"/>
      <c r="O25" s="133"/>
      <c r="P25" s="133"/>
      <c r="Q25" s="133"/>
      <c r="R25" s="133"/>
    </row>
    <row r="26" spans="2:18" x14ac:dyDescent="0.2">
      <c r="B26" s="171" t="s">
        <v>572</v>
      </c>
      <c r="C26" s="354">
        <v>1303.0319999999999</v>
      </c>
      <c r="D26" s="355">
        <v>415</v>
      </c>
      <c r="E26" s="355">
        <v>828.59199999999998</v>
      </c>
      <c r="F26" s="356">
        <v>28.242000000000001</v>
      </c>
      <c r="G26" s="355">
        <v>1469.836</v>
      </c>
      <c r="H26" s="353">
        <v>0</v>
      </c>
      <c r="I26" s="353">
        <v>0</v>
      </c>
      <c r="J26" s="134"/>
      <c r="K26" s="133"/>
      <c r="L26" s="133"/>
      <c r="M26" s="133"/>
      <c r="N26" s="133"/>
      <c r="O26" s="133"/>
      <c r="P26" s="133"/>
      <c r="Q26" s="133"/>
      <c r="R26" s="133"/>
    </row>
    <row r="27" spans="2:18" x14ac:dyDescent="0.2">
      <c r="B27" s="171" t="s">
        <v>573</v>
      </c>
      <c r="C27" s="354">
        <v>250.14699999999999</v>
      </c>
      <c r="D27" s="355">
        <v>189</v>
      </c>
      <c r="E27" s="355">
        <v>370.85</v>
      </c>
      <c r="F27" s="356">
        <v>31.858000000000001</v>
      </c>
      <c r="G27" s="355">
        <v>609.34100000000001</v>
      </c>
      <c r="H27" s="353">
        <v>0</v>
      </c>
      <c r="I27" s="353">
        <v>0</v>
      </c>
      <c r="J27" s="134"/>
      <c r="K27" s="133"/>
      <c r="L27" s="133"/>
      <c r="M27" s="133"/>
      <c r="N27" s="133"/>
      <c r="O27" s="133"/>
      <c r="P27" s="133"/>
      <c r="Q27" s="133"/>
      <c r="R27" s="133"/>
    </row>
    <row r="28" spans="2:18" x14ac:dyDescent="0.2">
      <c r="B28" s="171" t="s">
        <v>574</v>
      </c>
      <c r="C28" s="354">
        <v>535.15499999999997</v>
      </c>
      <c r="D28" s="355">
        <v>226</v>
      </c>
      <c r="E28" s="355">
        <v>247.53200000000001</v>
      </c>
      <c r="F28" s="355">
        <v>171.27699999999999</v>
      </c>
      <c r="G28" s="355">
        <v>406.678</v>
      </c>
      <c r="H28" s="353">
        <v>0</v>
      </c>
      <c r="I28" s="353">
        <v>0</v>
      </c>
      <c r="J28" s="134"/>
      <c r="K28" s="133"/>
      <c r="L28" s="133"/>
      <c r="M28" s="133"/>
      <c r="N28" s="133"/>
      <c r="O28" s="133"/>
      <c r="P28" s="133"/>
      <c r="Q28" s="133"/>
      <c r="R28" s="133"/>
    </row>
    <row r="29" spans="2:18" x14ac:dyDescent="0.2">
      <c r="B29" s="171"/>
      <c r="C29" s="145"/>
      <c r="D29" s="96"/>
      <c r="E29" s="96"/>
      <c r="F29" s="96"/>
      <c r="G29" s="96"/>
      <c r="H29" s="96"/>
      <c r="I29" s="96"/>
      <c r="J29" s="134"/>
      <c r="K29" s="133"/>
      <c r="L29" s="133"/>
      <c r="M29" s="133"/>
      <c r="N29" s="133"/>
      <c r="O29" s="133"/>
      <c r="P29" s="133"/>
      <c r="Q29" s="133"/>
      <c r="R29" s="133"/>
    </row>
    <row r="30" spans="2:18" x14ac:dyDescent="0.2">
      <c r="B30" s="171" t="s">
        <v>575</v>
      </c>
      <c r="C30" s="354">
        <v>232.71700000000001</v>
      </c>
      <c r="D30" s="355">
        <v>259</v>
      </c>
      <c r="E30" s="355">
        <v>494.43599999999998</v>
      </c>
      <c r="F30" s="355">
        <v>156.66399999999999</v>
      </c>
      <c r="G30" s="355">
        <v>551.49199999999996</v>
      </c>
      <c r="H30" s="353">
        <v>0</v>
      </c>
      <c r="I30" s="353">
        <v>0</v>
      </c>
      <c r="J30" s="134"/>
      <c r="K30" s="133"/>
      <c r="L30" s="133"/>
      <c r="M30" s="133"/>
      <c r="N30" s="133"/>
      <c r="O30" s="133"/>
      <c r="P30" s="133"/>
      <c r="Q30" s="133"/>
      <c r="R30" s="133"/>
    </row>
    <row r="31" spans="2:18" x14ac:dyDescent="0.2">
      <c r="B31" s="171" t="s">
        <v>576</v>
      </c>
      <c r="C31" s="354">
        <v>489.88</v>
      </c>
      <c r="D31" s="355">
        <v>246</v>
      </c>
      <c r="E31" s="355">
        <v>630.34699999999998</v>
      </c>
      <c r="F31" s="355">
        <v>165.69300000000001</v>
      </c>
      <c r="G31" s="355">
        <v>428.41500000000002</v>
      </c>
      <c r="H31" s="353">
        <v>0</v>
      </c>
      <c r="I31" s="353">
        <v>0</v>
      </c>
      <c r="J31" s="134"/>
      <c r="K31" s="133"/>
      <c r="L31" s="133"/>
      <c r="M31" s="133"/>
      <c r="N31" s="133"/>
      <c r="O31" s="133"/>
      <c r="P31" s="133"/>
      <c r="Q31" s="133"/>
      <c r="R31" s="133"/>
    </row>
    <row r="32" spans="2:18" x14ac:dyDescent="0.2">
      <c r="B32" s="171" t="s">
        <v>255</v>
      </c>
      <c r="C32" s="354">
        <v>1034.9269999999999</v>
      </c>
      <c r="D32" s="355">
        <v>754</v>
      </c>
      <c r="E32" s="355">
        <v>1043.9079999999999</v>
      </c>
      <c r="F32" s="355">
        <v>429.45800000000003</v>
      </c>
      <c r="G32" s="355">
        <v>2579.2370000000001</v>
      </c>
      <c r="H32" s="353">
        <v>0</v>
      </c>
      <c r="I32" s="353">
        <v>0</v>
      </c>
      <c r="J32" s="134"/>
      <c r="K32" s="133"/>
      <c r="L32" s="133"/>
      <c r="M32" s="133"/>
      <c r="N32" s="133"/>
      <c r="O32" s="133"/>
      <c r="P32" s="133"/>
      <c r="Q32" s="133"/>
      <c r="R32" s="133"/>
    </row>
    <row r="33" spans="2:18" x14ac:dyDescent="0.2">
      <c r="B33" s="171"/>
      <c r="C33" s="145"/>
      <c r="D33" s="96"/>
      <c r="E33" s="96"/>
      <c r="F33" s="96"/>
      <c r="G33" s="96"/>
      <c r="H33" s="96"/>
      <c r="I33" s="96"/>
      <c r="J33" s="134"/>
      <c r="K33" s="133"/>
      <c r="L33" s="133"/>
      <c r="M33" s="133"/>
      <c r="N33" s="133"/>
      <c r="O33" s="133"/>
      <c r="P33" s="133"/>
      <c r="Q33" s="133"/>
      <c r="R33" s="133"/>
    </row>
    <row r="34" spans="2:18" x14ac:dyDescent="0.2">
      <c r="B34" s="171" t="s">
        <v>577</v>
      </c>
      <c r="C34" s="354">
        <v>301.101</v>
      </c>
      <c r="D34" s="355">
        <v>214</v>
      </c>
      <c r="E34" s="355">
        <v>286.56400000000002</v>
      </c>
      <c r="F34" s="357">
        <v>0</v>
      </c>
      <c r="G34" s="355">
        <v>317.74700000000001</v>
      </c>
      <c r="H34" s="353">
        <v>0</v>
      </c>
      <c r="I34" s="353">
        <v>0</v>
      </c>
      <c r="J34" s="134"/>
      <c r="K34" s="133"/>
      <c r="L34" s="133"/>
      <c r="M34" s="133"/>
      <c r="N34" s="133"/>
      <c r="O34" s="133"/>
      <c r="P34" s="133"/>
      <c r="Q34" s="133"/>
      <c r="R34" s="133"/>
    </row>
    <row r="35" spans="2:18" x14ac:dyDescent="0.2">
      <c r="B35" s="171" t="s">
        <v>578</v>
      </c>
      <c r="C35" s="354">
        <v>158.52600000000001</v>
      </c>
      <c r="D35" s="355">
        <v>241</v>
      </c>
      <c r="E35" s="355">
        <v>418.81200000000001</v>
      </c>
      <c r="F35" s="355">
        <v>19.335000000000001</v>
      </c>
      <c r="G35" s="355">
        <v>325.10199999999998</v>
      </c>
      <c r="H35" s="353">
        <v>0</v>
      </c>
      <c r="I35" s="353">
        <v>0</v>
      </c>
      <c r="J35" s="134"/>
      <c r="K35" s="133"/>
      <c r="L35" s="133"/>
      <c r="M35" s="133"/>
      <c r="N35" s="133"/>
      <c r="O35" s="133"/>
      <c r="P35" s="133"/>
      <c r="Q35" s="133"/>
      <c r="R35" s="133"/>
    </row>
    <row r="36" spans="2:18" x14ac:dyDescent="0.2">
      <c r="B36" s="173" t="s">
        <v>579</v>
      </c>
      <c r="C36" s="354">
        <v>395.88099999999997</v>
      </c>
      <c r="D36" s="355">
        <v>155</v>
      </c>
      <c r="E36" s="355">
        <v>247.45400000000001</v>
      </c>
      <c r="F36" s="355">
        <v>88.378</v>
      </c>
      <c r="G36" s="355">
        <v>363.70800000000003</v>
      </c>
      <c r="H36" s="353">
        <v>0</v>
      </c>
      <c r="I36" s="353">
        <v>0</v>
      </c>
      <c r="K36" s="133"/>
      <c r="L36" s="133"/>
      <c r="M36" s="133"/>
      <c r="N36" s="133"/>
      <c r="O36" s="133"/>
      <c r="P36" s="133"/>
      <c r="Q36" s="133"/>
      <c r="R36" s="133"/>
    </row>
    <row r="37" spans="2:18" x14ac:dyDescent="0.2">
      <c r="B37" s="173" t="s">
        <v>580</v>
      </c>
      <c r="C37" s="354">
        <v>505.02600000000001</v>
      </c>
      <c r="D37" s="355">
        <v>733</v>
      </c>
      <c r="E37" s="355">
        <v>438.31599999999997</v>
      </c>
      <c r="F37" s="355">
        <v>159.108</v>
      </c>
      <c r="G37" s="355">
        <v>682.65700000000004</v>
      </c>
      <c r="H37" s="353">
        <v>0</v>
      </c>
      <c r="I37" s="353">
        <v>0</v>
      </c>
      <c r="J37" s="134"/>
      <c r="K37" s="133"/>
      <c r="L37" s="133"/>
      <c r="M37" s="133"/>
      <c r="N37" s="133"/>
      <c r="O37" s="133"/>
      <c r="P37" s="133"/>
      <c r="Q37" s="133"/>
      <c r="R37" s="133"/>
    </row>
    <row r="38" spans="2:18" x14ac:dyDescent="0.2">
      <c r="B38" s="173" t="s">
        <v>256</v>
      </c>
      <c r="C38" s="354">
        <v>769.57399999999996</v>
      </c>
      <c r="D38" s="355">
        <v>328</v>
      </c>
      <c r="E38" s="355">
        <v>1053.8150000000001</v>
      </c>
      <c r="F38" s="355">
        <v>337.209</v>
      </c>
      <c r="G38" s="355">
        <v>1577.1880000000001</v>
      </c>
      <c r="H38" s="353">
        <v>0</v>
      </c>
      <c r="I38" s="353">
        <v>0</v>
      </c>
      <c r="J38" s="134"/>
      <c r="K38" s="133"/>
      <c r="L38" s="133"/>
      <c r="M38" s="133"/>
      <c r="N38" s="133"/>
      <c r="O38" s="133"/>
      <c r="P38" s="133"/>
      <c r="Q38" s="133"/>
      <c r="R38" s="133"/>
    </row>
    <row r="39" spans="2:18" x14ac:dyDescent="0.2">
      <c r="B39" s="173" t="s">
        <v>257</v>
      </c>
      <c r="C39" s="354">
        <v>984.58199999999999</v>
      </c>
      <c r="D39" s="355">
        <v>351</v>
      </c>
      <c r="E39" s="355">
        <v>645.28800000000001</v>
      </c>
      <c r="F39" s="355">
        <v>476.18900000000002</v>
      </c>
      <c r="G39" s="355">
        <v>1760.136</v>
      </c>
      <c r="H39" s="353">
        <v>0</v>
      </c>
      <c r="I39" s="353">
        <v>0</v>
      </c>
      <c r="J39" s="134"/>
      <c r="K39" s="133"/>
      <c r="L39" s="133"/>
      <c r="M39" s="133"/>
      <c r="N39" s="133"/>
      <c r="O39" s="133"/>
      <c r="P39" s="133"/>
      <c r="Q39" s="133"/>
      <c r="R39" s="133"/>
    </row>
    <row r="40" spans="2:18" x14ac:dyDescent="0.2">
      <c r="B40" s="173"/>
      <c r="C40" s="145"/>
      <c r="D40" s="96"/>
      <c r="E40" s="96"/>
      <c r="F40" s="96"/>
      <c r="G40" s="96"/>
      <c r="H40" s="96"/>
      <c r="I40" s="96"/>
      <c r="J40" s="134"/>
      <c r="K40" s="133"/>
      <c r="L40" s="133"/>
      <c r="M40" s="133"/>
      <c r="N40" s="133"/>
      <c r="O40" s="133"/>
      <c r="P40" s="133"/>
      <c r="Q40" s="133"/>
      <c r="R40" s="133"/>
    </row>
    <row r="41" spans="2:18" x14ac:dyDescent="0.2">
      <c r="B41" s="173" t="s">
        <v>581</v>
      </c>
      <c r="C41" s="354">
        <v>926.36</v>
      </c>
      <c r="D41" s="355">
        <v>1221</v>
      </c>
      <c r="E41" s="355">
        <v>1754.57</v>
      </c>
      <c r="F41" s="355">
        <v>70.438999999999993</v>
      </c>
      <c r="G41" s="355">
        <v>1358.1880000000001</v>
      </c>
      <c r="H41" s="353">
        <v>0</v>
      </c>
      <c r="I41" s="353">
        <v>0</v>
      </c>
      <c r="J41" s="134"/>
      <c r="K41" s="133"/>
      <c r="L41" s="133"/>
      <c r="M41" s="133"/>
      <c r="N41" s="133"/>
      <c r="O41" s="133"/>
      <c r="P41" s="133"/>
      <c r="Q41" s="133"/>
      <c r="R41" s="133"/>
    </row>
    <row r="42" spans="2:18" x14ac:dyDescent="0.2">
      <c r="B42" s="173" t="s">
        <v>582</v>
      </c>
      <c r="C42" s="354">
        <v>948.32600000000002</v>
      </c>
      <c r="D42" s="355">
        <v>324</v>
      </c>
      <c r="E42" s="355">
        <v>493.98200000000003</v>
      </c>
      <c r="F42" s="355">
        <v>33.271999999999998</v>
      </c>
      <c r="G42" s="355">
        <v>640.33299999999997</v>
      </c>
      <c r="H42" s="353">
        <v>0</v>
      </c>
      <c r="I42" s="353">
        <v>0</v>
      </c>
      <c r="J42" s="134"/>
      <c r="K42" s="133"/>
      <c r="L42" s="133"/>
      <c r="M42" s="133"/>
      <c r="N42" s="133"/>
      <c r="O42" s="133"/>
      <c r="P42" s="133"/>
      <c r="Q42" s="133"/>
      <c r="R42" s="133"/>
    </row>
    <row r="43" spans="2:18" x14ac:dyDescent="0.2">
      <c r="B43" s="173" t="s">
        <v>583</v>
      </c>
      <c r="C43" s="354">
        <v>227.59899999999999</v>
      </c>
      <c r="D43" s="355">
        <v>495</v>
      </c>
      <c r="E43" s="355">
        <v>231.35900000000001</v>
      </c>
      <c r="F43" s="357">
        <v>0</v>
      </c>
      <c r="G43" s="355">
        <v>474.49700000000001</v>
      </c>
      <c r="H43" s="353">
        <v>0</v>
      </c>
      <c r="I43" s="353">
        <v>0</v>
      </c>
      <c r="K43" s="133"/>
      <c r="L43" s="133"/>
      <c r="M43" s="133"/>
      <c r="N43" s="133"/>
      <c r="O43" s="133"/>
      <c r="P43" s="133"/>
      <c r="Q43" s="133"/>
      <c r="R43" s="133"/>
    </row>
    <row r="44" spans="2:18" x14ac:dyDescent="0.2">
      <c r="B44" s="173"/>
      <c r="C44" s="145"/>
      <c r="D44" s="96"/>
      <c r="E44" s="96"/>
      <c r="F44" s="96"/>
      <c r="G44" s="96"/>
      <c r="H44" s="96"/>
      <c r="I44" s="96"/>
      <c r="K44" s="133"/>
      <c r="L44" s="133"/>
      <c r="M44" s="133"/>
      <c r="N44" s="133"/>
      <c r="O44" s="133"/>
      <c r="P44" s="133"/>
      <c r="Q44" s="133"/>
      <c r="R44" s="133"/>
    </row>
    <row r="45" spans="2:18" x14ac:dyDescent="0.2">
      <c r="B45" s="173" t="s">
        <v>584</v>
      </c>
      <c r="C45" s="354">
        <v>612.05399999999997</v>
      </c>
      <c r="D45" s="355">
        <v>629</v>
      </c>
      <c r="E45" s="355">
        <v>802.471</v>
      </c>
      <c r="F45" s="355">
        <v>327.06799999999998</v>
      </c>
      <c r="G45" s="355">
        <v>725.68</v>
      </c>
      <c r="H45" s="353">
        <v>0</v>
      </c>
      <c r="I45" s="353">
        <v>0</v>
      </c>
      <c r="J45" s="134"/>
      <c r="K45" s="133"/>
      <c r="L45" s="133"/>
      <c r="M45" s="133"/>
      <c r="N45" s="133"/>
      <c r="O45" s="133"/>
      <c r="P45" s="133"/>
      <c r="Q45" s="133"/>
      <c r="R45" s="133"/>
    </row>
    <row r="46" spans="2:18" x14ac:dyDescent="0.2">
      <c r="B46" s="173" t="s">
        <v>585</v>
      </c>
      <c r="C46" s="354">
        <v>289.959</v>
      </c>
      <c r="D46" s="355">
        <v>84</v>
      </c>
      <c r="E46" s="355">
        <v>228.358</v>
      </c>
      <c r="F46" s="355">
        <v>0</v>
      </c>
      <c r="G46" s="355">
        <v>151.68100000000001</v>
      </c>
      <c r="H46" s="353">
        <v>0</v>
      </c>
      <c r="I46" s="353">
        <v>0</v>
      </c>
      <c r="J46" s="134"/>
      <c r="K46" s="133"/>
      <c r="L46" s="133"/>
      <c r="M46" s="133"/>
      <c r="N46" s="133"/>
      <c r="O46" s="133"/>
      <c r="P46" s="133"/>
      <c r="Q46" s="133"/>
      <c r="R46" s="133"/>
    </row>
    <row r="47" spans="2:18" x14ac:dyDescent="0.2">
      <c r="B47" s="173" t="s">
        <v>586</v>
      </c>
      <c r="C47" s="354">
        <v>421.072</v>
      </c>
      <c r="D47" s="355">
        <v>454</v>
      </c>
      <c r="E47" s="355">
        <v>292.67899999999997</v>
      </c>
      <c r="F47" s="355">
        <v>23.792000000000002</v>
      </c>
      <c r="G47" s="355">
        <v>359.774</v>
      </c>
      <c r="H47" s="353">
        <v>0</v>
      </c>
      <c r="I47" s="353">
        <v>0</v>
      </c>
      <c r="J47" s="134"/>
      <c r="K47" s="133"/>
      <c r="L47" s="133"/>
      <c r="M47" s="133"/>
      <c r="N47" s="133"/>
      <c r="O47" s="133"/>
      <c r="P47" s="133"/>
      <c r="Q47" s="133"/>
      <c r="R47" s="133"/>
    </row>
    <row r="48" spans="2:18" x14ac:dyDescent="0.2">
      <c r="B48" s="171" t="s">
        <v>587</v>
      </c>
      <c r="C48" s="354">
        <v>91.786000000000001</v>
      </c>
      <c r="D48" s="355">
        <v>71</v>
      </c>
      <c r="E48" s="355">
        <v>141.40199999999999</v>
      </c>
      <c r="F48" s="355">
        <v>13.506</v>
      </c>
      <c r="G48" s="355">
        <v>116.586</v>
      </c>
      <c r="H48" s="353">
        <v>0</v>
      </c>
      <c r="I48" s="353">
        <v>0</v>
      </c>
      <c r="J48" s="134"/>
      <c r="K48" s="133"/>
      <c r="L48" s="133"/>
      <c r="M48" s="133"/>
      <c r="N48" s="133"/>
      <c r="O48" s="133"/>
      <c r="P48" s="133"/>
      <c r="Q48" s="133"/>
      <c r="R48" s="133"/>
    </row>
    <row r="49" spans="1:18" x14ac:dyDescent="0.2">
      <c r="B49" s="171" t="s">
        <v>588</v>
      </c>
      <c r="C49" s="354">
        <v>802.13699999999994</v>
      </c>
      <c r="D49" s="355">
        <v>998</v>
      </c>
      <c r="E49" s="355">
        <v>1558.6389999999999</v>
      </c>
      <c r="F49" s="355">
        <v>24.701000000000001</v>
      </c>
      <c r="G49" s="355">
        <v>1196.5719999999999</v>
      </c>
      <c r="H49" s="353">
        <v>0</v>
      </c>
      <c r="I49" s="353">
        <v>0</v>
      </c>
      <c r="J49" s="134"/>
      <c r="K49" s="133"/>
      <c r="L49" s="133"/>
      <c r="M49" s="133"/>
      <c r="N49" s="133"/>
      <c r="O49" s="133"/>
      <c r="P49" s="133"/>
      <c r="Q49" s="133"/>
      <c r="R49" s="133"/>
    </row>
    <row r="50" spans="1:18" ht="18" thickBot="1" x14ac:dyDescent="0.25">
      <c r="B50" s="279"/>
      <c r="C50" s="178"/>
      <c r="D50" s="179"/>
      <c r="E50" s="179"/>
      <c r="F50" s="179"/>
      <c r="G50" s="179"/>
      <c r="H50" s="180"/>
      <c r="I50" s="180"/>
      <c r="J50" s="133"/>
      <c r="K50" s="133"/>
      <c r="L50" s="133"/>
      <c r="M50" s="133"/>
      <c r="N50" s="133"/>
      <c r="O50" s="133"/>
      <c r="P50" s="133"/>
      <c r="Q50" s="133"/>
      <c r="R50" s="133"/>
    </row>
    <row r="51" spans="1:18" x14ac:dyDescent="0.2">
      <c r="A51" s="166"/>
      <c r="C51" s="166" t="s">
        <v>101</v>
      </c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5"/>
  <sheetViews>
    <sheetView view="pageBreakPreview" zoomScale="75" zoomScaleNormal="75" zoomScaleSheetLayoutView="75" workbookViewId="0">
      <selection activeCell="A2" sqref="A2"/>
    </sheetView>
  </sheetViews>
  <sheetFormatPr defaultColWidth="13.375" defaultRowHeight="17.25" x14ac:dyDescent="0.15"/>
  <cols>
    <col min="1" max="1" width="13.375" style="193" customWidth="1"/>
    <col min="2" max="2" width="2.5" style="193" customWidth="1"/>
    <col min="3" max="3" width="3.875" style="193" customWidth="1"/>
    <col min="4" max="4" width="19.375" style="193" customWidth="1"/>
    <col min="5" max="12" width="15.625" style="193" customWidth="1"/>
    <col min="13" max="16384" width="13.375" style="193"/>
  </cols>
  <sheetData>
    <row r="1" spans="1:12" x14ac:dyDescent="0.2">
      <c r="A1" s="358"/>
    </row>
    <row r="6" spans="1:12" x14ac:dyDescent="0.2">
      <c r="B6" s="415" t="s">
        <v>177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B7" s="359"/>
      <c r="C7" s="359"/>
      <c r="D7" s="359"/>
      <c r="E7" s="360" t="s">
        <v>319</v>
      </c>
      <c r="F7" s="359"/>
      <c r="G7" s="359"/>
      <c r="H7" s="359"/>
      <c r="I7" s="359"/>
      <c r="J7" s="359"/>
      <c r="K7" s="359"/>
      <c r="L7" s="359"/>
    </row>
    <row r="8" spans="1:12" x14ac:dyDescent="0.2">
      <c r="E8" s="361"/>
      <c r="F8" s="416" t="s">
        <v>435</v>
      </c>
      <c r="G8" s="416"/>
      <c r="H8" s="362"/>
      <c r="I8" s="361"/>
      <c r="J8" s="416" t="s">
        <v>436</v>
      </c>
      <c r="K8" s="416"/>
      <c r="L8" s="362"/>
    </row>
    <row r="9" spans="1:12" x14ac:dyDescent="0.2">
      <c r="E9" s="363" t="s">
        <v>333</v>
      </c>
      <c r="F9" s="363" t="s">
        <v>442</v>
      </c>
      <c r="G9" s="363" t="s">
        <v>589</v>
      </c>
      <c r="H9" s="363" t="s">
        <v>444</v>
      </c>
      <c r="I9" s="363" t="s">
        <v>333</v>
      </c>
      <c r="J9" s="363" t="s">
        <v>442</v>
      </c>
      <c r="K9" s="363" t="s">
        <v>589</v>
      </c>
      <c r="L9" s="363" t="s">
        <v>444</v>
      </c>
    </row>
    <row r="10" spans="1:12" x14ac:dyDescent="0.2">
      <c r="B10" s="362"/>
      <c r="C10" s="362"/>
      <c r="D10" s="362"/>
      <c r="E10" s="364" t="s">
        <v>410</v>
      </c>
      <c r="F10" s="364" t="s">
        <v>480</v>
      </c>
      <c r="G10" s="364">
        <v>2014</v>
      </c>
      <c r="H10" s="364">
        <v>2015</v>
      </c>
      <c r="I10" s="364" t="s">
        <v>410</v>
      </c>
      <c r="J10" s="364" t="s">
        <v>480</v>
      </c>
      <c r="K10" s="364">
        <v>2014</v>
      </c>
      <c r="L10" s="364">
        <v>2015</v>
      </c>
    </row>
    <row r="11" spans="1:12" x14ac:dyDescent="0.15">
      <c r="D11" s="365"/>
      <c r="E11" s="201"/>
      <c r="I11" s="366"/>
      <c r="J11" s="366"/>
      <c r="K11" s="366"/>
      <c r="L11" s="366" t="s">
        <v>318</v>
      </c>
    </row>
    <row r="12" spans="1:12" s="367" customFormat="1" x14ac:dyDescent="0.2">
      <c r="B12" s="368" t="s">
        <v>590</v>
      </c>
      <c r="C12" s="199"/>
      <c r="D12" s="369"/>
      <c r="E12" s="198">
        <v>145</v>
      </c>
      <c r="F12" s="198">
        <v>144</v>
      </c>
      <c r="G12" s="198">
        <v>142</v>
      </c>
      <c r="H12" s="198">
        <v>142</v>
      </c>
      <c r="I12" s="200">
        <v>4546</v>
      </c>
      <c r="J12" s="200">
        <v>4576</v>
      </c>
      <c r="K12" s="200">
        <v>4593</v>
      </c>
      <c r="L12" s="200">
        <v>4650</v>
      </c>
    </row>
    <row r="13" spans="1:12" x14ac:dyDescent="0.15">
      <c r="D13" s="370"/>
      <c r="E13" s="201"/>
      <c r="F13" s="201"/>
      <c r="G13" s="201"/>
      <c r="H13" s="201"/>
      <c r="I13" s="194"/>
      <c r="J13" s="194"/>
      <c r="K13" s="194"/>
      <c r="L13" s="194"/>
    </row>
    <row r="14" spans="1:12" x14ac:dyDescent="0.2">
      <c r="B14" s="196"/>
      <c r="C14" s="358" t="s">
        <v>178</v>
      </c>
      <c r="D14" s="371"/>
      <c r="E14" s="195">
        <v>40</v>
      </c>
      <c r="F14" s="195">
        <v>40</v>
      </c>
      <c r="G14" s="195">
        <v>40</v>
      </c>
      <c r="H14" s="195">
        <v>40</v>
      </c>
      <c r="I14" s="197">
        <v>3763</v>
      </c>
      <c r="J14" s="197">
        <v>3786</v>
      </c>
      <c r="K14" s="197">
        <v>3808</v>
      </c>
      <c r="L14" s="197">
        <v>3875</v>
      </c>
    </row>
    <row r="15" spans="1:12" x14ac:dyDescent="0.2">
      <c r="D15" s="372" t="s">
        <v>179</v>
      </c>
      <c r="E15" s="202">
        <v>24</v>
      </c>
      <c r="F15" s="202">
        <v>24</v>
      </c>
      <c r="G15" s="202">
        <v>24</v>
      </c>
      <c r="H15" s="202">
        <v>24</v>
      </c>
      <c r="I15" s="204">
        <v>427</v>
      </c>
      <c r="J15" s="204">
        <v>412</v>
      </c>
      <c r="K15" s="204">
        <v>405</v>
      </c>
      <c r="L15" s="204">
        <v>412</v>
      </c>
    </row>
    <row r="16" spans="1:12" x14ac:dyDescent="0.2">
      <c r="D16" s="372" t="s">
        <v>16</v>
      </c>
      <c r="E16" s="202">
        <v>2</v>
      </c>
      <c r="F16" s="202">
        <v>2</v>
      </c>
      <c r="G16" s="202">
        <v>2</v>
      </c>
      <c r="H16" s="202">
        <v>2</v>
      </c>
      <c r="I16" s="204">
        <v>30</v>
      </c>
      <c r="J16" s="204">
        <v>29</v>
      </c>
      <c r="K16" s="204">
        <v>30</v>
      </c>
      <c r="L16" s="204">
        <v>31</v>
      </c>
    </row>
    <row r="17" spans="2:12" x14ac:dyDescent="0.2">
      <c r="D17" s="372" t="s">
        <v>180</v>
      </c>
      <c r="E17" s="202">
        <v>12</v>
      </c>
      <c r="F17" s="202">
        <v>12</v>
      </c>
      <c r="G17" s="202">
        <v>12</v>
      </c>
      <c r="H17" s="202">
        <v>12</v>
      </c>
      <c r="I17" s="204">
        <v>3304</v>
      </c>
      <c r="J17" s="204">
        <v>3343</v>
      </c>
      <c r="K17" s="204">
        <v>3371</v>
      </c>
      <c r="L17" s="204">
        <v>3432</v>
      </c>
    </row>
    <row r="18" spans="2:12" x14ac:dyDescent="0.2">
      <c r="D18" s="372" t="s">
        <v>181</v>
      </c>
      <c r="E18" s="202">
        <v>2</v>
      </c>
      <c r="F18" s="202">
        <v>2</v>
      </c>
      <c r="G18" s="202">
        <v>2</v>
      </c>
      <c r="H18" s="202">
        <v>2</v>
      </c>
      <c r="I18" s="204">
        <v>2</v>
      </c>
      <c r="J18" s="204">
        <v>2</v>
      </c>
      <c r="K18" s="204">
        <v>2</v>
      </c>
      <c r="L18" s="204">
        <v>0</v>
      </c>
    </row>
    <row r="19" spans="2:12" x14ac:dyDescent="0.2">
      <c r="D19" s="372" t="s">
        <v>182</v>
      </c>
      <c r="E19" s="202">
        <v>0</v>
      </c>
      <c r="F19" s="301" t="s">
        <v>332</v>
      </c>
      <c r="G19" s="202">
        <v>0</v>
      </c>
      <c r="H19" s="202">
        <v>0</v>
      </c>
      <c r="I19" s="202">
        <v>0</v>
      </c>
      <c r="J19" s="301" t="s">
        <v>332</v>
      </c>
      <c r="K19" s="202">
        <v>0</v>
      </c>
      <c r="L19" s="202">
        <v>0</v>
      </c>
    </row>
    <row r="20" spans="2:12" x14ac:dyDescent="0.2">
      <c r="D20" s="372"/>
      <c r="E20" s="202"/>
      <c r="F20" s="202"/>
      <c r="G20" s="202"/>
      <c r="H20" s="202"/>
      <c r="I20" s="206"/>
      <c r="J20" s="206"/>
      <c r="K20" s="206"/>
      <c r="L20" s="206"/>
    </row>
    <row r="21" spans="2:12" x14ac:dyDescent="0.2">
      <c r="B21" s="196"/>
      <c r="C21" s="358" t="s">
        <v>183</v>
      </c>
      <c r="D21" s="371"/>
      <c r="E21" s="195">
        <v>105</v>
      </c>
      <c r="F21" s="195">
        <v>104</v>
      </c>
      <c r="G21" s="195">
        <v>102</v>
      </c>
      <c r="H21" s="195">
        <v>102</v>
      </c>
      <c r="I21" s="197">
        <v>783</v>
      </c>
      <c r="J21" s="197">
        <v>790</v>
      </c>
      <c r="K21" s="197">
        <v>785</v>
      </c>
      <c r="L21" s="197">
        <v>775</v>
      </c>
    </row>
    <row r="22" spans="2:12" x14ac:dyDescent="0.2">
      <c r="D22" s="372" t="s">
        <v>184</v>
      </c>
      <c r="E22" s="202">
        <v>20</v>
      </c>
      <c r="F22" s="202">
        <v>20</v>
      </c>
      <c r="G22" s="202">
        <v>20</v>
      </c>
      <c r="H22" s="202">
        <v>20</v>
      </c>
      <c r="I22" s="204">
        <v>52</v>
      </c>
      <c r="J22" s="204">
        <v>49</v>
      </c>
      <c r="K22" s="204">
        <v>50</v>
      </c>
      <c r="L22" s="204">
        <v>52</v>
      </c>
    </row>
    <row r="23" spans="2:12" x14ac:dyDescent="0.2">
      <c r="D23" s="372" t="s">
        <v>185</v>
      </c>
      <c r="E23" s="202">
        <v>54</v>
      </c>
      <c r="F23" s="202">
        <v>54</v>
      </c>
      <c r="G23" s="202">
        <v>54</v>
      </c>
      <c r="H23" s="202">
        <v>54</v>
      </c>
      <c r="I23" s="204">
        <v>211</v>
      </c>
      <c r="J23" s="204">
        <v>211</v>
      </c>
      <c r="K23" s="204">
        <v>207</v>
      </c>
      <c r="L23" s="204">
        <v>202</v>
      </c>
    </row>
    <row r="24" spans="2:12" x14ac:dyDescent="0.2">
      <c r="D24" s="372" t="s">
        <v>186</v>
      </c>
      <c r="E24" s="202">
        <v>1</v>
      </c>
      <c r="F24" s="202">
        <v>1</v>
      </c>
      <c r="G24" s="202">
        <v>1</v>
      </c>
      <c r="H24" s="202">
        <v>1</v>
      </c>
      <c r="I24" s="204">
        <v>1</v>
      </c>
      <c r="J24" s="204">
        <v>1</v>
      </c>
      <c r="K24" s="204">
        <v>1</v>
      </c>
      <c r="L24" s="204">
        <v>1</v>
      </c>
    </row>
    <row r="25" spans="2:12" x14ac:dyDescent="0.2">
      <c r="D25" s="372" t="s">
        <v>187</v>
      </c>
      <c r="E25" s="202">
        <v>2</v>
      </c>
      <c r="F25" s="202">
        <v>2</v>
      </c>
      <c r="G25" s="202">
        <v>2</v>
      </c>
      <c r="H25" s="202">
        <v>2</v>
      </c>
      <c r="I25" s="204">
        <v>18</v>
      </c>
      <c r="J25" s="204">
        <v>17</v>
      </c>
      <c r="K25" s="204">
        <v>17</v>
      </c>
      <c r="L25" s="204">
        <v>17</v>
      </c>
    </row>
    <row r="26" spans="2:12" x14ac:dyDescent="0.2">
      <c r="D26" s="372" t="s">
        <v>188</v>
      </c>
      <c r="E26" s="202">
        <v>1</v>
      </c>
      <c r="F26" s="202">
        <v>1</v>
      </c>
      <c r="G26" s="202">
        <v>1</v>
      </c>
      <c r="H26" s="202">
        <v>1</v>
      </c>
      <c r="I26" s="204">
        <v>0</v>
      </c>
      <c r="J26" s="204">
        <v>0</v>
      </c>
      <c r="K26" s="204">
        <v>0</v>
      </c>
      <c r="L26" s="204">
        <v>0</v>
      </c>
    </row>
    <row r="27" spans="2:12" x14ac:dyDescent="0.2">
      <c r="D27" s="372" t="s">
        <v>181</v>
      </c>
      <c r="E27" s="202">
        <v>6</v>
      </c>
      <c r="F27" s="202">
        <v>5</v>
      </c>
      <c r="G27" s="202">
        <v>4</v>
      </c>
      <c r="H27" s="202">
        <v>4</v>
      </c>
      <c r="I27" s="204">
        <v>11</v>
      </c>
      <c r="J27" s="204">
        <v>10</v>
      </c>
      <c r="K27" s="204">
        <v>9</v>
      </c>
      <c r="L27" s="204">
        <v>8</v>
      </c>
    </row>
    <row r="28" spans="2:12" x14ac:dyDescent="0.2">
      <c r="D28" s="372"/>
      <c r="E28" s="202"/>
      <c r="F28" s="202"/>
      <c r="G28" s="202"/>
      <c r="H28" s="202"/>
      <c r="I28" s="204"/>
      <c r="J28" s="204"/>
      <c r="K28" s="204"/>
      <c r="L28" s="204"/>
    </row>
    <row r="29" spans="2:12" x14ac:dyDescent="0.2">
      <c r="D29" s="372" t="s">
        <v>182</v>
      </c>
      <c r="E29" s="202">
        <v>4</v>
      </c>
      <c r="F29" s="202">
        <v>4</v>
      </c>
      <c r="G29" s="202">
        <v>3</v>
      </c>
      <c r="H29" s="202">
        <v>3</v>
      </c>
      <c r="I29" s="208">
        <v>0</v>
      </c>
      <c r="J29" s="208">
        <v>0</v>
      </c>
      <c r="K29" s="208">
        <v>0</v>
      </c>
      <c r="L29" s="208">
        <v>0</v>
      </c>
    </row>
    <row r="30" spans="2:12" x14ac:dyDescent="0.2">
      <c r="D30" s="372" t="s">
        <v>189</v>
      </c>
      <c r="E30" s="202">
        <v>5</v>
      </c>
      <c r="F30" s="202">
        <v>5</v>
      </c>
      <c r="G30" s="202">
        <v>5</v>
      </c>
      <c r="H30" s="202">
        <v>5</v>
      </c>
      <c r="I30" s="206">
        <v>0</v>
      </c>
      <c r="J30" s="206">
        <v>0</v>
      </c>
      <c r="K30" s="206">
        <v>0</v>
      </c>
      <c r="L30" s="206">
        <v>0</v>
      </c>
    </row>
    <row r="31" spans="2:12" x14ac:dyDescent="0.2">
      <c r="D31" s="372" t="s">
        <v>190</v>
      </c>
      <c r="E31" s="202">
        <v>0</v>
      </c>
      <c r="F31" s="301" t="s">
        <v>332</v>
      </c>
      <c r="G31" s="202">
        <v>0</v>
      </c>
      <c r="H31" s="202">
        <v>0</v>
      </c>
      <c r="I31" s="206">
        <v>0</v>
      </c>
      <c r="J31" s="206">
        <v>0</v>
      </c>
      <c r="K31" s="206">
        <v>0</v>
      </c>
      <c r="L31" s="206">
        <v>0</v>
      </c>
    </row>
    <row r="32" spans="2:12" x14ac:dyDescent="0.2">
      <c r="D32" s="372" t="s">
        <v>269</v>
      </c>
      <c r="E32" s="202">
        <v>12</v>
      </c>
      <c r="F32" s="202">
        <v>12</v>
      </c>
      <c r="G32" s="202">
        <v>12</v>
      </c>
      <c r="H32" s="202">
        <v>12</v>
      </c>
      <c r="I32" s="208">
        <v>490</v>
      </c>
      <c r="J32" s="208">
        <v>502</v>
      </c>
      <c r="K32" s="208">
        <v>501</v>
      </c>
      <c r="L32" s="208">
        <v>495</v>
      </c>
    </row>
    <row r="33" spans="2:12" ht="18" thickBot="1" x14ac:dyDescent="0.2">
      <c r="B33" s="359"/>
      <c r="C33" s="359"/>
      <c r="D33" s="373"/>
      <c r="E33" s="359"/>
      <c r="F33" s="359"/>
      <c r="G33" s="359"/>
      <c r="H33" s="359"/>
      <c r="I33" s="359"/>
      <c r="J33" s="359"/>
      <c r="K33" s="359"/>
      <c r="L33" s="359"/>
    </row>
    <row r="34" spans="2:12" x14ac:dyDescent="0.2">
      <c r="E34" s="374" t="s">
        <v>101</v>
      </c>
    </row>
    <row r="37" spans="2:12" ht="18" thickBot="1" x14ac:dyDescent="0.25">
      <c r="B37" s="359"/>
      <c r="C37" s="359"/>
      <c r="D37" s="359"/>
      <c r="E37" s="360" t="s">
        <v>191</v>
      </c>
      <c r="F37" s="359"/>
      <c r="G37" s="359"/>
      <c r="H37" s="359"/>
      <c r="I37" s="359"/>
      <c r="J37" s="359"/>
      <c r="K37" s="359"/>
      <c r="L37" s="375" t="s">
        <v>192</v>
      </c>
    </row>
    <row r="38" spans="2:12" x14ac:dyDescent="0.2">
      <c r="E38" s="361"/>
      <c r="F38" s="416" t="s">
        <v>591</v>
      </c>
      <c r="G38" s="416"/>
      <c r="H38" s="362"/>
      <c r="I38" s="361"/>
      <c r="J38" s="416" t="s">
        <v>592</v>
      </c>
      <c r="K38" s="416"/>
      <c r="L38" s="362"/>
    </row>
    <row r="39" spans="2:12" x14ac:dyDescent="0.2">
      <c r="E39" s="363" t="s">
        <v>333</v>
      </c>
      <c r="F39" s="363" t="s">
        <v>442</v>
      </c>
      <c r="G39" s="376" t="s">
        <v>443</v>
      </c>
      <c r="H39" s="376" t="s">
        <v>593</v>
      </c>
      <c r="I39" s="363" t="s">
        <v>333</v>
      </c>
      <c r="J39" s="363" t="s">
        <v>442</v>
      </c>
      <c r="K39" s="363" t="s">
        <v>443</v>
      </c>
      <c r="L39" s="363" t="s">
        <v>593</v>
      </c>
    </row>
    <row r="40" spans="2:12" x14ac:dyDescent="0.2">
      <c r="B40" s="362"/>
      <c r="C40" s="362"/>
      <c r="D40" s="362"/>
      <c r="E40" s="364" t="s">
        <v>410</v>
      </c>
      <c r="F40" s="364" t="s">
        <v>480</v>
      </c>
      <c r="G40" s="364">
        <v>2014</v>
      </c>
      <c r="H40" s="364">
        <v>2015</v>
      </c>
      <c r="I40" s="364" t="s">
        <v>410</v>
      </c>
      <c r="J40" s="364" t="s">
        <v>480</v>
      </c>
      <c r="K40" s="364">
        <v>2014</v>
      </c>
      <c r="L40" s="364">
        <v>2015</v>
      </c>
    </row>
    <row r="41" spans="2:12" x14ac:dyDescent="0.15">
      <c r="D41" s="365"/>
      <c r="E41" s="201"/>
    </row>
    <row r="42" spans="2:12" s="367" customFormat="1" x14ac:dyDescent="0.2">
      <c r="B42" s="368" t="s">
        <v>590</v>
      </c>
      <c r="C42" s="199"/>
      <c r="D42" s="369"/>
      <c r="E42" s="198">
        <v>19762</v>
      </c>
      <c r="F42" s="198">
        <v>17872</v>
      </c>
      <c r="G42" s="198">
        <v>17874</v>
      </c>
      <c r="H42" s="198">
        <v>17446</v>
      </c>
      <c r="I42" s="199">
        <v>354918</v>
      </c>
      <c r="J42" s="200">
        <v>353092</v>
      </c>
      <c r="K42" s="200">
        <v>350734</v>
      </c>
      <c r="L42" s="200">
        <v>347414</v>
      </c>
    </row>
    <row r="43" spans="2:12" x14ac:dyDescent="0.15">
      <c r="D43" s="370"/>
      <c r="E43" s="201"/>
      <c r="F43" s="201"/>
      <c r="G43" s="201"/>
      <c r="H43" s="201"/>
      <c r="J43" s="194"/>
      <c r="K43" s="194"/>
      <c r="L43" s="194"/>
    </row>
    <row r="44" spans="2:12" x14ac:dyDescent="0.2">
      <c r="B44" s="196"/>
      <c r="C44" s="358" t="s">
        <v>178</v>
      </c>
      <c r="D44" s="371"/>
      <c r="E44" s="195">
        <v>8610</v>
      </c>
      <c r="F44" s="195">
        <v>7506</v>
      </c>
      <c r="G44" s="195">
        <v>7070</v>
      </c>
      <c r="H44" s="195">
        <v>5884</v>
      </c>
      <c r="I44" s="196">
        <v>137301</v>
      </c>
      <c r="J44" s="197">
        <v>137869</v>
      </c>
      <c r="K44" s="197">
        <v>136635</v>
      </c>
      <c r="L44" s="197">
        <v>133875</v>
      </c>
    </row>
    <row r="45" spans="2:12" x14ac:dyDescent="0.2">
      <c r="D45" s="372" t="s">
        <v>179</v>
      </c>
      <c r="E45" s="202">
        <v>3777</v>
      </c>
      <c r="F45" s="202">
        <v>3607</v>
      </c>
      <c r="G45" s="202">
        <v>4864</v>
      </c>
      <c r="H45" s="202">
        <v>3739</v>
      </c>
      <c r="I45" s="203">
        <v>78055</v>
      </c>
      <c r="J45" s="204">
        <v>78511</v>
      </c>
      <c r="K45" s="204">
        <v>79351</v>
      </c>
      <c r="L45" s="204">
        <v>79033</v>
      </c>
    </row>
    <row r="46" spans="2:12" x14ac:dyDescent="0.2">
      <c r="D46" s="372" t="s">
        <v>16</v>
      </c>
      <c r="E46" s="202">
        <v>136</v>
      </c>
      <c r="F46" s="202">
        <v>170</v>
      </c>
      <c r="G46" s="202">
        <v>213</v>
      </c>
      <c r="H46" s="202">
        <v>235</v>
      </c>
      <c r="I46" s="203">
        <v>10824</v>
      </c>
      <c r="J46" s="204">
        <v>10253</v>
      </c>
      <c r="K46" s="204">
        <v>9708</v>
      </c>
      <c r="L46" s="204">
        <v>9155</v>
      </c>
    </row>
    <row r="47" spans="2:12" x14ac:dyDescent="0.2">
      <c r="D47" s="372" t="s">
        <v>180</v>
      </c>
      <c r="E47" s="202">
        <v>4697</v>
      </c>
      <c r="F47" s="202">
        <v>3729</v>
      </c>
      <c r="G47" s="202">
        <v>1993</v>
      </c>
      <c r="H47" s="202">
        <v>1910</v>
      </c>
      <c r="I47" s="203">
        <v>48329</v>
      </c>
      <c r="J47" s="204">
        <v>49037</v>
      </c>
      <c r="K47" s="204">
        <v>47534</v>
      </c>
      <c r="L47" s="204">
        <v>45668</v>
      </c>
    </row>
    <row r="48" spans="2:12" x14ac:dyDescent="0.2">
      <c r="D48" s="372" t="s">
        <v>181</v>
      </c>
      <c r="E48" s="202">
        <v>0</v>
      </c>
      <c r="F48" s="202">
        <v>0</v>
      </c>
      <c r="G48" s="202">
        <v>0</v>
      </c>
      <c r="H48" s="202">
        <v>0</v>
      </c>
      <c r="I48" s="203">
        <v>93</v>
      </c>
      <c r="J48" s="204">
        <v>68</v>
      </c>
      <c r="K48" s="204">
        <v>42</v>
      </c>
      <c r="L48" s="204">
        <v>19</v>
      </c>
    </row>
    <row r="49" spans="2:12" x14ac:dyDescent="0.2">
      <c r="D49" s="372" t="s">
        <v>182</v>
      </c>
      <c r="E49" s="202">
        <v>0</v>
      </c>
      <c r="F49" s="202">
        <v>0</v>
      </c>
      <c r="G49" s="202">
        <v>0</v>
      </c>
      <c r="H49" s="202">
        <v>0</v>
      </c>
      <c r="I49" s="202">
        <v>0</v>
      </c>
      <c r="J49" s="202">
        <v>0</v>
      </c>
      <c r="K49" s="202">
        <v>0</v>
      </c>
      <c r="L49" s="202">
        <v>0</v>
      </c>
    </row>
    <row r="50" spans="2:12" x14ac:dyDescent="0.2">
      <c r="D50" s="372"/>
      <c r="E50" s="377"/>
      <c r="F50" s="377"/>
      <c r="G50" s="377"/>
      <c r="H50" s="377"/>
      <c r="I50" s="205"/>
      <c r="J50" s="206"/>
      <c r="K50" s="206"/>
      <c r="L50" s="206"/>
    </row>
    <row r="51" spans="2:12" x14ac:dyDescent="0.2">
      <c r="B51" s="196"/>
      <c r="C51" s="358" t="s">
        <v>183</v>
      </c>
      <c r="D51" s="371"/>
      <c r="E51" s="195">
        <v>11152</v>
      </c>
      <c r="F51" s="195">
        <v>10366</v>
      </c>
      <c r="G51" s="195">
        <v>10804</v>
      </c>
      <c r="H51" s="195">
        <v>11562</v>
      </c>
      <c r="I51" s="195">
        <v>217617</v>
      </c>
      <c r="J51" s="197">
        <v>215223</v>
      </c>
      <c r="K51" s="197">
        <v>214099</v>
      </c>
      <c r="L51" s="197">
        <v>213539</v>
      </c>
    </row>
    <row r="52" spans="2:12" x14ac:dyDescent="0.2">
      <c r="D52" s="372" t="s">
        <v>184</v>
      </c>
      <c r="E52" s="202">
        <v>1280</v>
      </c>
      <c r="F52" s="202">
        <v>1317</v>
      </c>
      <c r="G52" s="202">
        <v>2183</v>
      </c>
      <c r="H52" s="202">
        <v>2756</v>
      </c>
      <c r="I52" s="203">
        <v>16938</v>
      </c>
      <c r="J52" s="204">
        <v>16498</v>
      </c>
      <c r="K52" s="204">
        <v>17523</v>
      </c>
      <c r="L52" s="204">
        <v>19170</v>
      </c>
    </row>
    <row r="53" spans="2:12" x14ac:dyDescent="0.2">
      <c r="D53" s="372" t="s">
        <v>185</v>
      </c>
      <c r="E53" s="202">
        <v>7877</v>
      </c>
      <c r="F53" s="202">
        <v>8040</v>
      </c>
      <c r="G53" s="202">
        <v>8431</v>
      </c>
      <c r="H53" s="202">
        <v>8745</v>
      </c>
      <c r="I53" s="203">
        <v>188016</v>
      </c>
      <c r="J53" s="204">
        <v>187294</v>
      </c>
      <c r="K53" s="204">
        <v>186734</v>
      </c>
      <c r="L53" s="204">
        <v>185947</v>
      </c>
    </row>
    <row r="54" spans="2:12" x14ac:dyDescent="0.2">
      <c r="D54" s="372" t="s">
        <v>186</v>
      </c>
      <c r="E54" s="202">
        <v>0</v>
      </c>
      <c r="F54" s="202">
        <v>0</v>
      </c>
      <c r="G54" s="202">
        <v>0</v>
      </c>
      <c r="H54" s="202">
        <v>22</v>
      </c>
      <c r="I54" s="202">
        <v>0</v>
      </c>
      <c r="J54" s="202">
        <v>0</v>
      </c>
      <c r="K54" s="202">
        <v>0</v>
      </c>
      <c r="L54" s="202">
        <v>22</v>
      </c>
    </row>
    <row r="55" spans="2:12" x14ac:dyDescent="0.2">
      <c r="D55" s="372" t="s">
        <v>187</v>
      </c>
      <c r="E55" s="202">
        <v>8</v>
      </c>
      <c r="F55" s="202">
        <v>161</v>
      </c>
      <c r="G55" s="202">
        <v>190</v>
      </c>
      <c r="H55" s="202">
        <v>0</v>
      </c>
      <c r="I55" s="203">
        <v>460</v>
      </c>
      <c r="J55" s="204">
        <v>571</v>
      </c>
      <c r="K55" s="204">
        <v>712</v>
      </c>
      <c r="L55" s="204">
        <v>664</v>
      </c>
    </row>
    <row r="56" spans="2:12" x14ac:dyDescent="0.2">
      <c r="D56" s="372" t="s">
        <v>188</v>
      </c>
      <c r="E56" s="202">
        <v>0</v>
      </c>
      <c r="F56" s="202">
        <v>0</v>
      </c>
      <c r="G56" s="202">
        <v>0</v>
      </c>
      <c r="H56" s="202">
        <v>39</v>
      </c>
      <c r="I56" s="202">
        <v>0</v>
      </c>
      <c r="J56" s="202">
        <v>0</v>
      </c>
      <c r="K56" s="202">
        <v>0</v>
      </c>
      <c r="L56" s="202">
        <v>39</v>
      </c>
    </row>
    <row r="57" spans="2:12" x14ac:dyDescent="0.2">
      <c r="D57" s="372" t="s">
        <v>181</v>
      </c>
      <c r="E57" s="202">
        <v>35</v>
      </c>
      <c r="F57" s="377">
        <v>35</v>
      </c>
      <c r="G57" s="377">
        <v>0</v>
      </c>
      <c r="H57" s="377">
        <v>0</v>
      </c>
      <c r="I57" s="203">
        <v>186</v>
      </c>
      <c r="J57" s="204">
        <v>144</v>
      </c>
      <c r="K57" s="204">
        <v>136</v>
      </c>
      <c r="L57" s="204">
        <v>129</v>
      </c>
    </row>
    <row r="58" spans="2:12" x14ac:dyDescent="0.2">
      <c r="D58" s="372"/>
      <c r="E58" s="377"/>
      <c r="F58" s="377"/>
      <c r="G58" s="377"/>
      <c r="H58" s="377"/>
      <c r="I58" s="203"/>
      <c r="J58" s="204"/>
      <c r="K58" s="204"/>
      <c r="L58" s="204"/>
    </row>
    <row r="59" spans="2:12" x14ac:dyDescent="0.2">
      <c r="D59" s="372" t="s">
        <v>182</v>
      </c>
      <c r="E59" s="202">
        <v>1948</v>
      </c>
      <c r="F59" s="202">
        <v>0</v>
      </c>
      <c r="G59" s="202">
        <v>0</v>
      </c>
      <c r="H59" s="202">
        <v>0</v>
      </c>
      <c r="I59" s="203">
        <v>9772</v>
      </c>
      <c r="J59" s="204">
        <v>8111</v>
      </c>
      <c r="K59" s="204">
        <v>6777</v>
      </c>
      <c r="L59" s="204">
        <v>5701</v>
      </c>
    </row>
    <row r="60" spans="2:12" x14ac:dyDescent="0.2">
      <c r="D60" s="372" t="s">
        <v>189</v>
      </c>
      <c r="E60" s="202">
        <v>4</v>
      </c>
      <c r="F60" s="202">
        <v>164</v>
      </c>
      <c r="G60" s="202">
        <v>0</v>
      </c>
      <c r="H60" s="202">
        <v>0</v>
      </c>
      <c r="I60" s="203">
        <v>635</v>
      </c>
      <c r="J60" s="204">
        <v>567</v>
      </c>
      <c r="K60" s="204">
        <v>396</v>
      </c>
      <c r="L60" s="204">
        <v>240</v>
      </c>
    </row>
    <row r="61" spans="2:12" x14ac:dyDescent="0.2">
      <c r="D61" s="372" t="s">
        <v>190</v>
      </c>
      <c r="E61" s="202">
        <v>0</v>
      </c>
      <c r="F61" s="202">
        <v>0</v>
      </c>
      <c r="G61" s="202">
        <v>0</v>
      </c>
      <c r="H61" s="202">
        <v>0</v>
      </c>
      <c r="I61" s="202">
        <v>0</v>
      </c>
      <c r="J61" s="202">
        <v>0</v>
      </c>
      <c r="K61" s="202">
        <v>0</v>
      </c>
      <c r="L61" s="202">
        <v>0</v>
      </c>
    </row>
    <row r="62" spans="2:12" x14ac:dyDescent="0.2">
      <c r="D62" s="372" t="s">
        <v>269</v>
      </c>
      <c r="E62" s="202">
        <v>0</v>
      </c>
      <c r="F62" s="202">
        <v>649</v>
      </c>
      <c r="G62" s="202">
        <v>0</v>
      </c>
      <c r="H62" s="202">
        <v>0</v>
      </c>
      <c r="I62" s="207">
        <v>1610</v>
      </c>
      <c r="J62" s="208">
        <v>2038</v>
      </c>
      <c r="K62" s="208">
        <v>1821</v>
      </c>
      <c r="L62" s="208">
        <v>1627</v>
      </c>
    </row>
    <row r="63" spans="2:12" ht="18" thickBot="1" x14ac:dyDescent="0.2">
      <c r="B63" s="359"/>
      <c r="C63" s="359"/>
      <c r="D63" s="373"/>
      <c r="E63" s="359"/>
      <c r="F63" s="359"/>
      <c r="G63" s="359"/>
      <c r="H63" s="359"/>
      <c r="I63" s="359"/>
      <c r="J63" s="359"/>
      <c r="K63" s="359"/>
      <c r="L63" s="359"/>
    </row>
    <row r="64" spans="2:12" x14ac:dyDescent="0.2">
      <c r="E64" s="374" t="s">
        <v>101</v>
      </c>
    </row>
    <row r="65" spans="1:1" x14ac:dyDescent="0.2">
      <c r="A65" s="358"/>
    </row>
  </sheetData>
  <mergeCells count="5">
    <mergeCell ref="B6:L6"/>
    <mergeCell ref="F8:G8"/>
    <mergeCell ref="J8:K8"/>
    <mergeCell ref="F38:G38"/>
    <mergeCell ref="J38:K38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0"/>
  <sheetViews>
    <sheetView view="pageBreakPreview" zoomScale="75" zoomScaleNormal="75" zoomScaleSheetLayoutView="75" workbookViewId="0">
      <selection activeCell="J58" sqref="J58"/>
    </sheetView>
  </sheetViews>
  <sheetFormatPr defaultColWidth="12.125" defaultRowHeight="17.25" x14ac:dyDescent="0.15"/>
  <cols>
    <col min="1" max="1" width="13.375" style="75" customWidth="1"/>
    <col min="2" max="3" width="5.875" style="75" customWidth="1"/>
    <col min="4" max="4" width="17" style="75" customWidth="1"/>
    <col min="5" max="6" width="13.375" style="75" customWidth="1"/>
    <col min="7" max="7" width="14.625" style="75" customWidth="1"/>
    <col min="8" max="10" width="13.375" style="75" customWidth="1"/>
    <col min="11" max="12" width="13" style="75" bestFit="1" customWidth="1"/>
    <col min="13" max="16384" width="12.125" style="75"/>
  </cols>
  <sheetData>
    <row r="1" spans="1:12" x14ac:dyDescent="0.2">
      <c r="A1" s="166"/>
    </row>
    <row r="5" spans="1:12" x14ac:dyDescent="0.15">
      <c r="E5" s="183"/>
      <c r="F5" s="183"/>
      <c r="K5" s="183"/>
    </row>
    <row r="6" spans="1:12" x14ac:dyDescent="0.2">
      <c r="B6" s="410" t="s">
        <v>438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</row>
    <row r="7" spans="1:12" ht="18" thickBot="1" x14ac:dyDescent="0.25">
      <c r="B7" s="131"/>
      <c r="C7" s="131"/>
      <c r="D7" s="131"/>
      <c r="E7" s="249" t="s">
        <v>193</v>
      </c>
      <c r="F7" s="131"/>
      <c r="G7" s="131"/>
      <c r="H7" s="131"/>
      <c r="I7" s="131"/>
      <c r="J7" s="131"/>
      <c r="L7" s="174" t="s">
        <v>195</v>
      </c>
    </row>
    <row r="8" spans="1:12" x14ac:dyDescent="0.2">
      <c r="E8" s="185"/>
      <c r="F8" s="169"/>
      <c r="G8" s="426" t="s">
        <v>439</v>
      </c>
      <c r="H8" s="426"/>
      <c r="I8" s="169"/>
      <c r="J8" s="169"/>
      <c r="K8" s="427" t="s">
        <v>440</v>
      </c>
      <c r="L8" s="426"/>
    </row>
    <row r="9" spans="1:12" x14ac:dyDescent="0.15">
      <c r="E9" s="428" t="s">
        <v>594</v>
      </c>
      <c r="F9" s="387"/>
      <c r="G9" s="428" t="s">
        <v>596</v>
      </c>
      <c r="H9" s="169"/>
      <c r="I9" s="169"/>
      <c r="J9" s="169"/>
      <c r="K9" s="429" t="s">
        <v>599</v>
      </c>
      <c r="L9" s="428" t="s">
        <v>600</v>
      </c>
    </row>
    <row r="10" spans="1:12" x14ac:dyDescent="0.2">
      <c r="B10" s="169"/>
      <c r="C10" s="169"/>
      <c r="D10" s="169"/>
      <c r="E10" s="414"/>
      <c r="F10" s="386" t="s">
        <v>595</v>
      </c>
      <c r="G10" s="414"/>
      <c r="H10" s="306" t="s">
        <v>597</v>
      </c>
      <c r="I10" s="306" t="s">
        <v>194</v>
      </c>
      <c r="J10" s="306" t="s">
        <v>598</v>
      </c>
      <c r="K10" s="412"/>
      <c r="L10" s="414"/>
    </row>
    <row r="11" spans="1:12" x14ac:dyDescent="0.15">
      <c r="E11" s="170"/>
    </row>
    <row r="12" spans="1:12" x14ac:dyDescent="0.2">
      <c r="B12" s="423" t="s">
        <v>279</v>
      </c>
      <c r="C12" s="423"/>
      <c r="D12" s="424"/>
      <c r="E12" s="69">
        <v>92203</v>
      </c>
      <c r="F12" s="70">
        <v>71966</v>
      </c>
      <c r="G12" s="70">
        <v>83942</v>
      </c>
      <c r="H12" s="70">
        <v>30856</v>
      </c>
      <c r="I12" s="70">
        <v>9760</v>
      </c>
      <c r="J12" s="70">
        <v>8540</v>
      </c>
      <c r="K12" s="70">
        <v>37656</v>
      </c>
      <c r="L12" s="70">
        <v>51993</v>
      </c>
    </row>
    <row r="13" spans="1:12" x14ac:dyDescent="0.2">
      <c r="B13" s="423" t="s">
        <v>288</v>
      </c>
      <c r="C13" s="423"/>
      <c r="D13" s="424"/>
      <c r="E13" s="69">
        <v>95262</v>
      </c>
      <c r="F13" s="70">
        <v>74683</v>
      </c>
      <c r="G13" s="70">
        <v>82878</v>
      </c>
      <c r="H13" s="70">
        <v>27235</v>
      </c>
      <c r="I13" s="70">
        <v>9560</v>
      </c>
      <c r="J13" s="70">
        <v>8150</v>
      </c>
      <c r="K13" s="70">
        <v>33640</v>
      </c>
      <c r="L13" s="70">
        <v>49425</v>
      </c>
    </row>
    <row r="14" spans="1:12" x14ac:dyDescent="0.2">
      <c r="B14" s="423"/>
      <c r="C14" s="423"/>
      <c r="D14" s="424"/>
      <c r="E14" s="69"/>
      <c r="F14" s="70"/>
      <c r="G14" s="70"/>
      <c r="H14" s="70"/>
      <c r="I14" s="70"/>
      <c r="J14" s="70"/>
      <c r="K14" s="70"/>
      <c r="L14" s="70"/>
    </row>
    <row r="15" spans="1:12" x14ac:dyDescent="0.2">
      <c r="B15" s="423" t="s">
        <v>301</v>
      </c>
      <c r="C15" s="423"/>
      <c r="D15" s="424"/>
      <c r="E15" s="69">
        <v>91600</v>
      </c>
      <c r="F15" s="70">
        <v>70772</v>
      </c>
      <c r="G15" s="70">
        <v>83594</v>
      </c>
      <c r="H15" s="70">
        <v>31035</v>
      </c>
      <c r="I15" s="70">
        <v>9050</v>
      </c>
      <c r="J15" s="70">
        <v>7904</v>
      </c>
      <c r="K15" s="70">
        <v>31198</v>
      </c>
      <c r="L15" s="70">
        <v>47280</v>
      </c>
    </row>
    <row r="16" spans="1:12" x14ac:dyDescent="0.2">
      <c r="B16" s="423" t="s">
        <v>322</v>
      </c>
      <c r="C16" s="423"/>
      <c r="D16" s="424"/>
      <c r="E16" s="69">
        <v>92973</v>
      </c>
      <c r="F16" s="70">
        <v>72128</v>
      </c>
      <c r="G16" s="70">
        <v>83805</v>
      </c>
      <c r="H16" s="70">
        <v>31184</v>
      </c>
      <c r="I16" s="70">
        <v>9144</v>
      </c>
      <c r="J16" s="70">
        <v>7560</v>
      </c>
      <c r="K16" s="70">
        <v>35269</v>
      </c>
      <c r="L16" s="70">
        <v>52508</v>
      </c>
    </row>
    <row r="17" spans="2:13" x14ac:dyDescent="0.2">
      <c r="B17" s="423" t="s">
        <v>441</v>
      </c>
      <c r="C17" s="423"/>
      <c r="D17" s="424"/>
      <c r="E17" s="69">
        <v>92364</v>
      </c>
      <c r="F17" s="70">
        <v>71313</v>
      </c>
      <c r="G17" s="70">
        <v>86188</v>
      </c>
      <c r="H17" s="70">
        <v>28131</v>
      </c>
      <c r="I17" s="70">
        <v>10678</v>
      </c>
      <c r="J17" s="70">
        <v>7302</v>
      </c>
      <c r="K17" s="70">
        <v>33714</v>
      </c>
      <c r="L17" s="70">
        <v>50247</v>
      </c>
    </row>
    <row r="18" spans="2:13" x14ac:dyDescent="0.2">
      <c r="B18" s="423" t="s">
        <v>601</v>
      </c>
      <c r="C18" s="423"/>
      <c r="D18" s="424"/>
      <c r="E18" s="69">
        <v>96365</v>
      </c>
      <c r="F18" s="70">
        <v>73965</v>
      </c>
      <c r="G18" s="70">
        <v>95438</v>
      </c>
      <c r="H18" s="70">
        <v>31327</v>
      </c>
      <c r="I18" s="70">
        <v>11289</v>
      </c>
      <c r="J18" s="70">
        <v>7062</v>
      </c>
      <c r="K18" s="70">
        <v>32293</v>
      </c>
      <c r="L18" s="70">
        <v>49368</v>
      </c>
    </row>
    <row r="19" spans="2:13" x14ac:dyDescent="0.2">
      <c r="B19" s="423" t="s">
        <v>602</v>
      </c>
      <c r="C19" s="423"/>
      <c r="D19" s="424"/>
      <c r="E19" s="69">
        <v>97861</v>
      </c>
      <c r="F19" s="70">
        <v>72908</v>
      </c>
      <c r="G19" s="70">
        <v>89327</v>
      </c>
      <c r="H19" s="70">
        <v>31949</v>
      </c>
      <c r="I19" s="70">
        <v>11435</v>
      </c>
      <c r="J19" s="70">
        <v>6792</v>
      </c>
      <c r="K19" s="70">
        <v>31880</v>
      </c>
      <c r="L19" s="70">
        <v>49099</v>
      </c>
    </row>
    <row r="20" spans="2:13" x14ac:dyDescent="0.15">
      <c r="E20" s="69"/>
      <c r="F20" s="70"/>
      <c r="G20" s="70"/>
      <c r="H20" s="70"/>
      <c r="I20" s="70"/>
      <c r="J20" s="70"/>
      <c r="K20" s="70"/>
      <c r="L20" s="70"/>
    </row>
    <row r="21" spans="2:13" x14ac:dyDescent="0.2">
      <c r="C21" s="166" t="s">
        <v>178</v>
      </c>
      <c r="E21" s="88">
        <v>74474</v>
      </c>
      <c r="F21" s="89">
        <v>62020</v>
      </c>
      <c r="G21" s="89">
        <v>73386</v>
      </c>
      <c r="H21" s="89">
        <v>28522</v>
      </c>
      <c r="I21" s="89">
        <v>11435</v>
      </c>
      <c r="J21" s="89">
        <v>2670</v>
      </c>
      <c r="K21" s="89">
        <v>9776</v>
      </c>
      <c r="L21" s="89">
        <v>20532</v>
      </c>
    </row>
    <row r="22" spans="2:13" x14ac:dyDescent="0.2">
      <c r="D22" s="166" t="s">
        <v>179</v>
      </c>
      <c r="E22" s="81">
        <v>20170</v>
      </c>
      <c r="F22" s="82">
        <v>17172</v>
      </c>
      <c r="G22" s="82">
        <v>17889</v>
      </c>
      <c r="H22" s="82">
        <v>2595</v>
      </c>
      <c r="I22" s="186">
        <v>7162</v>
      </c>
      <c r="J22" s="82">
        <v>1665</v>
      </c>
      <c r="K22" s="82">
        <v>5241</v>
      </c>
      <c r="L22" s="82">
        <v>12933</v>
      </c>
    </row>
    <row r="23" spans="2:13" x14ac:dyDescent="0.2">
      <c r="D23" s="166" t="s">
        <v>16</v>
      </c>
      <c r="E23" s="81">
        <v>2195</v>
      </c>
      <c r="F23" s="82">
        <v>2103</v>
      </c>
      <c r="G23" s="82">
        <v>1721</v>
      </c>
      <c r="H23" s="82">
        <v>226</v>
      </c>
      <c r="I23" s="186">
        <v>628</v>
      </c>
      <c r="J23" s="82">
        <v>189</v>
      </c>
      <c r="K23" s="82">
        <v>315</v>
      </c>
      <c r="L23" s="82">
        <v>1296</v>
      </c>
    </row>
    <row r="24" spans="2:13" x14ac:dyDescent="0.2">
      <c r="D24" s="166" t="s">
        <v>180</v>
      </c>
      <c r="E24" s="81">
        <v>52090</v>
      </c>
      <c r="F24" s="82">
        <v>42745</v>
      </c>
      <c r="G24" s="82">
        <v>53762</v>
      </c>
      <c r="H24" s="82">
        <v>25701</v>
      </c>
      <c r="I24" s="186">
        <v>3634</v>
      </c>
      <c r="J24" s="82">
        <v>815</v>
      </c>
      <c r="K24" s="82">
        <v>4197</v>
      </c>
      <c r="L24" s="82">
        <v>6280</v>
      </c>
    </row>
    <row r="25" spans="2:13" x14ac:dyDescent="0.2">
      <c r="D25" s="166" t="s">
        <v>181</v>
      </c>
      <c r="E25" s="81">
        <v>19</v>
      </c>
      <c r="F25" s="82">
        <v>0</v>
      </c>
      <c r="G25" s="82">
        <v>14</v>
      </c>
      <c r="H25" s="82">
        <v>0</v>
      </c>
      <c r="I25" s="186">
        <v>11</v>
      </c>
      <c r="J25" s="82">
        <v>1</v>
      </c>
      <c r="K25" s="82">
        <v>23</v>
      </c>
      <c r="L25" s="92">
        <v>23</v>
      </c>
    </row>
    <row r="26" spans="2:13" x14ac:dyDescent="0.2">
      <c r="D26" s="166"/>
      <c r="E26" s="81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2">
        <v>0</v>
      </c>
    </row>
    <row r="27" spans="2:13" x14ac:dyDescent="0.2">
      <c r="C27" s="166" t="s">
        <v>183</v>
      </c>
      <c r="E27" s="88">
        <v>23387</v>
      </c>
      <c r="F27" s="89">
        <v>10888</v>
      </c>
      <c r="G27" s="89">
        <v>15941</v>
      </c>
      <c r="H27" s="89">
        <v>3427</v>
      </c>
      <c r="I27" s="208">
        <v>0</v>
      </c>
      <c r="J27" s="89">
        <v>4122</v>
      </c>
      <c r="K27" s="89">
        <v>22104</v>
      </c>
      <c r="L27" s="89">
        <v>28567</v>
      </c>
    </row>
    <row r="28" spans="2:13" x14ac:dyDescent="0.2">
      <c r="D28" s="166" t="s">
        <v>184</v>
      </c>
      <c r="E28" s="81">
        <v>1916</v>
      </c>
      <c r="F28" s="82">
        <v>1268</v>
      </c>
      <c r="G28" s="82">
        <v>1406</v>
      </c>
      <c r="H28" s="82">
        <v>322</v>
      </c>
      <c r="I28" s="208">
        <v>0</v>
      </c>
      <c r="J28" s="82">
        <v>302</v>
      </c>
      <c r="K28" s="82">
        <v>4666</v>
      </c>
      <c r="L28" s="82">
        <v>5021</v>
      </c>
    </row>
    <row r="29" spans="2:13" x14ac:dyDescent="0.2">
      <c r="D29" s="166" t="s">
        <v>185</v>
      </c>
      <c r="E29" s="81">
        <v>14986</v>
      </c>
      <c r="F29" s="82">
        <v>5312</v>
      </c>
      <c r="G29" s="82">
        <v>9818</v>
      </c>
      <c r="H29" s="82">
        <v>746</v>
      </c>
      <c r="I29" s="208">
        <v>0</v>
      </c>
      <c r="J29" s="82">
        <v>3682</v>
      </c>
      <c r="K29" s="82">
        <v>17080</v>
      </c>
      <c r="L29" s="82">
        <v>21664</v>
      </c>
    </row>
    <row r="30" spans="2:13" x14ac:dyDescent="0.2">
      <c r="D30" s="166" t="s">
        <v>186</v>
      </c>
      <c r="E30" s="81">
        <v>15</v>
      </c>
      <c r="F30" s="82">
        <v>14</v>
      </c>
      <c r="G30" s="82">
        <v>8</v>
      </c>
      <c r="H30" s="82">
        <v>2</v>
      </c>
      <c r="I30" s="208">
        <v>0</v>
      </c>
      <c r="J30" s="208">
        <v>0</v>
      </c>
      <c r="K30" s="208">
        <v>22</v>
      </c>
      <c r="L30" s="208">
        <v>43</v>
      </c>
      <c r="M30" s="133"/>
    </row>
    <row r="31" spans="2:13" x14ac:dyDescent="0.2">
      <c r="D31" s="166" t="s">
        <v>187</v>
      </c>
      <c r="E31" s="81">
        <v>501</v>
      </c>
      <c r="F31" s="82">
        <v>257</v>
      </c>
      <c r="G31" s="82">
        <v>472</v>
      </c>
      <c r="H31" s="82">
        <v>136</v>
      </c>
      <c r="I31" s="208">
        <v>0</v>
      </c>
      <c r="J31" s="82">
        <v>9</v>
      </c>
      <c r="K31" s="82">
        <v>24</v>
      </c>
      <c r="L31" s="82">
        <v>48</v>
      </c>
    </row>
    <row r="32" spans="2:13" x14ac:dyDescent="0.2">
      <c r="D32" s="166" t="s">
        <v>188</v>
      </c>
      <c r="E32" s="81">
        <v>9</v>
      </c>
      <c r="F32" s="82">
        <v>2</v>
      </c>
      <c r="G32" s="82">
        <v>9</v>
      </c>
      <c r="H32" s="208">
        <v>0</v>
      </c>
      <c r="I32" s="208">
        <v>0</v>
      </c>
      <c r="J32" s="208">
        <v>0</v>
      </c>
      <c r="K32" s="208">
        <v>39</v>
      </c>
      <c r="L32" s="208">
        <v>39</v>
      </c>
    </row>
    <row r="33" spans="2:12" x14ac:dyDescent="0.2">
      <c r="D33" s="166" t="s">
        <v>181</v>
      </c>
      <c r="E33" s="81">
        <v>767</v>
      </c>
      <c r="F33" s="82">
        <v>353</v>
      </c>
      <c r="G33" s="82">
        <v>749</v>
      </c>
      <c r="H33" s="82">
        <v>56</v>
      </c>
      <c r="I33" s="208">
        <v>0</v>
      </c>
      <c r="J33" s="82">
        <v>1</v>
      </c>
      <c r="K33" s="82">
        <v>0</v>
      </c>
      <c r="L33" s="82">
        <v>15</v>
      </c>
    </row>
    <row r="34" spans="2:12" x14ac:dyDescent="0.2">
      <c r="D34" s="166" t="s">
        <v>182</v>
      </c>
      <c r="E34" s="81">
        <v>1624</v>
      </c>
      <c r="F34" s="82">
        <v>260</v>
      </c>
      <c r="G34" s="82">
        <v>131</v>
      </c>
      <c r="H34" s="208">
        <v>0</v>
      </c>
      <c r="I34" s="208">
        <v>0</v>
      </c>
      <c r="J34" s="82">
        <v>98</v>
      </c>
      <c r="K34" s="82">
        <v>0</v>
      </c>
      <c r="L34" s="82">
        <v>1248</v>
      </c>
    </row>
    <row r="35" spans="2:12" x14ac:dyDescent="0.2">
      <c r="D35" s="187" t="s">
        <v>189</v>
      </c>
      <c r="E35" s="81">
        <v>349</v>
      </c>
      <c r="F35" s="82">
        <v>346</v>
      </c>
      <c r="G35" s="82">
        <v>191</v>
      </c>
      <c r="H35" s="208">
        <v>0</v>
      </c>
      <c r="I35" s="208">
        <v>0</v>
      </c>
      <c r="J35" s="82">
        <v>7</v>
      </c>
      <c r="K35" s="82">
        <v>0</v>
      </c>
      <c r="L35" s="82">
        <v>162</v>
      </c>
    </row>
    <row r="36" spans="2:12" x14ac:dyDescent="0.2">
      <c r="B36" s="133"/>
      <c r="C36" s="133"/>
      <c r="D36" s="133" t="s">
        <v>269</v>
      </c>
      <c r="E36" s="81">
        <v>3220</v>
      </c>
      <c r="F36" s="82">
        <v>3076</v>
      </c>
      <c r="G36" s="82">
        <v>3157</v>
      </c>
      <c r="H36" s="82">
        <v>2165</v>
      </c>
      <c r="I36" s="208">
        <v>0</v>
      </c>
      <c r="J36" s="82">
        <v>23</v>
      </c>
      <c r="K36" s="82">
        <v>273</v>
      </c>
      <c r="L36" s="82">
        <v>327</v>
      </c>
    </row>
    <row r="37" spans="2:12" ht="18" thickBot="1" x14ac:dyDescent="0.25">
      <c r="B37" s="131"/>
      <c r="C37" s="131"/>
      <c r="D37" s="131"/>
      <c r="E37" s="378"/>
      <c r="F37" s="77"/>
      <c r="G37" s="77"/>
      <c r="H37" s="77"/>
      <c r="I37" s="77"/>
      <c r="J37" s="77"/>
      <c r="K37" s="77"/>
      <c r="L37" s="77"/>
    </row>
    <row r="38" spans="2:12" x14ac:dyDescent="0.2">
      <c r="E38" s="187" t="s">
        <v>101</v>
      </c>
    </row>
    <row r="39" spans="2:12" x14ac:dyDescent="0.2">
      <c r="E39" s="187"/>
    </row>
    <row r="41" spans="2:12" ht="18" thickBot="1" x14ac:dyDescent="0.25">
      <c r="B41" s="131"/>
      <c r="C41" s="131"/>
      <c r="D41" s="184"/>
      <c r="E41" s="249" t="s">
        <v>202</v>
      </c>
      <c r="F41" s="131"/>
      <c r="G41" s="131"/>
      <c r="H41" s="131"/>
      <c r="I41" s="131"/>
      <c r="J41" s="131"/>
      <c r="K41" s="131"/>
      <c r="L41" s="174" t="s">
        <v>195</v>
      </c>
    </row>
    <row r="42" spans="2:12" x14ac:dyDescent="0.2">
      <c r="E42" s="185"/>
      <c r="F42" s="169"/>
      <c r="G42" s="188" t="s">
        <v>196</v>
      </c>
      <c r="H42" s="169"/>
      <c r="I42" s="169"/>
      <c r="J42" s="169"/>
      <c r="K42" s="413" t="s">
        <v>603</v>
      </c>
      <c r="L42" s="430"/>
    </row>
    <row r="43" spans="2:12" x14ac:dyDescent="0.2">
      <c r="E43" s="185"/>
      <c r="F43" s="188" t="s">
        <v>197</v>
      </c>
      <c r="G43" s="169"/>
      <c r="H43" s="185"/>
      <c r="I43" s="188" t="s">
        <v>198</v>
      </c>
      <c r="J43" s="169"/>
      <c r="K43" s="414"/>
      <c r="L43" s="431"/>
    </row>
    <row r="44" spans="2:12" x14ac:dyDescent="0.2">
      <c r="B44" s="169"/>
      <c r="C44" s="169"/>
      <c r="D44" s="169"/>
      <c r="E44" s="306" t="s">
        <v>604</v>
      </c>
      <c r="F44" s="306" t="s">
        <v>605</v>
      </c>
      <c r="G44" s="306" t="s">
        <v>199</v>
      </c>
      <c r="H44" s="306" t="s">
        <v>604</v>
      </c>
      <c r="I44" s="306" t="s">
        <v>605</v>
      </c>
      <c r="J44" s="306" t="s">
        <v>199</v>
      </c>
      <c r="K44" s="306" t="s">
        <v>604</v>
      </c>
      <c r="L44" s="306" t="s">
        <v>605</v>
      </c>
    </row>
    <row r="45" spans="2:12" x14ac:dyDescent="0.15">
      <c r="E45" s="170"/>
    </row>
    <row r="46" spans="2:12" x14ac:dyDescent="0.2">
      <c r="B46" s="423" t="s">
        <v>279</v>
      </c>
      <c r="C46" s="423"/>
      <c r="D46" s="424"/>
      <c r="E46" s="81">
        <v>123517</v>
      </c>
      <c r="F46" s="82">
        <v>124786</v>
      </c>
      <c r="G46" s="82">
        <v>-4856</v>
      </c>
      <c r="H46" s="82">
        <v>910</v>
      </c>
      <c r="I46" s="82">
        <v>862</v>
      </c>
      <c r="J46" s="82">
        <v>-143</v>
      </c>
      <c r="K46" s="82">
        <v>576</v>
      </c>
      <c r="L46" s="82">
        <v>489</v>
      </c>
    </row>
    <row r="47" spans="2:12" x14ac:dyDescent="0.2">
      <c r="B47" s="423" t="s">
        <v>288</v>
      </c>
      <c r="C47" s="423"/>
      <c r="D47" s="424"/>
      <c r="E47" s="81">
        <v>125610.811</v>
      </c>
      <c r="F47" s="82">
        <v>125529.24099999999</v>
      </c>
      <c r="G47" s="82">
        <v>-4233.3689999999997</v>
      </c>
      <c r="H47" s="82">
        <v>844.12900000000002</v>
      </c>
      <c r="I47" s="82">
        <v>816.72299999999996</v>
      </c>
      <c r="J47" s="82">
        <v>-116.983</v>
      </c>
      <c r="K47" s="82">
        <v>147.97800000000001</v>
      </c>
      <c r="L47" s="82">
        <v>147.709</v>
      </c>
    </row>
    <row r="48" spans="2:12" x14ac:dyDescent="0.2">
      <c r="B48" s="423"/>
      <c r="C48" s="423"/>
      <c r="D48" s="424"/>
      <c r="E48" s="81"/>
      <c r="F48" s="82"/>
      <c r="G48" s="82"/>
      <c r="H48" s="82"/>
      <c r="I48" s="82"/>
      <c r="J48" s="82"/>
      <c r="K48" s="82"/>
      <c r="L48" s="82"/>
    </row>
    <row r="49" spans="2:12" x14ac:dyDescent="0.2">
      <c r="B49" s="423" t="s">
        <v>301</v>
      </c>
      <c r="C49" s="423"/>
      <c r="D49" s="424"/>
      <c r="E49" s="81">
        <v>127678.504</v>
      </c>
      <c r="F49" s="82">
        <v>125516.296</v>
      </c>
      <c r="G49" s="82">
        <v>-1463.9559999999999</v>
      </c>
      <c r="H49" s="82">
        <v>922.61099999999999</v>
      </c>
      <c r="I49" s="84">
        <v>896.73500000000001</v>
      </c>
      <c r="J49" s="84">
        <v>-159.47399999999999</v>
      </c>
      <c r="K49" s="208">
        <v>0</v>
      </c>
      <c r="L49" s="208">
        <v>0</v>
      </c>
    </row>
    <row r="50" spans="2:12" x14ac:dyDescent="0.2">
      <c r="B50" s="423" t="s">
        <v>322</v>
      </c>
      <c r="C50" s="423"/>
      <c r="D50" s="424"/>
      <c r="E50" s="81">
        <v>129488.769</v>
      </c>
      <c r="F50" s="82">
        <v>127086.852</v>
      </c>
      <c r="G50" s="82">
        <v>-2038.8320000000001</v>
      </c>
      <c r="H50" s="82">
        <v>1156.1769999999999</v>
      </c>
      <c r="I50" s="84">
        <v>1102.9490000000001</v>
      </c>
      <c r="J50" s="84">
        <v>-223.471</v>
      </c>
      <c r="K50" s="208">
        <v>0</v>
      </c>
      <c r="L50" s="208">
        <v>0</v>
      </c>
    </row>
    <row r="51" spans="2:12" x14ac:dyDescent="0.2">
      <c r="B51" s="423" t="s">
        <v>441</v>
      </c>
      <c r="C51" s="423"/>
      <c r="D51" s="424"/>
      <c r="E51" s="81">
        <v>129946.96799999999</v>
      </c>
      <c r="F51" s="82">
        <v>127392.35400000001</v>
      </c>
      <c r="G51" s="82">
        <v>-1489.271</v>
      </c>
      <c r="H51" s="82">
        <v>1039.4010000000001</v>
      </c>
      <c r="I51" s="84">
        <v>984.01800000000003</v>
      </c>
      <c r="J51" s="84">
        <v>-185.096</v>
      </c>
      <c r="K51" s="208">
        <v>0</v>
      </c>
      <c r="L51" s="208">
        <v>0</v>
      </c>
    </row>
    <row r="52" spans="2:12" x14ac:dyDescent="0.2">
      <c r="B52" s="423" t="s">
        <v>601</v>
      </c>
      <c r="C52" s="423"/>
      <c r="D52" s="424"/>
      <c r="E52" s="81">
        <v>130470</v>
      </c>
      <c r="F52" s="82">
        <v>128106</v>
      </c>
      <c r="G52" s="82">
        <v>-1685</v>
      </c>
      <c r="H52" s="82">
        <v>1041</v>
      </c>
      <c r="I52" s="84">
        <v>1006</v>
      </c>
      <c r="J52" s="84">
        <v>-211</v>
      </c>
      <c r="K52" s="208" t="s">
        <v>564</v>
      </c>
      <c r="L52" s="208" t="s">
        <v>564</v>
      </c>
    </row>
    <row r="53" spans="2:12" x14ac:dyDescent="0.2">
      <c r="B53" s="423" t="s">
        <v>602</v>
      </c>
      <c r="C53" s="423"/>
      <c r="D53" s="424"/>
      <c r="E53" s="81">
        <v>150212</v>
      </c>
      <c r="F53" s="82">
        <v>147863</v>
      </c>
      <c r="G53" s="82">
        <v>-1676</v>
      </c>
      <c r="H53" s="82">
        <v>1074</v>
      </c>
      <c r="I53" s="84">
        <v>1025</v>
      </c>
      <c r="J53" s="84">
        <v>-226</v>
      </c>
      <c r="K53" s="208" t="s">
        <v>564</v>
      </c>
      <c r="L53" s="208" t="s">
        <v>564</v>
      </c>
    </row>
    <row r="54" spans="2:12" ht="18" thickBot="1" x14ac:dyDescent="0.2">
      <c r="B54" s="131"/>
      <c r="C54" s="131"/>
      <c r="D54" s="131"/>
      <c r="E54" s="250"/>
      <c r="F54" s="77"/>
      <c r="G54" s="77"/>
      <c r="H54" s="77"/>
      <c r="I54" s="77"/>
      <c r="J54" s="77"/>
      <c r="K54" s="77"/>
      <c r="L54" s="77"/>
    </row>
    <row r="55" spans="2:12" x14ac:dyDescent="0.2">
      <c r="E55" s="189" t="s">
        <v>200</v>
      </c>
      <c r="F55" s="417" t="s">
        <v>606</v>
      </c>
      <c r="G55" s="418"/>
      <c r="H55" s="419"/>
      <c r="I55" s="417" t="s">
        <v>233</v>
      </c>
      <c r="J55" s="418"/>
      <c r="K55" s="418"/>
      <c r="L55" s="74"/>
    </row>
    <row r="56" spans="2:12" x14ac:dyDescent="0.2">
      <c r="B56" s="133"/>
      <c r="C56" s="133"/>
      <c r="D56" s="133"/>
      <c r="E56" s="309" t="s">
        <v>201</v>
      </c>
      <c r="F56" s="420"/>
      <c r="G56" s="421"/>
      <c r="H56" s="422"/>
      <c r="I56" s="420"/>
      <c r="J56" s="421"/>
      <c r="K56" s="421"/>
      <c r="L56" s="70"/>
    </row>
    <row r="57" spans="2:12" x14ac:dyDescent="0.2">
      <c r="B57" s="169"/>
      <c r="C57" s="169"/>
      <c r="D57" s="169"/>
      <c r="E57" s="309" t="s">
        <v>607</v>
      </c>
      <c r="F57" s="309" t="s">
        <v>604</v>
      </c>
      <c r="G57" s="309" t="s">
        <v>605</v>
      </c>
      <c r="H57" s="309" t="s">
        <v>607</v>
      </c>
      <c r="I57" s="309" t="s">
        <v>604</v>
      </c>
      <c r="J57" s="309" t="s">
        <v>605</v>
      </c>
      <c r="K57" s="309" t="s">
        <v>608</v>
      </c>
      <c r="L57" s="70"/>
    </row>
    <row r="58" spans="2:12" x14ac:dyDescent="0.15">
      <c r="E58" s="69"/>
      <c r="F58" s="74"/>
      <c r="G58" s="74"/>
      <c r="H58" s="74"/>
      <c r="I58" s="74"/>
      <c r="J58" s="74"/>
      <c r="K58" s="74"/>
      <c r="L58" s="74"/>
    </row>
    <row r="59" spans="2:12" x14ac:dyDescent="0.2">
      <c r="B59" s="423" t="s">
        <v>279</v>
      </c>
      <c r="C59" s="423"/>
      <c r="D59" s="424"/>
      <c r="E59" s="81">
        <v>45</v>
      </c>
      <c r="F59" s="82">
        <v>13</v>
      </c>
      <c r="G59" s="82">
        <v>8</v>
      </c>
      <c r="H59" s="82">
        <v>-2</v>
      </c>
      <c r="I59" s="84">
        <v>82161</v>
      </c>
      <c r="J59" s="84">
        <v>81222</v>
      </c>
      <c r="K59" s="84">
        <v>535</v>
      </c>
      <c r="L59" s="74"/>
    </row>
    <row r="60" spans="2:12" x14ac:dyDescent="0.2">
      <c r="B60" s="423" t="s">
        <v>288</v>
      </c>
      <c r="C60" s="423"/>
      <c r="D60" s="424"/>
      <c r="E60" s="81">
        <v>-11.95</v>
      </c>
      <c r="F60" s="82">
        <v>5.7169999999999996</v>
      </c>
      <c r="G60" s="82">
        <v>5.7169999999999996</v>
      </c>
      <c r="H60" s="82">
        <v>0</v>
      </c>
      <c r="I60" s="84">
        <v>85535.826000000001</v>
      </c>
      <c r="J60" s="84">
        <v>84688.573999999993</v>
      </c>
      <c r="K60" s="84">
        <v>494.66800000000001</v>
      </c>
      <c r="L60" s="74"/>
    </row>
    <row r="61" spans="2:12" x14ac:dyDescent="0.2">
      <c r="B61" s="423"/>
      <c r="C61" s="423"/>
      <c r="D61" s="424"/>
      <c r="E61" s="81"/>
      <c r="F61" s="82"/>
      <c r="G61" s="82"/>
      <c r="H61" s="82"/>
      <c r="I61" s="84"/>
      <c r="J61" s="84"/>
      <c r="K61" s="84"/>
      <c r="L61" s="74"/>
    </row>
    <row r="62" spans="2:12" x14ac:dyDescent="0.2">
      <c r="B62" s="424" t="s">
        <v>301</v>
      </c>
      <c r="C62" s="424"/>
      <c r="D62" s="425"/>
      <c r="E62" s="208">
        <v>0</v>
      </c>
      <c r="F62" s="82">
        <v>1.4139999999999999</v>
      </c>
      <c r="G62" s="82">
        <v>1.4139999999999999</v>
      </c>
      <c r="H62" s="82">
        <v>0</v>
      </c>
      <c r="I62" s="84">
        <v>89068.69</v>
      </c>
      <c r="J62" s="84">
        <v>88505.012000000002</v>
      </c>
      <c r="K62" s="84">
        <v>438.19900000000001</v>
      </c>
      <c r="L62" s="74"/>
    </row>
    <row r="63" spans="2:12" x14ac:dyDescent="0.2">
      <c r="B63" s="424" t="s">
        <v>322</v>
      </c>
      <c r="C63" s="424"/>
      <c r="D63" s="425"/>
      <c r="E63" s="208">
        <v>0</v>
      </c>
      <c r="F63" s="82">
        <v>102.498</v>
      </c>
      <c r="G63" s="82">
        <v>102.498</v>
      </c>
      <c r="H63" s="82">
        <v>0</v>
      </c>
      <c r="I63" s="84">
        <v>94910.411999999997</v>
      </c>
      <c r="J63" s="84">
        <v>93749.57</v>
      </c>
      <c r="K63" s="84">
        <v>331.14800000000002</v>
      </c>
      <c r="L63" s="74"/>
    </row>
    <row r="64" spans="2:12" x14ac:dyDescent="0.2">
      <c r="B64" s="424" t="s">
        <v>441</v>
      </c>
      <c r="C64" s="424"/>
      <c r="D64" s="425"/>
      <c r="E64" s="208">
        <v>0</v>
      </c>
      <c r="F64" s="82">
        <v>0</v>
      </c>
      <c r="G64" s="82">
        <v>0</v>
      </c>
      <c r="H64" s="82">
        <v>0</v>
      </c>
      <c r="I64" s="84">
        <v>98196.396999999997</v>
      </c>
      <c r="J64" s="84">
        <v>96915.112999999998</v>
      </c>
      <c r="K64" s="84">
        <v>658.34500000000003</v>
      </c>
      <c r="L64" s="74"/>
    </row>
    <row r="65" spans="1:12" x14ac:dyDescent="0.2">
      <c r="B65" s="424" t="s">
        <v>601</v>
      </c>
      <c r="C65" s="424"/>
      <c r="D65" s="425"/>
      <c r="E65" s="208" t="s">
        <v>564</v>
      </c>
      <c r="F65" s="82">
        <v>0</v>
      </c>
      <c r="G65" s="82">
        <v>0</v>
      </c>
      <c r="H65" s="82">
        <v>0</v>
      </c>
      <c r="I65" s="84">
        <v>102050</v>
      </c>
      <c r="J65" s="84">
        <v>100478</v>
      </c>
      <c r="K65" s="84">
        <v>717</v>
      </c>
      <c r="L65" s="74"/>
    </row>
    <row r="66" spans="1:12" x14ac:dyDescent="0.2">
      <c r="B66" s="424" t="s">
        <v>602</v>
      </c>
      <c r="C66" s="424"/>
      <c r="D66" s="425"/>
      <c r="E66" s="208" t="s">
        <v>564</v>
      </c>
      <c r="F66" s="82">
        <v>0</v>
      </c>
      <c r="G66" s="82">
        <v>0</v>
      </c>
      <c r="H66" s="82">
        <v>0</v>
      </c>
      <c r="I66" s="84">
        <v>104815</v>
      </c>
      <c r="J66" s="84">
        <v>103374</v>
      </c>
      <c r="K66" s="84">
        <v>496</v>
      </c>
      <c r="L66" s="74"/>
    </row>
    <row r="67" spans="1:12" ht="18" thickBot="1" x14ac:dyDescent="0.2">
      <c r="B67" s="131"/>
      <c r="C67" s="131"/>
      <c r="D67" s="131"/>
      <c r="E67" s="190"/>
      <c r="F67" s="191"/>
      <c r="G67" s="191"/>
      <c r="H67" s="191"/>
      <c r="I67" s="191"/>
      <c r="J67" s="191"/>
      <c r="K67" s="191"/>
      <c r="L67" s="133"/>
    </row>
    <row r="68" spans="1:12" x14ac:dyDescent="0.2">
      <c r="A68" s="183"/>
      <c r="E68" s="166" t="s">
        <v>609</v>
      </c>
    </row>
    <row r="69" spans="1:12" x14ac:dyDescent="0.2">
      <c r="E69" s="166" t="s">
        <v>101</v>
      </c>
    </row>
    <row r="70" spans="1:12" x14ac:dyDescent="0.2">
      <c r="A70" s="166"/>
      <c r="E70" s="183"/>
    </row>
  </sheetData>
  <mergeCells count="34">
    <mergeCell ref="I55:K56"/>
    <mergeCell ref="B6:L6"/>
    <mergeCell ref="G8:H8"/>
    <mergeCell ref="K8:L8"/>
    <mergeCell ref="B12:D12"/>
    <mergeCell ref="B13:D13"/>
    <mergeCell ref="B14:D14"/>
    <mergeCell ref="E9:E10"/>
    <mergeCell ref="G9:G10"/>
    <mergeCell ref="K9:K10"/>
    <mergeCell ref="L9:L10"/>
    <mergeCell ref="K42:L43"/>
    <mergeCell ref="B51:D51"/>
    <mergeCell ref="B15:D15"/>
    <mergeCell ref="B16:D16"/>
    <mergeCell ref="B17:D17"/>
    <mergeCell ref="B18:D18"/>
    <mergeCell ref="B19:D19"/>
    <mergeCell ref="B46:D46"/>
    <mergeCell ref="B47:D47"/>
    <mergeCell ref="B48:D48"/>
    <mergeCell ref="B49:D49"/>
    <mergeCell ref="B50:D50"/>
    <mergeCell ref="B66:D66"/>
    <mergeCell ref="B52:D52"/>
    <mergeCell ref="B53:D53"/>
    <mergeCell ref="B59:D59"/>
    <mergeCell ref="B60:D60"/>
    <mergeCell ref="B65:D65"/>
    <mergeCell ref="F55:H56"/>
    <mergeCell ref="B61:D61"/>
    <mergeCell ref="B62:D62"/>
    <mergeCell ref="B63:D63"/>
    <mergeCell ref="B64:D64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O81"/>
  <sheetViews>
    <sheetView view="pageBreakPreview" zoomScale="75" zoomScaleNormal="75" zoomScaleSheetLayoutView="75" workbookViewId="0">
      <selection activeCell="A2" sqref="A2"/>
    </sheetView>
  </sheetViews>
  <sheetFormatPr defaultColWidth="15.875" defaultRowHeight="17.25" x14ac:dyDescent="0.15"/>
  <cols>
    <col min="1" max="1" width="13.375" style="21" customWidth="1"/>
    <col min="2" max="2" width="1.875" style="21" customWidth="1"/>
    <col min="3" max="3" width="2.625" style="21" customWidth="1"/>
    <col min="4" max="4" width="34.5" style="21" customWidth="1"/>
    <col min="5" max="12" width="15.5" style="21" customWidth="1"/>
    <col min="13" max="13" width="15.875" style="21"/>
    <col min="14" max="14" width="16.125" style="21" bestFit="1" customWidth="1"/>
    <col min="15" max="16384" width="15.875" style="21"/>
  </cols>
  <sheetData>
    <row r="1" spans="1:13" x14ac:dyDescent="0.2">
      <c r="A1" s="310"/>
      <c r="B1" s="310"/>
    </row>
    <row r="6" spans="1:13" ht="20.25" customHeight="1" x14ac:dyDescent="0.2">
      <c r="B6" s="434" t="s">
        <v>610</v>
      </c>
      <c r="C6" s="434"/>
      <c r="D6" s="434"/>
      <c r="E6" s="434"/>
      <c r="F6" s="434"/>
      <c r="G6" s="434"/>
      <c r="H6" s="434"/>
      <c r="I6" s="434"/>
      <c r="J6" s="434"/>
      <c r="K6" s="434"/>
      <c r="L6" s="434"/>
    </row>
    <row r="7" spans="1:13" x14ac:dyDescent="0.2">
      <c r="B7" s="294"/>
      <c r="C7" s="295"/>
      <c r="D7" s="435" t="s">
        <v>334</v>
      </c>
      <c r="E7" s="435"/>
      <c r="F7" s="435"/>
      <c r="G7" s="435"/>
      <c r="H7" s="435"/>
      <c r="I7" s="435"/>
      <c r="J7" s="435"/>
      <c r="K7" s="435"/>
      <c r="L7" s="435"/>
    </row>
    <row r="8" spans="1:13" x14ac:dyDescent="0.2">
      <c r="B8" s="294"/>
      <c r="C8" s="294"/>
      <c r="D8" s="436" t="s">
        <v>611</v>
      </c>
      <c r="E8" s="436"/>
      <c r="F8" s="436"/>
      <c r="G8" s="436"/>
      <c r="H8" s="436"/>
      <c r="I8" s="436"/>
      <c r="J8" s="436"/>
      <c r="K8" s="436"/>
      <c r="L8" s="436"/>
      <c r="M8" s="31"/>
    </row>
    <row r="9" spans="1:13" x14ac:dyDescent="0.2">
      <c r="D9" s="436" t="s">
        <v>612</v>
      </c>
      <c r="E9" s="436"/>
      <c r="F9" s="436"/>
      <c r="G9" s="436"/>
      <c r="H9" s="436"/>
      <c r="I9" s="436"/>
      <c r="J9" s="436"/>
      <c r="K9" s="436"/>
      <c r="L9" s="436"/>
      <c r="M9" s="31"/>
    </row>
    <row r="10" spans="1:13" x14ac:dyDescent="0.2">
      <c r="A10" s="21" t="s">
        <v>613</v>
      </c>
      <c r="D10" s="436" t="s">
        <v>614</v>
      </c>
      <c r="E10" s="436"/>
      <c r="F10" s="436"/>
      <c r="G10" s="436"/>
      <c r="H10" s="436"/>
      <c r="I10" s="436"/>
      <c r="J10" s="436"/>
      <c r="K10" s="436"/>
      <c r="L10" s="436"/>
      <c r="M10" s="31"/>
    </row>
    <row r="11" spans="1:13" x14ac:dyDescent="0.2">
      <c r="E11" s="310"/>
      <c r="M11" s="31"/>
    </row>
    <row r="12" spans="1:13" ht="18" thickBot="1" x14ac:dyDescent="0.25">
      <c r="B12" s="24"/>
      <c r="C12" s="24"/>
      <c r="D12" s="24"/>
      <c r="E12" s="23" t="s">
        <v>203</v>
      </c>
      <c r="F12" s="24"/>
      <c r="G12" s="24"/>
      <c r="H12" s="24"/>
      <c r="I12" s="248" t="s">
        <v>204</v>
      </c>
      <c r="M12" s="31"/>
    </row>
    <row r="13" spans="1:13" x14ac:dyDescent="0.2">
      <c r="D13" s="261"/>
      <c r="E13" s="291" t="s">
        <v>295</v>
      </c>
      <c r="F13" s="291" t="s">
        <v>333</v>
      </c>
      <c r="G13" s="52" t="s">
        <v>442</v>
      </c>
      <c r="H13" s="52" t="s">
        <v>615</v>
      </c>
      <c r="I13" s="52" t="s">
        <v>616</v>
      </c>
    </row>
    <row r="14" spans="1:13" x14ac:dyDescent="0.2">
      <c r="B14" s="25"/>
      <c r="C14" s="25"/>
      <c r="D14" s="262"/>
      <c r="E14" s="292">
        <v>2011</v>
      </c>
      <c r="F14" s="292">
        <v>2012</v>
      </c>
      <c r="G14" s="293">
        <v>2013</v>
      </c>
      <c r="H14" s="293">
        <v>2014</v>
      </c>
      <c r="I14" s="293">
        <v>2015</v>
      </c>
    </row>
    <row r="15" spans="1:13" x14ac:dyDescent="0.15">
      <c r="D15" s="243"/>
      <c r="E15" s="31"/>
    </row>
    <row r="16" spans="1:13" s="37" customFormat="1" x14ac:dyDescent="0.2">
      <c r="C16" s="22"/>
      <c r="D16" s="263" t="s">
        <v>205</v>
      </c>
      <c r="E16" s="32">
        <v>252449</v>
      </c>
      <c r="F16" s="32">
        <v>250470.815</v>
      </c>
      <c r="G16" s="32">
        <v>239264.63699999999</v>
      </c>
      <c r="H16" s="297">
        <v>259657.139</v>
      </c>
      <c r="I16" s="297">
        <v>268216</v>
      </c>
    </row>
    <row r="17" spans="3:93" x14ac:dyDescent="0.2">
      <c r="D17" s="243"/>
      <c r="E17" s="31"/>
      <c r="F17" s="36"/>
      <c r="G17" s="36"/>
      <c r="H17" s="296"/>
      <c r="I17" s="296"/>
    </row>
    <row r="18" spans="3:93" s="37" customFormat="1" x14ac:dyDescent="0.2">
      <c r="C18" s="23" t="s">
        <v>206</v>
      </c>
      <c r="D18" s="242"/>
      <c r="E18" s="32">
        <v>96620</v>
      </c>
      <c r="F18" s="32">
        <v>95421.813000000009</v>
      </c>
      <c r="G18" s="32">
        <v>103028.22</v>
      </c>
      <c r="H18" s="297">
        <v>105505.133</v>
      </c>
      <c r="I18" s="297">
        <f>I20+I25+I28</f>
        <v>105405</v>
      </c>
    </row>
    <row r="19" spans="3:93" x14ac:dyDescent="0.2">
      <c r="C19" s="310"/>
      <c r="D19" s="244"/>
      <c r="E19" s="34"/>
    </row>
    <row r="20" spans="3:93" x14ac:dyDescent="0.2">
      <c r="D20" s="245" t="s">
        <v>207</v>
      </c>
      <c r="E20" s="34">
        <v>60510</v>
      </c>
      <c r="F20" s="34">
        <v>61504.112000000001</v>
      </c>
      <c r="G20" s="34">
        <v>67018.562000000005</v>
      </c>
      <c r="H20" s="296">
        <v>71309.861000000004</v>
      </c>
      <c r="I20" s="296">
        <f>SUM(I21:I24)</f>
        <v>69337</v>
      </c>
      <c r="CO20" s="45"/>
    </row>
    <row r="21" spans="3:93" x14ac:dyDescent="0.2">
      <c r="D21" s="245" t="s">
        <v>617</v>
      </c>
      <c r="E21" s="35">
        <v>46154</v>
      </c>
      <c r="F21" s="34">
        <v>38781.127</v>
      </c>
      <c r="G21" s="34">
        <v>420.68799999999999</v>
      </c>
      <c r="H21" s="296">
        <v>166.858</v>
      </c>
      <c r="I21" s="296">
        <v>60</v>
      </c>
    </row>
    <row r="22" spans="3:93" x14ac:dyDescent="0.15">
      <c r="D22" s="251" t="s">
        <v>618</v>
      </c>
      <c r="E22" s="290" t="s">
        <v>325</v>
      </c>
      <c r="F22" s="379">
        <v>7519.2830000000004</v>
      </c>
      <c r="G22" s="34">
        <v>51040.146000000001</v>
      </c>
      <c r="H22" s="296">
        <v>55445.665000000001</v>
      </c>
      <c r="I22" s="296">
        <v>53248</v>
      </c>
    </row>
    <row r="23" spans="3:93" x14ac:dyDescent="0.2">
      <c r="D23" s="245" t="s">
        <v>619</v>
      </c>
      <c r="E23" s="35">
        <v>14356</v>
      </c>
      <c r="F23" s="34">
        <v>15203.68</v>
      </c>
      <c r="G23" s="34">
        <v>1022.7089999999999</v>
      </c>
      <c r="H23" s="296">
        <v>438.02600000000001</v>
      </c>
      <c r="I23" s="296">
        <v>294</v>
      </c>
    </row>
    <row r="24" spans="3:93" x14ac:dyDescent="0.15">
      <c r="D24" s="251" t="s">
        <v>328</v>
      </c>
      <c r="E24" s="290" t="s">
        <v>325</v>
      </c>
      <c r="F24" s="379">
        <v>2.1999999999999999E-2</v>
      </c>
      <c r="G24" s="34">
        <v>14535.019</v>
      </c>
      <c r="H24" s="296">
        <v>15259.312</v>
      </c>
      <c r="I24" s="296">
        <v>15735</v>
      </c>
    </row>
    <row r="25" spans="3:93" x14ac:dyDescent="0.2">
      <c r="D25" s="245" t="s">
        <v>324</v>
      </c>
      <c r="E25" s="35">
        <v>28145</v>
      </c>
      <c r="F25" s="34">
        <v>27387.903999999999</v>
      </c>
      <c r="G25" s="34">
        <v>28345.725999999999</v>
      </c>
      <c r="H25" s="296">
        <v>26445.488000000001</v>
      </c>
      <c r="I25" s="296">
        <f>SUM(I26:I27)</f>
        <v>25262</v>
      </c>
    </row>
    <row r="26" spans="3:93" x14ac:dyDescent="0.2">
      <c r="D26" s="245" t="s">
        <v>620</v>
      </c>
      <c r="E26" s="35">
        <v>28145</v>
      </c>
      <c r="F26" s="35">
        <v>26419.816999999999</v>
      </c>
      <c r="G26" s="35">
        <v>25911.581999999999</v>
      </c>
      <c r="H26" s="296">
        <v>25081.294999999998</v>
      </c>
      <c r="I26" s="296">
        <v>25228</v>
      </c>
    </row>
    <row r="27" spans="3:93" x14ac:dyDescent="0.2">
      <c r="D27" s="245" t="s">
        <v>329</v>
      </c>
      <c r="E27" s="290" t="s">
        <v>325</v>
      </c>
      <c r="F27" s="379">
        <v>968.08699999999999</v>
      </c>
      <c r="G27" s="35">
        <v>2434.1439999999998</v>
      </c>
      <c r="H27" s="296">
        <v>1364.193</v>
      </c>
      <c r="I27" s="296">
        <v>34</v>
      </c>
    </row>
    <row r="28" spans="3:93" x14ac:dyDescent="0.2">
      <c r="D28" s="245" t="s">
        <v>260</v>
      </c>
      <c r="E28" s="35">
        <v>7965</v>
      </c>
      <c r="F28" s="21">
        <v>6529.7969999999996</v>
      </c>
      <c r="G28" s="21">
        <v>7663.9319999999998</v>
      </c>
      <c r="H28" s="296">
        <v>7749.7839999999997</v>
      </c>
      <c r="I28" s="296">
        <v>10806</v>
      </c>
    </row>
    <row r="29" spans="3:93" x14ac:dyDescent="0.2">
      <c r="D29" s="245"/>
      <c r="E29" s="42"/>
      <c r="H29" s="296"/>
      <c r="I29" s="296"/>
    </row>
    <row r="30" spans="3:93" s="37" customFormat="1" x14ac:dyDescent="0.2">
      <c r="C30" s="23" t="s">
        <v>208</v>
      </c>
      <c r="D30" s="242"/>
      <c r="E30" s="32">
        <v>155830</v>
      </c>
      <c r="F30" s="192">
        <v>155049</v>
      </c>
      <c r="G30" s="192">
        <v>136236.41800000001</v>
      </c>
      <c r="H30" s="297">
        <v>154152.005</v>
      </c>
      <c r="I30" s="297">
        <v>162811</v>
      </c>
    </row>
    <row r="31" spans="3:93" x14ac:dyDescent="0.2">
      <c r="C31" s="310"/>
      <c r="D31" s="244"/>
      <c r="E31" s="34"/>
      <c r="H31" s="296"/>
      <c r="I31" s="296"/>
    </row>
    <row r="32" spans="3:93" x14ac:dyDescent="0.2">
      <c r="D32" s="245" t="s">
        <v>209</v>
      </c>
      <c r="E32" s="35">
        <v>1</v>
      </c>
      <c r="F32" s="35">
        <v>0.503</v>
      </c>
      <c r="G32" s="35">
        <v>1.738</v>
      </c>
      <c r="H32" s="296">
        <v>0.66800000000000004</v>
      </c>
      <c r="I32" s="208">
        <v>0</v>
      </c>
    </row>
    <row r="33" spans="2:12" x14ac:dyDescent="0.15">
      <c r="D33" s="251" t="s">
        <v>210</v>
      </c>
      <c r="E33" s="35">
        <v>47362</v>
      </c>
      <c r="F33" s="35">
        <v>47343.923999999999</v>
      </c>
      <c r="G33" s="35">
        <v>47637.652000000002</v>
      </c>
      <c r="H33" s="296">
        <v>66388.394</v>
      </c>
      <c r="I33" s="296">
        <v>80419</v>
      </c>
    </row>
    <row r="34" spans="2:12" x14ac:dyDescent="0.2">
      <c r="D34" s="245" t="s">
        <v>211</v>
      </c>
      <c r="E34" s="35">
        <v>777</v>
      </c>
      <c r="F34" s="42">
        <v>712.30899999999997</v>
      </c>
      <c r="G34" s="42">
        <v>710.30200000000002</v>
      </c>
      <c r="H34" s="296">
        <v>664.18100000000004</v>
      </c>
      <c r="I34" s="296">
        <v>669</v>
      </c>
    </row>
    <row r="35" spans="2:12" x14ac:dyDescent="0.2">
      <c r="D35" s="265" t="s">
        <v>265</v>
      </c>
      <c r="E35" s="208">
        <v>0</v>
      </c>
      <c r="F35" s="208">
        <v>0</v>
      </c>
      <c r="G35" s="208">
        <v>0</v>
      </c>
      <c r="H35" s="208">
        <v>0</v>
      </c>
      <c r="I35" s="208" t="s">
        <v>332</v>
      </c>
    </row>
    <row r="36" spans="2:12" x14ac:dyDescent="0.2">
      <c r="C36" s="37"/>
      <c r="D36" s="245" t="s">
        <v>266</v>
      </c>
      <c r="E36" s="208">
        <v>107690</v>
      </c>
      <c r="F36" s="253">
        <v>106992</v>
      </c>
      <c r="G36" s="36">
        <v>87886.725999999995</v>
      </c>
      <c r="H36" s="296">
        <v>87098.762000000002</v>
      </c>
      <c r="I36" s="208">
        <v>81723</v>
      </c>
    </row>
    <row r="37" spans="2:12" x14ac:dyDescent="0.2">
      <c r="C37" s="37"/>
      <c r="D37" s="245"/>
      <c r="E37" s="36"/>
      <c r="F37" s="36"/>
      <c r="G37" s="36"/>
      <c r="H37" s="36"/>
      <c r="I37" s="36"/>
    </row>
    <row r="38" spans="2:12" ht="18" thickBot="1" x14ac:dyDescent="0.2">
      <c r="B38" s="30"/>
      <c r="C38" s="30"/>
      <c r="D38" s="264"/>
      <c r="E38" s="24"/>
      <c r="F38" s="24"/>
      <c r="G38" s="24"/>
      <c r="H38" s="24"/>
      <c r="I38" s="24"/>
    </row>
    <row r="39" spans="2:12" x14ac:dyDescent="0.15">
      <c r="C39" s="32"/>
      <c r="D39" s="31"/>
      <c r="E39" s="34" t="s">
        <v>302</v>
      </c>
      <c r="F39" s="32"/>
      <c r="G39" s="31"/>
      <c r="H39" s="31"/>
      <c r="I39" s="31"/>
    </row>
    <row r="40" spans="2:12" x14ac:dyDescent="0.15">
      <c r="C40" s="32"/>
      <c r="D40" s="31"/>
      <c r="E40" s="31"/>
      <c r="F40" s="34"/>
      <c r="G40" s="32"/>
      <c r="H40" s="31"/>
      <c r="I40" s="31"/>
      <c r="J40" s="31"/>
    </row>
    <row r="42" spans="2:12" ht="18" thickBot="1" x14ac:dyDescent="0.25">
      <c r="B42" s="24"/>
      <c r="C42" s="24"/>
      <c r="D42" s="24"/>
      <c r="E42" s="259" t="s">
        <v>212</v>
      </c>
      <c r="F42" s="24"/>
      <c r="G42" s="61"/>
      <c r="H42" s="61"/>
      <c r="I42" s="61"/>
      <c r="J42" s="24" t="s">
        <v>518</v>
      </c>
      <c r="K42" s="24"/>
      <c r="L42" s="248" t="s">
        <v>621</v>
      </c>
    </row>
    <row r="43" spans="2:12" x14ac:dyDescent="0.2">
      <c r="E43" s="432" t="s">
        <v>622</v>
      </c>
      <c r="F43" s="25"/>
      <c r="G43" s="62"/>
      <c r="H43" s="62"/>
      <c r="I43" s="67" t="s">
        <v>213</v>
      </c>
      <c r="J43" s="25"/>
      <c r="K43" s="25"/>
      <c r="L43" s="25"/>
    </row>
    <row r="44" spans="2:12" x14ac:dyDescent="0.2">
      <c r="B44" s="25"/>
      <c r="C44" s="25"/>
      <c r="D44" s="25"/>
      <c r="E44" s="433"/>
      <c r="F44" s="38" t="s">
        <v>623</v>
      </c>
      <c r="G44" s="63" t="s">
        <v>284</v>
      </c>
      <c r="H44" s="63" t="s">
        <v>285</v>
      </c>
      <c r="I44" s="63" t="s">
        <v>286</v>
      </c>
      <c r="J44" s="38" t="s">
        <v>287</v>
      </c>
      <c r="K44" s="38" t="s">
        <v>282</v>
      </c>
      <c r="L44" s="38" t="s">
        <v>283</v>
      </c>
    </row>
    <row r="45" spans="2:12" x14ac:dyDescent="0.15">
      <c r="E45" s="29"/>
      <c r="G45" s="60"/>
      <c r="H45" s="60"/>
      <c r="I45" s="60"/>
    </row>
    <row r="46" spans="2:12" x14ac:dyDescent="0.2">
      <c r="C46" s="310" t="s">
        <v>226</v>
      </c>
      <c r="E46" s="26">
        <v>324399.72200000001</v>
      </c>
      <c r="F46" s="28">
        <v>123377.132</v>
      </c>
      <c r="G46" s="66">
        <v>16494.734</v>
      </c>
      <c r="H46" s="66">
        <v>12180.635</v>
      </c>
      <c r="I46" s="66">
        <v>21839.721000000001</v>
      </c>
      <c r="J46" s="28">
        <v>9386.9590000000007</v>
      </c>
      <c r="K46" s="28">
        <v>19983.442999999999</v>
      </c>
      <c r="L46" s="28">
        <v>121137.098</v>
      </c>
    </row>
    <row r="47" spans="2:12" s="37" customFormat="1" x14ac:dyDescent="0.2">
      <c r="C47" s="310" t="s">
        <v>227</v>
      </c>
      <c r="E47" s="26">
        <v>301429</v>
      </c>
      <c r="F47" s="27">
        <v>106445</v>
      </c>
      <c r="G47" s="65">
        <v>14071</v>
      </c>
      <c r="H47" s="65">
        <v>11756</v>
      </c>
      <c r="I47" s="65">
        <v>18920</v>
      </c>
      <c r="J47" s="27">
        <v>7915</v>
      </c>
      <c r="K47" s="27">
        <v>16956</v>
      </c>
      <c r="L47" s="27">
        <v>125366</v>
      </c>
    </row>
    <row r="48" spans="2:12" s="37" customFormat="1" x14ac:dyDescent="0.2">
      <c r="C48" s="310" t="s">
        <v>258</v>
      </c>
      <c r="E48" s="26">
        <v>308881.72499999998</v>
      </c>
      <c r="F48" s="27">
        <v>101635.86900000001</v>
      </c>
      <c r="G48" s="65">
        <v>11475.011</v>
      </c>
      <c r="H48" s="65">
        <v>9705.26</v>
      </c>
      <c r="I48" s="65">
        <v>15231.284</v>
      </c>
      <c r="J48" s="27">
        <v>7590.0469999999996</v>
      </c>
      <c r="K48" s="27">
        <v>15993.806</v>
      </c>
      <c r="L48" s="27">
        <v>147250.448</v>
      </c>
    </row>
    <row r="49" spans="1:19" s="37" customFormat="1" x14ac:dyDescent="0.2">
      <c r="C49" s="310" t="s">
        <v>294</v>
      </c>
      <c r="D49" s="21"/>
      <c r="E49" s="26">
        <v>264609.98200000002</v>
      </c>
      <c r="F49" s="34">
        <v>80450.672000000006</v>
      </c>
      <c r="G49" s="59">
        <v>10414.155000000001</v>
      </c>
      <c r="H49" s="59">
        <v>8290.4159999999993</v>
      </c>
      <c r="I49" s="59">
        <v>13613.636</v>
      </c>
      <c r="J49" s="34">
        <v>6579.9369999999999</v>
      </c>
      <c r="K49" s="34">
        <v>15242.88</v>
      </c>
      <c r="L49" s="34">
        <v>130018.287</v>
      </c>
    </row>
    <row r="50" spans="1:19" s="37" customFormat="1" x14ac:dyDescent="0.2">
      <c r="C50" s="310"/>
      <c r="E50" s="26"/>
      <c r="F50" s="34"/>
      <c r="G50" s="59"/>
      <c r="H50" s="59"/>
      <c r="I50" s="59"/>
      <c r="J50" s="34"/>
      <c r="K50" s="34"/>
      <c r="L50" s="34"/>
    </row>
    <row r="51" spans="1:19" s="37" customFormat="1" x14ac:dyDescent="0.2">
      <c r="C51" s="310" t="s">
        <v>303</v>
      </c>
      <c r="E51" s="26">
        <v>252449</v>
      </c>
      <c r="F51" s="34">
        <v>79462.551999999996</v>
      </c>
      <c r="G51" s="34">
        <v>13552.849</v>
      </c>
      <c r="H51" s="34">
        <v>8931.0580000000009</v>
      </c>
      <c r="I51" s="34">
        <v>13247.134</v>
      </c>
      <c r="J51" s="34">
        <v>6308.63</v>
      </c>
      <c r="K51" s="34">
        <v>14497.614</v>
      </c>
      <c r="L51" s="34">
        <v>116448.946</v>
      </c>
    </row>
    <row r="52" spans="1:19" x14ac:dyDescent="0.2">
      <c r="A52" s="27"/>
      <c r="B52" s="27"/>
      <c r="C52" s="310" t="s">
        <v>323</v>
      </c>
      <c r="D52" s="37"/>
      <c r="E52" s="26">
        <f>H14</f>
        <v>2014</v>
      </c>
      <c r="F52" s="21">
        <v>76247.853000000003</v>
      </c>
      <c r="G52" s="21">
        <v>13613.779</v>
      </c>
      <c r="H52" s="21">
        <v>8449.5280000000002</v>
      </c>
      <c r="I52" s="21">
        <v>13240.217000000001</v>
      </c>
      <c r="J52" s="21">
        <v>7166.0110000000004</v>
      </c>
      <c r="K52" s="21">
        <v>15273.995000000001</v>
      </c>
      <c r="L52" s="21">
        <v>116479.433</v>
      </c>
    </row>
    <row r="53" spans="1:19" s="37" customFormat="1" x14ac:dyDescent="0.2">
      <c r="C53" s="310" t="s">
        <v>335</v>
      </c>
      <c r="E53" s="298">
        <v>239264.63699999999</v>
      </c>
      <c r="F53" s="296">
        <v>82197.599000000002</v>
      </c>
      <c r="G53" s="296">
        <v>11421.954</v>
      </c>
      <c r="H53" s="296">
        <v>8882.1790000000001</v>
      </c>
      <c r="I53" s="296">
        <v>15003.54</v>
      </c>
      <c r="J53" s="296">
        <v>7430.0010000000002</v>
      </c>
      <c r="K53" s="296">
        <v>16487.621999999999</v>
      </c>
      <c r="L53" s="296">
        <v>97841.740999999995</v>
      </c>
    </row>
    <row r="54" spans="1:19" s="37" customFormat="1" x14ac:dyDescent="0.2">
      <c r="C54" s="310" t="s">
        <v>624</v>
      </c>
      <c r="E54" s="298">
        <v>259657</v>
      </c>
      <c r="F54" s="296">
        <v>93357.774000000005</v>
      </c>
      <c r="G54" s="296">
        <v>12378.262000000001</v>
      </c>
      <c r="H54" s="296">
        <v>10189.671</v>
      </c>
      <c r="I54" s="296">
        <v>17555.324000000001</v>
      </c>
      <c r="J54" s="296">
        <v>8842.36</v>
      </c>
      <c r="K54" s="296">
        <v>18748.965</v>
      </c>
      <c r="L54" s="296">
        <v>98584.782999999996</v>
      </c>
      <c r="M54" s="247"/>
      <c r="N54" s="247"/>
      <c r="O54" s="246"/>
      <c r="P54" s="247"/>
    </row>
    <row r="55" spans="1:19" s="37" customFormat="1" x14ac:dyDescent="0.2">
      <c r="C55" s="310"/>
      <c r="E55" s="298"/>
      <c r="F55" s="296"/>
      <c r="G55" s="296"/>
      <c r="H55" s="296"/>
      <c r="I55" s="296"/>
      <c r="J55" s="296"/>
      <c r="K55" s="296"/>
      <c r="L55" s="296"/>
      <c r="M55" s="247"/>
      <c r="N55" s="247"/>
      <c r="O55" s="246"/>
      <c r="P55" s="247"/>
    </row>
    <row r="56" spans="1:19" s="37" customFormat="1" ht="18.75" x14ac:dyDescent="0.2">
      <c r="C56" s="310" t="s">
        <v>625</v>
      </c>
      <c r="E56" s="298">
        <f>E58+E63+E66+E69+E70+E72</f>
        <v>268216</v>
      </c>
      <c r="F56" s="380">
        <f>F58+F63+F66+F69+F70+F72</f>
        <v>99854.941000000006</v>
      </c>
      <c r="G56" s="380">
        <f>G58+G63+G66+G69+G70</f>
        <v>12406.6</v>
      </c>
      <c r="H56" s="380">
        <f t="shared" ref="H56" si="0">H58+H63+H66+H69+H70+H72</f>
        <v>11184.563</v>
      </c>
      <c r="I56" s="380">
        <f>I58+I63+I66+I69+I70+I72</f>
        <v>18913.659</v>
      </c>
      <c r="J56" s="380">
        <f>J58+J63+J66+J69</f>
        <v>8849.7039999999997</v>
      </c>
      <c r="K56" s="380">
        <f>K58+K63+K66+K69+K70</f>
        <v>22126.406000000003</v>
      </c>
      <c r="L56" s="380">
        <f>L58+L63+L66+L69+L72</f>
        <v>13792.147000000001</v>
      </c>
      <c r="M56" s="247"/>
      <c r="N56" s="381"/>
      <c r="O56" s="246"/>
      <c r="P56" s="247"/>
    </row>
    <row r="57" spans="1:19" ht="18.75" x14ac:dyDescent="0.2">
      <c r="A57" s="27"/>
      <c r="B57" s="27"/>
      <c r="C57" s="310"/>
      <c r="D57" s="37"/>
      <c r="E57" s="298"/>
      <c r="F57" s="296"/>
      <c r="G57" s="296"/>
      <c r="H57" s="296"/>
      <c r="I57" s="296"/>
      <c r="J57" s="296"/>
      <c r="K57" s="296"/>
      <c r="L57" s="380"/>
      <c r="M57" s="247"/>
      <c r="N57" s="381"/>
      <c r="O57" s="247"/>
      <c r="P57" s="247"/>
    </row>
    <row r="58" spans="1:19" ht="18.75" x14ac:dyDescent="0.2">
      <c r="A58" s="27"/>
      <c r="B58" s="27"/>
      <c r="C58" s="310"/>
      <c r="D58" s="21" t="s">
        <v>326</v>
      </c>
      <c r="E58" s="298">
        <v>69337</v>
      </c>
      <c r="F58" s="296">
        <f>SUM(F59:F62)</f>
        <v>37927.453000000001</v>
      </c>
      <c r="G58" s="296">
        <f t="shared" ref="G58:L58" si="1">SUM(G59:G62)</f>
        <v>4023.8609999999999</v>
      </c>
      <c r="H58" s="296">
        <f t="shared" si="1"/>
        <v>4047.2049999999999</v>
      </c>
      <c r="I58" s="296">
        <f t="shared" si="1"/>
        <v>7180.5929999999998</v>
      </c>
      <c r="J58" s="296">
        <f t="shared" si="1"/>
        <v>3397.7780000000002</v>
      </c>
      <c r="K58" s="296">
        <f t="shared" si="1"/>
        <v>8447.4290000000001</v>
      </c>
      <c r="L58" s="296">
        <f t="shared" si="1"/>
        <v>4313.741</v>
      </c>
      <c r="M58" s="247"/>
      <c r="N58" s="381"/>
      <c r="O58" s="247"/>
      <c r="P58" s="247"/>
    </row>
    <row r="59" spans="1:19" ht="18.75" x14ac:dyDescent="0.2">
      <c r="A59" s="27"/>
      <c r="B59" s="27"/>
      <c r="C59" s="310"/>
      <c r="D59" s="21" t="s">
        <v>626</v>
      </c>
      <c r="E59" s="298">
        <v>60</v>
      </c>
      <c r="F59" s="296">
        <v>24</v>
      </c>
      <c r="G59" s="296">
        <v>3</v>
      </c>
      <c r="H59" s="296">
        <v>5</v>
      </c>
      <c r="I59" s="296">
        <v>2</v>
      </c>
      <c r="J59" s="296">
        <v>5</v>
      </c>
      <c r="K59" s="296">
        <v>6</v>
      </c>
      <c r="L59" s="296">
        <v>15</v>
      </c>
      <c r="M59" s="382"/>
      <c r="N59" s="381"/>
      <c r="O59" s="247"/>
      <c r="P59" s="247"/>
    </row>
    <row r="60" spans="1:19" x14ac:dyDescent="0.2">
      <c r="A60" s="27"/>
      <c r="B60" s="27"/>
      <c r="C60" s="310"/>
      <c r="D60" s="284" t="s">
        <v>627</v>
      </c>
      <c r="E60" s="298">
        <v>53248</v>
      </c>
      <c r="F60" s="296">
        <v>30784.061000000002</v>
      </c>
      <c r="G60" s="296">
        <v>2980.7939999999999</v>
      </c>
      <c r="H60" s="296">
        <v>2824.645</v>
      </c>
      <c r="I60" s="296">
        <v>5418.3549999999996</v>
      </c>
      <c r="J60" s="296">
        <v>2481.0450000000001</v>
      </c>
      <c r="K60" s="296">
        <v>5810.2830000000004</v>
      </c>
      <c r="L60" s="296">
        <v>2949.1819999999998</v>
      </c>
      <c r="M60" s="383"/>
      <c r="N60" s="383"/>
      <c r="O60" s="383"/>
      <c r="P60" s="383"/>
      <c r="Q60" s="383"/>
      <c r="R60" s="383"/>
      <c r="S60" s="383"/>
    </row>
    <row r="61" spans="1:19" x14ac:dyDescent="0.2">
      <c r="A61" s="27"/>
      <c r="B61" s="27"/>
      <c r="C61" s="310"/>
      <c r="D61" s="21" t="s">
        <v>619</v>
      </c>
      <c r="E61" s="298">
        <v>294</v>
      </c>
      <c r="F61" s="296">
        <v>125.226</v>
      </c>
      <c r="G61" s="296">
        <v>14.349</v>
      </c>
      <c r="H61" s="296">
        <v>23.786999999999999</v>
      </c>
      <c r="I61" s="296">
        <v>53.389000000000003</v>
      </c>
      <c r="J61" s="296">
        <v>21.571999999999999</v>
      </c>
      <c r="K61" s="296">
        <v>17.792999999999999</v>
      </c>
      <c r="L61" s="296">
        <v>38.1</v>
      </c>
      <c r="M61" s="383"/>
      <c r="N61" s="383"/>
      <c r="O61" s="383"/>
      <c r="P61" s="383"/>
      <c r="Q61" s="383"/>
      <c r="R61" s="383"/>
      <c r="S61" s="383"/>
    </row>
    <row r="62" spans="1:19" x14ac:dyDescent="0.2">
      <c r="A62" s="27"/>
      <c r="B62" s="27"/>
      <c r="C62" s="310"/>
      <c r="D62" s="284" t="s">
        <v>327</v>
      </c>
      <c r="E62" s="298">
        <v>15735</v>
      </c>
      <c r="F62" s="296">
        <v>6994.1660000000002</v>
      </c>
      <c r="G62" s="296">
        <v>1025.7180000000001</v>
      </c>
      <c r="H62" s="296">
        <v>1193.7729999999999</v>
      </c>
      <c r="I62" s="296">
        <v>1706.8489999999999</v>
      </c>
      <c r="J62" s="296">
        <v>890.16099999999994</v>
      </c>
      <c r="K62" s="296">
        <v>2613.3530000000001</v>
      </c>
      <c r="L62" s="296">
        <v>1311.4590000000001</v>
      </c>
      <c r="M62" s="383"/>
      <c r="N62" s="383"/>
      <c r="O62" s="383"/>
      <c r="P62" s="383"/>
      <c r="Q62" s="383"/>
      <c r="R62" s="383"/>
      <c r="S62" s="383"/>
    </row>
    <row r="63" spans="1:19" ht="18.75" x14ac:dyDescent="0.2">
      <c r="A63" s="27"/>
      <c r="B63" s="27"/>
      <c r="C63" s="310"/>
      <c r="D63" s="33" t="s">
        <v>324</v>
      </c>
      <c r="E63" s="298">
        <v>25262</v>
      </c>
      <c r="F63" s="296">
        <f>SUM(F64:F65)</f>
        <v>13663.869999999999</v>
      </c>
      <c r="G63" s="296">
        <f t="shared" ref="G63:L63" si="2">SUM(G64:G65)</f>
        <v>2010.982</v>
      </c>
      <c r="H63" s="296">
        <f t="shared" si="2"/>
        <v>1301.9380000000001</v>
      </c>
      <c r="I63" s="296">
        <f t="shared" si="2"/>
        <v>2102.924</v>
      </c>
      <c r="J63" s="296">
        <f t="shared" si="2"/>
        <v>1132.894</v>
      </c>
      <c r="K63" s="296">
        <f t="shared" si="2"/>
        <v>2276.7190000000001</v>
      </c>
      <c r="L63" s="296">
        <f t="shared" si="2"/>
        <v>2773.279</v>
      </c>
      <c r="M63" s="382"/>
      <c r="N63" s="381"/>
      <c r="O63" s="383"/>
      <c r="P63" s="247"/>
    </row>
    <row r="64" spans="1:19" x14ac:dyDescent="0.2">
      <c r="A64" s="27"/>
      <c r="B64" s="27"/>
      <c r="C64" s="310" t="s">
        <v>620</v>
      </c>
      <c r="D64" s="33" t="s">
        <v>620</v>
      </c>
      <c r="E64" s="298">
        <v>25228</v>
      </c>
      <c r="F64" s="296">
        <v>13647.514999999999</v>
      </c>
      <c r="G64" s="296">
        <v>2009.973</v>
      </c>
      <c r="H64" s="296">
        <v>1300.7940000000001</v>
      </c>
      <c r="I64" s="296">
        <v>2099.627</v>
      </c>
      <c r="J64" s="296">
        <v>1129.271</v>
      </c>
      <c r="K64" s="296">
        <v>2269.4299999999998</v>
      </c>
      <c r="L64" s="296">
        <v>2771.7849999999999</v>
      </c>
      <c r="M64" s="383"/>
      <c r="N64" s="383"/>
      <c r="O64" s="383"/>
      <c r="P64" s="383"/>
      <c r="Q64" s="383"/>
      <c r="R64" s="383"/>
      <c r="S64" s="383"/>
    </row>
    <row r="65" spans="1:20" x14ac:dyDescent="0.2">
      <c r="A65" s="27"/>
      <c r="B65" s="27"/>
      <c r="C65" s="310"/>
      <c r="D65" s="33" t="s">
        <v>329</v>
      </c>
      <c r="E65" s="298">
        <v>34</v>
      </c>
      <c r="F65" s="296">
        <v>16.355</v>
      </c>
      <c r="G65" s="296">
        <v>1.0089999999999999</v>
      </c>
      <c r="H65" s="296">
        <v>1.1439999999999999</v>
      </c>
      <c r="I65" s="296">
        <v>3.2970000000000002</v>
      </c>
      <c r="J65" s="296">
        <v>3.6230000000000002</v>
      </c>
      <c r="K65" s="296">
        <v>7.2889999999999997</v>
      </c>
      <c r="L65" s="296">
        <v>1.494</v>
      </c>
      <c r="M65" s="383"/>
      <c r="N65" s="383"/>
      <c r="O65" s="383"/>
      <c r="P65" s="383"/>
      <c r="Q65" s="383"/>
      <c r="R65" s="383"/>
      <c r="S65" s="383"/>
    </row>
    <row r="66" spans="1:20" x14ac:dyDescent="0.2">
      <c r="A66" s="27"/>
      <c r="B66" s="27"/>
      <c r="C66" s="310" t="s">
        <v>310</v>
      </c>
      <c r="E66" s="298">
        <v>10806</v>
      </c>
      <c r="F66" s="296">
        <v>7341.3530000000001</v>
      </c>
      <c r="G66" s="296">
        <v>326.70400000000001</v>
      </c>
      <c r="H66" s="296">
        <v>606.07600000000002</v>
      </c>
      <c r="I66" s="296">
        <v>742.16600000000005</v>
      </c>
      <c r="J66" s="296">
        <v>282.70400000000001</v>
      </c>
      <c r="K66" s="296">
        <v>1203.2090000000001</v>
      </c>
      <c r="L66" s="296">
        <v>303.92099999999999</v>
      </c>
      <c r="M66" s="383"/>
      <c r="N66" s="383"/>
      <c r="O66" s="383"/>
      <c r="P66" s="383"/>
      <c r="Q66" s="383"/>
      <c r="R66" s="383"/>
      <c r="S66" s="383"/>
    </row>
    <row r="67" spans="1:20" ht="18.75" x14ac:dyDescent="0.2">
      <c r="A67" s="27"/>
      <c r="B67" s="27"/>
      <c r="C67" s="33"/>
      <c r="E67" s="298"/>
      <c r="F67" s="383"/>
      <c r="G67" s="383"/>
      <c r="H67" s="383"/>
      <c r="I67" s="383"/>
      <c r="J67" s="383"/>
      <c r="K67" s="383"/>
      <c r="L67" s="383"/>
      <c r="M67" s="382"/>
      <c r="N67" s="381"/>
      <c r="O67" s="383"/>
      <c r="P67" s="247"/>
    </row>
    <row r="68" spans="1:20" x14ac:dyDescent="0.2">
      <c r="C68" s="245" t="s">
        <v>628</v>
      </c>
      <c r="D68" s="260"/>
      <c r="E68" s="208" t="s">
        <v>332</v>
      </c>
      <c r="F68" s="208" t="s">
        <v>332</v>
      </c>
      <c r="G68" s="208" t="s">
        <v>332</v>
      </c>
      <c r="H68" s="208" t="s">
        <v>332</v>
      </c>
      <c r="I68" s="208" t="s">
        <v>332</v>
      </c>
      <c r="J68" s="208" t="s">
        <v>332</v>
      </c>
      <c r="K68" s="208" t="s">
        <v>332</v>
      </c>
      <c r="L68" s="208" t="s">
        <v>332</v>
      </c>
      <c r="M68" s="382"/>
      <c r="N68" s="247"/>
      <c r="O68" s="247"/>
      <c r="P68" s="247"/>
    </row>
    <row r="69" spans="1:20" x14ac:dyDescent="0.2">
      <c r="A69" s="27"/>
      <c r="B69" s="27"/>
      <c r="C69" s="33" t="s">
        <v>311</v>
      </c>
      <c r="D69" s="251" t="s">
        <v>210</v>
      </c>
      <c r="E69" s="208">
        <v>80419</v>
      </c>
      <c r="F69" s="208">
        <v>40284.606</v>
      </c>
      <c r="G69" s="208">
        <v>5544.634</v>
      </c>
      <c r="H69" s="208">
        <v>5210.3530000000001</v>
      </c>
      <c r="I69" s="208">
        <v>8795.3330000000005</v>
      </c>
      <c r="J69" s="208">
        <v>4036.328</v>
      </c>
      <c r="K69" s="208">
        <v>10174.655000000001</v>
      </c>
      <c r="L69" s="208">
        <v>6372.616</v>
      </c>
      <c r="M69" s="296"/>
      <c r="N69" s="383"/>
      <c r="O69" s="383"/>
      <c r="P69" s="383"/>
      <c r="Q69" s="383"/>
      <c r="R69" s="383"/>
      <c r="S69" s="383"/>
      <c r="T69" s="383"/>
    </row>
    <row r="70" spans="1:20" x14ac:dyDescent="0.2">
      <c r="A70" s="27"/>
      <c r="B70" s="27"/>
      <c r="C70" s="245" t="s">
        <v>629</v>
      </c>
      <c r="D70" s="260"/>
      <c r="E70" s="208">
        <v>669</v>
      </c>
      <c r="F70" s="208">
        <v>42.661999999999999</v>
      </c>
      <c r="G70" s="208">
        <v>500.41899999999998</v>
      </c>
      <c r="H70" s="208">
        <v>8.7040000000000006</v>
      </c>
      <c r="I70" s="208">
        <v>70.052000000000007</v>
      </c>
      <c r="J70" s="208" t="s">
        <v>630</v>
      </c>
      <c r="K70" s="208">
        <v>24.393999999999998</v>
      </c>
      <c r="L70" s="208" t="s">
        <v>630</v>
      </c>
      <c r="M70" s="296"/>
      <c r="N70" s="383"/>
      <c r="O70" s="383"/>
      <c r="P70" s="383"/>
      <c r="Q70" s="383"/>
      <c r="R70" s="302"/>
      <c r="S70" s="383"/>
      <c r="T70" s="302"/>
    </row>
    <row r="71" spans="1:20" x14ac:dyDescent="0.2">
      <c r="A71" s="27"/>
      <c r="B71" s="27"/>
      <c r="C71" s="284" t="s">
        <v>312</v>
      </c>
      <c r="D71" s="265" t="s">
        <v>265</v>
      </c>
      <c r="E71" s="208" t="s">
        <v>332</v>
      </c>
      <c r="F71" s="208">
        <v>0</v>
      </c>
      <c r="G71" s="208">
        <v>0</v>
      </c>
      <c r="H71" s="208">
        <v>0</v>
      </c>
      <c r="I71" s="208">
        <v>0</v>
      </c>
      <c r="J71" s="208">
        <v>0</v>
      </c>
      <c r="K71" s="208">
        <v>0</v>
      </c>
      <c r="L71" s="208">
        <v>0</v>
      </c>
      <c r="M71" s="208"/>
      <c r="N71" s="208"/>
      <c r="O71" s="208"/>
      <c r="P71" s="208"/>
      <c r="Q71" s="208"/>
      <c r="R71" s="208"/>
      <c r="S71" s="208"/>
      <c r="T71" s="208"/>
    </row>
    <row r="72" spans="1:20" x14ac:dyDescent="0.2">
      <c r="C72" s="245" t="s">
        <v>631</v>
      </c>
      <c r="D72" s="260"/>
      <c r="E72" s="208">
        <v>81723</v>
      </c>
      <c r="F72" s="208">
        <v>594.99699999999996</v>
      </c>
      <c r="G72" s="208" t="s">
        <v>630</v>
      </c>
      <c r="H72" s="208">
        <v>10.287000000000001</v>
      </c>
      <c r="I72" s="208">
        <v>22.591000000000001</v>
      </c>
      <c r="J72" s="208" t="s">
        <v>630</v>
      </c>
      <c r="K72" s="208" t="s">
        <v>630</v>
      </c>
      <c r="L72" s="208">
        <v>28.59</v>
      </c>
      <c r="M72" s="296"/>
      <c r="N72" s="296"/>
      <c r="O72" s="302"/>
      <c r="P72" s="383"/>
      <c r="Q72" s="383"/>
      <c r="R72" s="302"/>
      <c r="S72" s="302"/>
      <c r="T72" s="384"/>
    </row>
    <row r="73" spans="1:20" ht="18" thickBot="1" x14ac:dyDescent="0.2">
      <c r="B73" s="24"/>
      <c r="C73" s="24"/>
      <c r="D73" s="24"/>
      <c r="E73" s="39"/>
      <c r="F73" s="40"/>
      <c r="G73" s="68"/>
      <c r="H73" s="68"/>
      <c r="I73" s="61"/>
      <c r="J73" s="24"/>
      <c r="K73" s="24"/>
      <c r="L73" s="24"/>
    </row>
    <row r="74" spans="1:20" x14ac:dyDescent="0.2">
      <c r="E74" s="21" t="s">
        <v>309</v>
      </c>
      <c r="G74" s="64" t="s">
        <v>214</v>
      </c>
      <c r="H74" s="60"/>
      <c r="I74" s="60"/>
    </row>
    <row r="75" spans="1:20" x14ac:dyDescent="0.2">
      <c r="G75" s="64" t="s">
        <v>215</v>
      </c>
      <c r="H75" s="60"/>
      <c r="I75" s="60"/>
      <c r="K75" s="266"/>
    </row>
    <row r="76" spans="1:20" x14ac:dyDescent="0.2">
      <c r="G76" s="64" t="s">
        <v>217</v>
      </c>
      <c r="H76" s="60"/>
      <c r="I76" s="60"/>
    </row>
    <row r="77" spans="1:20" x14ac:dyDescent="0.2">
      <c r="G77" s="64" t="s">
        <v>218</v>
      </c>
      <c r="H77" s="60"/>
      <c r="I77" s="60"/>
    </row>
    <row r="78" spans="1:20" x14ac:dyDescent="0.2">
      <c r="G78" s="64" t="s">
        <v>219</v>
      </c>
      <c r="H78" s="60"/>
      <c r="I78" s="60"/>
    </row>
    <row r="79" spans="1:20" x14ac:dyDescent="0.2">
      <c r="G79" s="64" t="s">
        <v>259</v>
      </c>
      <c r="H79" s="60"/>
      <c r="I79" s="60"/>
    </row>
    <row r="80" spans="1:20" x14ac:dyDescent="0.2">
      <c r="G80" s="64" t="s">
        <v>216</v>
      </c>
      <c r="H80" s="60"/>
      <c r="I80" s="60"/>
    </row>
    <row r="81" spans="5:9" x14ac:dyDescent="0.2">
      <c r="E81" s="310" t="s">
        <v>302</v>
      </c>
      <c r="G81" s="60"/>
      <c r="H81" s="60"/>
      <c r="I81" s="60"/>
    </row>
  </sheetData>
  <mergeCells count="6">
    <mergeCell ref="E43:E44"/>
    <mergeCell ref="B6:L6"/>
    <mergeCell ref="D7:L7"/>
    <mergeCell ref="D8:L8"/>
    <mergeCell ref="D9:L9"/>
    <mergeCell ref="D10:L10"/>
  </mergeCells>
  <phoneticPr fontId="2"/>
  <pageMargins left="0.64" right="0.53" top="0.9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9"/>
  <sheetViews>
    <sheetView view="pageBreakPreview" zoomScale="75" zoomScaleNormal="75" workbookViewId="0">
      <selection activeCell="N18" sqref="N17:N18"/>
    </sheetView>
  </sheetViews>
  <sheetFormatPr defaultColWidth="15.875" defaultRowHeight="17.25" x14ac:dyDescent="0.15"/>
  <cols>
    <col min="1" max="1" width="13.375" style="2" customWidth="1"/>
    <col min="2" max="2" width="1.125" style="2" customWidth="1"/>
    <col min="3" max="3" width="2.25" style="2" customWidth="1"/>
    <col min="4" max="4" width="10.75" style="2" customWidth="1"/>
    <col min="5" max="5" width="30.375" style="2" customWidth="1"/>
    <col min="6" max="10" width="15" style="2" customWidth="1"/>
    <col min="11" max="16384" width="15.875" style="2"/>
  </cols>
  <sheetData>
    <row r="1" spans="1:10" x14ac:dyDescent="0.2">
      <c r="A1" s="1"/>
    </row>
    <row r="6" spans="1:10" x14ac:dyDescent="0.2">
      <c r="B6" s="389" t="s">
        <v>270</v>
      </c>
      <c r="C6" s="389"/>
      <c r="D6" s="389"/>
      <c r="E6" s="389"/>
      <c r="F6" s="389"/>
      <c r="G6" s="389"/>
      <c r="H6" s="389"/>
      <c r="I6" s="389"/>
      <c r="J6" s="389"/>
    </row>
    <row r="7" spans="1:10" s="58" customFormat="1" x14ac:dyDescent="0.2">
      <c r="E7" s="252" t="s">
        <v>19</v>
      </c>
    </row>
    <row r="8" spans="1:10" s="58" customFormat="1" x14ac:dyDescent="0.2">
      <c r="E8" s="252" t="s">
        <v>20</v>
      </c>
    </row>
    <row r="9" spans="1:10" s="58" customFormat="1" x14ac:dyDescent="0.2">
      <c r="E9" s="252" t="s">
        <v>446</v>
      </c>
    </row>
    <row r="10" spans="1:10" s="58" customFormat="1" x14ac:dyDescent="0.2">
      <c r="E10" s="252" t="s">
        <v>447</v>
      </c>
    </row>
    <row r="11" spans="1:10" s="58" customFormat="1" x14ac:dyDescent="0.2">
      <c r="E11" s="252" t="s">
        <v>448</v>
      </c>
    </row>
    <row r="12" spans="1:10" x14ac:dyDescent="0.2">
      <c r="E12" s="252" t="s">
        <v>449</v>
      </c>
    </row>
    <row r="13" spans="1:10" ht="18" thickBot="1" x14ac:dyDescent="0.25">
      <c r="B13" s="5"/>
      <c r="C13" s="5"/>
      <c r="D13" s="5"/>
      <c r="E13" s="5"/>
      <c r="F13" s="13" t="s">
        <v>271</v>
      </c>
      <c r="G13" s="5"/>
      <c r="H13" s="5"/>
      <c r="J13" s="254" t="s">
        <v>337</v>
      </c>
    </row>
    <row r="14" spans="1:10" x14ac:dyDescent="0.2">
      <c r="F14" s="311" t="s">
        <v>295</v>
      </c>
      <c r="G14" s="311" t="s">
        <v>333</v>
      </c>
      <c r="H14" s="311" t="s">
        <v>442</v>
      </c>
      <c r="I14" s="311" t="s">
        <v>443</v>
      </c>
      <c r="J14" s="311" t="s">
        <v>444</v>
      </c>
    </row>
    <row r="15" spans="1:10" x14ac:dyDescent="0.2">
      <c r="B15" s="7"/>
      <c r="C15" s="7"/>
      <c r="D15" s="7"/>
      <c r="E15" s="7"/>
      <c r="F15" s="313">
        <v>2011</v>
      </c>
      <c r="G15" s="313">
        <v>2012</v>
      </c>
      <c r="H15" s="313">
        <v>2013</v>
      </c>
      <c r="I15" s="313">
        <v>2014</v>
      </c>
      <c r="J15" s="313">
        <v>2015</v>
      </c>
    </row>
    <row r="16" spans="1:10" x14ac:dyDescent="0.15">
      <c r="E16" s="212"/>
      <c r="F16" s="15"/>
      <c r="G16" s="15"/>
      <c r="I16" s="15"/>
      <c r="J16" s="15"/>
    </row>
    <row r="17" spans="2:10" s="46" customFormat="1" x14ac:dyDescent="0.2">
      <c r="B17" s="8"/>
      <c r="C17" s="4" t="s">
        <v>272</v>
      </c>
      <c r="E17" s="219"/>
      <c r="F17" s="43">
        <v>557361</v>
      </c>
      <c r="G17" s="43">
        <v>582594</v>
      </c>
      <c r="H17" s="46">
        <v>597882</v>
      </c>
      <c r="I17" s="43">
        <v>560768</v>
      </c>
      <c r="J17" s="43">
        <v>562969</v>
      </c>
    </row>
    <row r="18" spans="2:10" x14ac:dyDescent="0.15">
      <c r="B18" s="8"/>
      <c r="E18" s="214"/>
      <c r="F18" s="15"/>
      <c r="G18" s="15"/>
      <c r="I18" s="15"/>
      <c r="J18" s="15"/>
    </row>
    <row r="19" spans="2:10" x14ac:dyDescent="0.2">
      <c r="B19" s="8"/>
      <c r="C19" s="1" t="s">
        <v>320</v>
      </c>
      <c r="E19" s="214"/>
      <c r="F19" s="18">
        <v>84993</v>
      </c>
      <c r="G19" s="18">
        <v>85828</v>
      </c>
      <c r="H19" s="2">
        <v>89210</v>
      </c>
      <c r="I19" s="18">
        <v>92988</v>
      </c>
      <c r="J19" s="18">
        <v>107188</v>
      </c>
    </row>
    <row r="20" spans="2:10" x14ac:dyDescent="0.2">
      <c r="B20" s="8"/>
      <c r="C20" s="1" t="s">
        <v>338</v>
      </c>
      <c r="E20" s="214"/>
      <c r="F20" s="18">
        <v>13601</v>
      </c>
      <c r="G20" s="18">
        <v>13902</v>
      </c>
      <c r="H20" s="2">
        <v>16356</v>
      </c>
      <c r="I20" s="18">
        <v>19074</v>
      </c>
      <c r="J20" s="18">
        <v>17563</v>
      </c>
    </row>
    <row r="21" spans="2:10" x14ac:dyDescent="0.2">
      <c r="B21" s="8"/>
      <c r="C21" s="1"/>
      <c r="E21" s="214"/>
      <c r="F21" s="18"/>
      <c r="G21" s="18"/>
      <c r="I21" s="18"/>
      <c r="J21" s="18"/>
    </row>
    <row r="22" spans="2:10" x14ac:dyDescent="0.2">
      <c r="C22" s="1" t="s">
        <v>273</v>
      </c>
      <c r="E22" s="214"/>
      <c r="F22" s="18">
        <v>1004</v>
      </c>
      <c r="G22" s="18">
        <v>350</v>
      </c>
      <c r="H22" s="2">
        <v>339</v>
      </c>
      <c r="I22" s="18">
        <v>331</v>
      </c>
      <c r="J22" s="18">
        <v>338</v>
      </c>
    </row>
    <row r="23" spans="2:10" x14ac:dyDescent="0.2">
      <c r="B23" s="8"/>
      <c r="C23" s="1" t="s">
        <v>340</v>
      </c>
      <c r="E23" s="214"/>
      <c r="F23" s="18">
        <v>166743</v>
      </c>
      <c r="G23" s="18">
        <v>167951</v>
      </c>
      <c r="H23" s="2">
        <v>163593</v>
      </c>
      <c r="I23" s="18">
        <v>164988</v>
      </c>
      <c r="J23" s="18">
        <v>167641</v>
      </c>
    </row>
    <row r="24" spans="2:10" x14ac:dyDescent="0.2">
      <c r="D24" s="1" t="s">
        <v>341</v>
      </c>
      <c r="E24" s="214"/>
      <c r="F24" s="18">
        <v>162748</v>
      </c>
      <c r="G24" s="18">
        <v>165298</v>
      </c>
      <c r="H24" s="2">
        <v>161029</v>
      </c>
      <c r="I24" s="18">
        <v>162437</v>
      </c>
      <c r="J24" s="18">
        <v>165016</v>
      </c>
    </row>
    <row r="25" spans="2:10" x14ac:dyDescent="0.2">
      <c r="D25" s="1" t="s">
        <v>342</v>
      </c>
      <c r="E25" s="214"/>
      <c r="F25" s="18">
        <v>3978</v>
      </c>
      <c r="G25" s="18">
        <v>2545</v>
      </c>
      <c r="H25" s="2">
        <v>2402</v>
      </c>
      <c r="I25" s="18">
        <v>2459</v>
      </c>
      <c r="J25" s="18">
        <v>2533</v>
      </c>
    </row>
    <row r="26" spans="2:10" x14ac:dyDescent="0.2">
      <c r="D26" s="1" t="s">
        <v>296</v>
      </c>
      <c r="E26" s="214"/>
      <c r="F26" s="253">
        <v>17</v>
      </c>
      <c r="G26" s="253">
        <v>108</v>
      </c>
      <c r="H26" s="253">
        <v>162</v>
      </c>
      <c r="I26" s="18">
        <v>92</v>
      </c>
      <c r="J26" s="18">
        <v>92</v>
      </c>
    </row>
    <row r="27" spans="2:10" x14ac:dyDescent="0.15">
      <c r="E27" s="214"/>
      <c r="F27" s="18"/>
      <c r="G27" s="18"/>
      <c r="I27" s="18"/>
      <c r="J27" s="18"/>
    </row>
    <row r="28" spans="2:10" x14ac:dyDescent="0.2">
      <c r="B28" s="8"/>
      <c r="C28" s="1" t="s">
        <v>343</v>
      </c>
      <c r="E28" s="214"/>
      <c r="F28" s="18">
        <v>376</v>
      </c>
      <c r="G28" s="18">
        <v>356</v>
      </c>
      <c r="H28" s="2">
        <v>325</v>
      </c>
      <c r="I28" s="18">
        <v>279</v>
      </c>
      <c r="J28" s="18">
        <v>287</v>
      </c>
    </row>
    <row r="29" spans="2:10" x14ac:dyDescent="0.2">
      <c r="B29" s="8"/>
      <c r="C29" s="1" t="s">
        <v>344</v>
      </c>
      <c r="E29" s="214"/>
      <c r="F29" s="18">
        <v>1736</v>
      </c>
      <c r="G29" s="18">
        <v>1690</v>
      </c>
      <c r="H29" s="2">
        <v>1011</v>
      </c>
      <c r="I29" s="18">
        <v>1034</v>
      </c>
      <c r="J29" s="18">
        <v>1564</v>
      </c>
    </row>
    <row r="30" spans="2:10" x14ac:dyDescent="0.15">
      <c r="E30" s="214"/>
      <c r="F30" s="15"/>
      <c r="G30" s="15"/>
      <c r="I30" s="15"/>
      <c r="J30" s="15"/>
    </row>
    <row r="31" spans="2:10" x14ac:dyDescent="0.2">
      <c r="C31" s="1" t="s">
        <v>345</v>
      </c>
      <c r="E31" s="214"/>
      <c r="F31" s="18">
        <v>2281</v>
      </c>
      <c r="G31" s="18">
        <v>2335</v>
      </c>
      <c r="H31" s="2">
        <v>2376</v>
      </c>
      <c r="I31" s="18">
        <v>3258</v>
      </c>
      <c r="J31" s="18">
        <v>4078</v>
      </c>
    </row>
    <row r="32" spans="2:10" x14ac:dyDescent="0.2">
      <c r="D32" s="1" t="s">
        <v>346</v>
      </c>
      <c r="E32" s="214"/>
      <c r="F32" s="18">
        <v>112</v>
      </c>
      <c r="G32" s="18">
        <v>110</v>
      </c>
      <c r="H32" s="58">
        <v>109</v>
      </c>
      <c r="I32" s="18">
        <v>999</v>
      </c>
      <c r="J32" s="18">
        <v>1825</v>
      </c>
    </row>
    <row r="33" spans="2:10" x14ac:dyDescent="0.2">
      <c r="D33" s="1" t="s">
        <v>347</v>
      </c>
      <c r="E33" s="214"/>
      <c r="F33" s="18">
        <v>211</v>
      </c>
      <c r="G33" s="18">
        <v>209</v>
      </c>
      <c r="H33" s="58">
        <v>208</v>
      </c>
      <c r="I33" s="18">
        <v>217</v>
      </c>
      <c r="J33" s="18">
        <v>221</v>
      </c>
    </row>
    <row r="34" spans="2:10" x14ac:dyDescent="0.2">
      <c r="D34" s="1" t="s">
        <v>348</v>
      </c>
      <c r="E34" s="214"/>
      <c r="F34" s="18">
        <v>1238</v>
      </c>
      <c r="G34" s="18">
        <v>1257</v>
      </c>
      <c r="H34" s="58">
        <v>1281</v>
      </c>
      <c r="I34" s="18">
        <v>1287</v>
      </c>
      <c r="J34" s="18">
        <v>1281</v>
      </c>
    </row>
    <row r="35" spans="2:10" x14ac:dyDescent="0.2">
      <c r="D35" s="1" t="s">
        <v>349</v>
      </c>
      <c r="E35" s="214"/>
      <c r="F35" s="18">
        <v>720</v>
      </c>
      <c r="G35" s="18">
        <v>759</v>
      </c>
      <c r="H35" s="58">
        <v>778</v>
      </c>
      <c r="I35" s="18">
        <v>754</v>
      </c>
      <c r="J35" s="18">
        <v>752</v>
      </c>
    </row>
    <row r="36" spans="2:10" x14ac:dyDescent="0.15">
      <c r="E36" s="214"/>
      <c r="F36" s="15"/>
      <c r="G36" s="15"/>
      <c r="H36" s="58"/>
      <c r="I36" s="15"/>
      <c r="J36" s="15"/>
    </row>
    <row r="37" spans="2:10" x14ac:dyDescent="0.2">
      <c r="B37" s="8"/>
      <c r="C37" s="1" t="s">
        <v>350</v>
      </c>
      <c r="E37" s="214"/>
      <c r="F37" s="17">
        <v>1739</v>
      </c>
      <c r="G37" s="17">
        <v>1668</v>
      </c>
      <c r="H37" s="58">
        <v>1604</v>
      </c>
      <c r="I37" s="17">
        <v>1684</v>
      </c>
      <c r="J37" s="17">
        <v>1657</v>
      </c>
    </row>
    <row r="38" spans="2:10" x14ac:dyDescent="0.2">
      <c r="B38" s="8"/>
      <c r="C38" s="1"/>
      <c r="D38" s="2" t="s">
        <v>297</v>
      </c>
      <c r="E38" s="214"/>
      <c r="F38" s="17">
        <v>1277</v>
      </c>
      <c r="G38" s="17">
        <v>1208</v>
      </c>
      <c r="H38" s="58">
        <v>1170</v>
      </c>
      <c r="I38" s="17">
        <v>1251</v>
      </c>
      <c r="J38" s="17">
        <v>1189</v>
      </c>
    </row>
    <row r="39" spans="2:10" x14ac:dyDescent="0.2">
      <c r="D39" s="1" t="s">
        <v>274</v>
      </c>
      <c r="E39" s="214"/>
      <c r="F39" s="18">
        <v>462</v>
      </c>
      <c r="G39" s="18">
        <v>460</v>
      </c>
      <c r="H39" s="58">
        <v>435</v>
      </c>
      <c r="I39" s="18">
        <v>433</v>
      </c>
      <c r="J39" s="18">
        <v>469</v>
      </c>
    </row>
    <row r="40" spans="2:10" x14ac:dyDescent="0.15">
      <c r="E40" s="214"/>
      <c r="F40" s="15"/>
      <c r="G40" s="15"/>
      <c r="H40" s="58"/>
      <c r="I40" s="15"/>
      <c r="J40" s="15"/>
    </row>
    <row r="41" spans="2:10" x14ac:dyDescent="0.2">
      <c r="B41" s="8"/>
      <c r="C41" s="1" t="s">
        <v>351</v>
      </c>
      <c r="E41" s="214"/>
      <c r="F41" s="17">
        <v>79205</v>
      </c>
      <c r="G41" s="17">
        <v>91349</v>
      </c>
      <c r="H41" s="58">
        <v>109251</v>
      </c>
      <c r="I41" s="17">
        <v>84175</v>
      </c>
      <c r="J41" s="17">
        <v>72305</v>
      </c>
    </row>
    <row r="42" spans="2:10" x14ac:dyDescent="0.2">
      <c r="D42" s="1" t="s">
        <v>352</v>
      </c>
      <c r="E42" s="214"/>
      <c r="F42" s="18">
        <v>15318</v>
      </c>
      <c r="G42" s="18">
        <v>14938</v>
      </c>
      <c r="H42" s="58">
        <v>13905</v>
      </c>
      <c r="I42" s="18">
        <v>14320</v>
      </c>
      <c r="J42" s="18">
        <v>14199</v>
      </c>
    </row>
    <row r="43" spans="2:10" x14ac:dyDescent="0.2">
      <c r="D43" s="1" t="s">
        <v>353</v>
      </c>
      <c r="E43" s="214"/>
      <c r="F43" s="18">
        <v>2559</v>
      </c>
      <c r="G43" s="18">
        <v>2564</v>
      </c>
      <c r="H43" s="58">
        <v>2599</v>
      </c>
      <c r="I43" s="18">
        <v>2666</v>
      </c>
      <c r="J43" s="18">
        <v>2607</v>
      </c>
    </row>
    <row r="44" spans="2:10" x14ac:dyDescent="0.15">
      <c r="E44" s="214"/>
      <c r="F44" s="15"/>
      <c r="G44" s="15"/>
      <c r="H44" s="58"/>
      <c r="I44" s="15"/>
      <c r="J44" s="15"/>
    </row>
    <row r="45" spans="2:10" x14ac:dyDescent="0.15">
      <c r="D45" s="2" t="s">
        <v>298</v>
      </c>
      <c r="E45" s="214"/>
      <c r="F45" s="15">
        <v>2050</v>
      </c>
      <c r="G45" s="15">
        <v>1540</v>
      </c>
      <c r="H45" s="58">
        <v>1488</v>
      </c>
      <c r="I45" s="15">
        <v>1614</v>
      </c>
      <c r="J45" s="15">
        <v>1683</v>
      </c>
    </row>
    <row r="46" spans="2:10" x14ac:dyDescent="0.15">
      <c r="D46" s="2" t="s">
        <v>299</v>
      </c>
      <c r="E46" s="214"/>
      <c r="F46" s="15">
        <v>503</v>
      </c>
      <c r="G46" s="15">
        <v>550</v>
      </c>
      <c r="H46" s="58">
        <v>583</v>
      </c>
      <c r="I46" s="15">
        <v>608</v>
      </c>
      <c r="J46" s="15">
        <v>645</v>
      </c>
    </row>
    <row r="47" spans="2:10" x14ac:dyDescent="0.2">
      <c r="D47" s="1" t="s">
        <v>354</v>
      </c>
      <c r="E47" s="214"/>
      <c r="F47" s="18">
        <v>26783</v>
      </c>
      <c r="G47" s="18">
        <v>11590</v>
      </c>
      <c r="H47" s="58">
        <v>19973</v>
      </c>
      <c r="I47" s="18">
        <v>15718</v>
      </c>
      <c r="J47" s="18">
        <v>13201</v>
      </c>
    </row>
    <row r="48" spans="2:10" x14ac:dyDescent="0.2">
      <c r="D48" s="1" t="s">
        <v>355</v>
      </c>
      <c r="E48" s="214"/>
      <c r="F48" s="18">
        <v>4664</v>
      </c>
      <c r="G48" s="18">
        <v>17023</v>
      </c>
      <c r="H48" s="58">
        <v>11216</v>
      </c>
      <c r="I48" s="18">
        <v>6730</v>
      </c>
      <c r="J48" s="18">
        <v>4377</v>
      </c>
    </row>
    <row r="49" spans="2:10" x14ac:dyDescent="0.2">
      <c r="D49" s="1" t="s">
        <v>289</v>
      </c>
      <c r="E49" s="214"/>
      <c r="F49" s="253">
        <v>2314</v>
      </c>
      <c r="G49" s="253">
        <v>2384</v>
      </c>
      <c r="H49" s="58">
        <v>2320</v>
      </c>
      <c r="I49" s="19">
        <v>1526</v>
      </c>
      <c r="J49" s="19">
        <v>737</v>
      </c>
    </row>
    <row r="50" spans="2:10" x14ac:dyDescent="0.2">
      <c r="D50" s="1" t="s">
        <v>290</v>
      </c>
      <c r="E50" s="214"/>
      <c r="F50" s="253">
        <v>626</v>
      </c>
      <c r="G50" s="253">
        <v>618</v>
      </c>
      <c r="H50" s="58">
        <v>629</v>
      </c>
      <c r="I50" s="19">
        <v>629</v>
      </c>
      <c r="J50" s="19">
        <v>2219</v>
      </c>
    </row>
    <row r="51" spans="2:10" x14ac:dyDescent="0.15">
      <c r="E51" s="214"/>
      <c r="F51" s="15"/>
      <c r="G51" s="15"/>
      <c r="H51" s="58"/>
      <c r="I51" s="15"/>
      <c r="J51" s="15"/>
    </row>
    <row r="52" spans="2:10" x14ac:dyDescent="0.2">
      <c r="D52" s="1" t="s">
        <v>356</v>
      </c>
      <c r="E52" s="214"/>
      <c r="F52" s="18">
        <v>653</v>
      </c>
      <c r="G52" s="18">
        <v>1148</v>
      </c>
      <c r="H52" s="58">
        <v>1080</v>
      </c>
      <c r="I52" s="18">
        <v>1213</v>
      </c>
      <c r="J52" s="18">
        <v>1005</v>
      </c>
    </row>
    <row r="53" spans="2:10" x14ac:dyDescent="0.15">
      <c r="E53" s="214"/>
      <c r="F53" s="15"/>
      <c r="G53" s="15"/>
      <c r="H53" s="58"/>
      <c r="I53" s="15"/>
      <c r="J53" s="15"/>
    </row>
    <row r="54" spans="2:10" x14ac:dyDescent="0.2">
      <c r="D54" s="1" t="s">
        <v>275</v>
      </c>
      <c r="E54" s="214"/>
      <c r="F54" s="18">
        <v>49</v>
      </c>
      <c r="G54" s="18">
        <v>36</v>
      </c>
      <c r="H54" s="58">
        <v>250</v>
      </c>
      <c r="I54" s="18">
        <v>313</v>
      </c>
      <c r="J54" s="18">
        <v>344</v>
      </c>
    </row>
    <row r="55" spans="2:10" x14ac:dyDescent="0.2">
      <c r="D55" s="1" t="s">
        <v>276</v>
      </c>
      <c r="E55" s="214"/>
      <c r="F55" s="18">
        <v>203</v>
      </c>
      <c r="G55" s="18">
        <v>209</v>
      </c>
      <c r="H55" s="58">
        <v>207</v>
      </c>
      <c r="I55" s="18">
        <v>208</v>
      </c>
      <c r="J55" s="18">
        <v>208</v>
      </c>
    </row>
    <row r="56" spans="2:10" x14ac:dyDescent="0.2">
      <c r="D56" s="1" t="s">
        <v>277</v>
      </c>
      <c r="E56" s="214"/>
      <c r="F56" s="19">
        <v>0</v>
      </c>
      <c r="G56" s="253">
        <v>0</v>
      </c>
      <c r="H56" s="253">
        <v>0</v>
      </c>
      <c r="I56" s="253">
        <v>0</v>
      </c>
      <c r="J56" s="253">
        <v>0</v>
      </c>
    </row>
    <row r="57" spans="2:10" x14ac:dyDescent="0.2">
      <c r="D57" s="1" t="s">
        <v>280</v>
      </c>
      <c r="E57" s="214"/>
      <c r="F57" s="253">
        <v>0</v>
      </c>
      <c r="G57" s="19">
        <v>0</v>
      </c>
      <c r="H57" s="253">
        <v>0</v>
      </c>
      <c r="I57" s="253">
        <v>0</v>
      </c>
      <c r="J57" s="253">
        <v>0</v>
      </c>
    </row>
    <row r="58" spans="2:10" x14ac:dyDescent="0.2">
      <c r="D58" s="1" t="s">
        <v>291</v>
      </c>
      <c r="E58" s="214"/>
      <c r="F58" s="253">
        <v>10205</v>
      </c>
      <c r="G58" s="253">
        <v>19577</v>
      </c>
      <c r="H58" s="58">
        <v>29145</v>
      </c>
      <c r="I58" s="19">
        <v>29195</v>
      </c>
      <c r="J58" s="19">
        <v>22933</v>
      </c>
    </row>
    <row r="59" spans="2:10" x14ac:dyDescent="0.2">
      <c r="D59" s="1" t="s">
        <v>349</v>
      </c>
      <c r="E59" s="214"/>
      <c r="F59" s="18">
        <v>13279</v>
      </c>
      <c r="G59" s="18">
        <v>19172</v>
      </c>
      <c r="H59" s="58">
        <v>25855</v>
      </c>
      <c r="I59" s="18">
        <v>9433</v>
      </c>
      <c r="J59" s="18">
        <v>8147</v>
      </c>
    </row>
    <row r="60" spans="2:10" x14ac:dyDescent="0.15">
      <c r="E60" s="214"/>
      <c r="F60" s="18"/>
      <c r="G60" s="18"/>
      <c r="H60" s="58"/>
      <c r="I60" s="18"/>
      <c r="J60" s="18"/>
    </row>
    <row r="61" spans="2:10" x14ac:dyDescent="0.2">
      <c r="B61" s="8"/>
      <c r="C61" s="1" t="s">
        <v>357</v>
      </c>
      <c r="E61" s="214"/>
      <c r="F61" s="17">
        <v>3872</v>
      </c>
      <c r="G61" s="17">
        <v>3658</v>
      </c>
      <c r="H61" s="58">
        <v>2295</v>
      </c>
      <c r="I61" s="17">
        <v>1146</v>
      </c>
      <c r="J61" s="17">
        <v>719</v>
      </c>
    </row>
    <row r="62" spans="2:10" x14ac:dyDescent="0.2">
      <c r="D62" s="1" t="s">
        <v>358</v>
      </c>
      <c r="E62" s="214"/>
      <c r="F62" s="18">
        <v>689</v>
      </c>
      <c r="G62" s="18">
        <v>690</v>
      </c>
      <c r="H62" s="58">
        <v>618</v>
      </c>
      <c r="I62" s="18">
        <v>561</v>
      </c>
      <c r="J62" s="18">
        <v>509</v>
      </c>
    </row>
    <row r="63" spans="2:10" x14ac:dyDescent="0.2">
      <c r="D63" s="1" t="s">
        <v>359</v>
      </c>
      <c r="E63" s="214"/>
      <c r="F63" s="18">
        <v>3184</v>
      </c>
      <c r="G63" s="18">
        <v>2968</v>
      </c>
      <c r="H63" s="58">
        <v>1678</v>
      </c>
      <c r="I63" s="18">
        <v>585</v>
      </c>
      <c r="J63" s="18">
        <v>209</v>
      </c>
    </row>
    <row r="64" spans="2:10" x14ac:dyDescent="0.15">
      <c r="E64" s="214"/>
      <c r="F64" s="18"/>
      <c r="G64" s="18"/>
      <c r="I64" s="18"/>
      <c r="J64" s="18"/>
    </row>
    <row r="65" spans="1:10" x14ac:dyDescent="0.2">
      <c r="B65" s="8"/>
      <c r="C65" s="1" t="s">
        <v>278</v>
      </c>
      <c r="E65" s="214"/>
      <c r="F65" s="18">
        <v>67</v>
      </c>
      <c r="G65" s="18">
        <v>98</v>
      </c>
      <c r="H65" s="2">
        <v>314</v>
      </c>
      <c r="I65" s="18">
        <v>203</v>
      </c>
      <c r="J65" s="18">
        <v>161</v>
      </c>
    </row>
    <row r="66" spans="1:10" x14ac:dyDescent="0.2">
      <c r="B66" s="8"/>
      <c r="C66" s="1" t="s">
        <v>360</v>
      </c>
      <c r="E66" s="214"/>
      <c r="F66" s="18">
        <v>21427</v>
      </c>
      <c r="G66" s="18">
        <v>13605</v>
      </c>
      <c r="H66" s="2">
        <v>16659</v>
      </c>
      <c r="I66" s="18">
        <v>19454</v>
      </c>
      <c r="J66" s="18">
        <v>13949</v>
      </c>
    </row>
    <row r="67" spans="1:10" x14ac:dyDescent="0.2">
      <c r="B67" s="8"/>
      <c r="C67" s="1" t="s">
        <v>361</v>
      </c>
      <c r="E67" s="214"/>
      <c r="F67" s="18">
        <v>11447</v>
      </c>
      <c r="G67" s="18">
        <v>11540</v>
      </c>
      <c r="H67" s="2">
        <v>12585</v>
      </c>
      <c r="I67" s="18">
        <v>14611</v>
      </c>
      <c r="J67" s="18">
        <v>19248</v>
      </c>
    </row>
    <row r="68" spans="1:10" x14ac:dyDescent="0.15">
      <c r="E68" s="214"/>
      <c r="F68" s="15"/>
      <c r="G68" s="15"/>
      <c r="I68" s="15"/>
      <c r="J68" s="15"/>
    </row>
    <row r="69" spans="1:10" x14ac:dyDescent="0.2">
      <c r="B69" s="8"/>
      <c r="C69" s="1" t="s">
        <v>362</v>
      </c>
      <c r="E69" s="214"/>
      <c r="F69" s="18">
        <v>85207</v>
      </c>
      <c r="G69" s="18">
        <v>85745</v>
      </c>
      <c r="H69" s="2">
        <v>88178</v>
      </c>
      <c r="I69" s="18">
        <v>79903</v>
      </c>
      <c r="J69" s="18">
        <v>76377</v>
      </c>
    </row>
    <row r="70" spans="1:10" x14ac:dyDescent="0.2">
      <c r="B70" s="8"/>
      <c r="C70" s="1" t="s">
        <v>363</v>
      </c>
      <c r="E70" s="214"/>
      <c r="F70" s="18">
        <v>83664</v>
      </c>
      <c r="G70" s="18">
        <v>102518</v>
      </c>
      <c r="H70" s="2">
        <v>93785</v>
      </c>
      <c r="I70" s="18">
        <v>77641</v>
      </c>
      <c r="J70" s="18">
        <v>79893</v>
      </c>
    </row>
    <row r="71" spans="1:10" ht="18" thickBot="1" x14ac:dyDescent="0.2">
      <c r="B71" s="14"/>
      <c r="C71" s="5"/>
      <c r="D71" s="5"/>
      <c r="E71" s="218"/>
      <c r="F71" s="5"/>
      <c r="G71" s="5"/>
      <c r="H71" s="5"/>
      <c r="I71" s="5"/>
      <c r="J71" s="5"/>
    </row>
    <row r="72" spans="1:10" x14ac:dyDescent="0.15">
      <c r="B72" s="43"/>
      <c r="C72" s="15"/>
      <c r="D72" s="15"/>
      <c r="E72" s="15"/>
      <c r="F72" s="15" t="s">
        <v>321</v>
      </c>
      <c r="G72" s="15"/>
      <c r="H72" s="15"/>
      <c r="I72" s="15"/>
      <c r="J72" s="15"/>
    </row>
    <row r="73" spans="1:10" x14ac:dyDescent="0.2">
      <c r="B73" s="43"/>
      <c r="C73" s="15"/>
      <c r="D73" s="15"/>
      <c r="F73" s="1" t="s">
        <v>339</v>
      </c>
      <c r="G73" s="15"/>
      <c r="H73" s="15"/>
      <c r="I73" s="15"/>
      <c r="J73" s="15"/>
    </row>
    <row r="74" spans="1:10" x14ac:dyDescent="0.2">
      <c r="A74" s="1"/>
      <c r="B74" s="8"/>
    </row>
    <row r="75" spans="1:10" x14ac:dyDescent="0.2">
      <c r="A75" s="1"/>
      <c r="B75" s="8"/>
      <c r="F75" s="1"/>
    </row>
    <row r="76" spans="1:10" x14ac:dyDescent="0.15">
      <c r="B76" s="8"/>
    </row>
    <row r="77" spans="1:10" x14ac:dyDescent="0.15">
      <c r="B77" s="8"/>
    </row>
    <row r="78" spans="1:10" x14ac:dyDescent="0.15">
      <c r="B78" s="8"/>
    </row>
    <row r="79" spans="1:10" x14ac:dyDescent="0.15">
      <c r="B79" s="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7"/>
  <sheetViews>
    <sheetView view="pageBreakPreview" zoomScale="75" zoomScaleNormal="75" workbookViewId="0">
      <selection activeCell="D22" sqref="D22"/>
    </sheetView>
  </sheetViews>
  <sheetFormatPr defaultColWidth="15.875" defaultRowHeight="17.25" x14ac:dyDescent="0.15"/>
  <cols>
    <col min="1" max="1" width="13.375" style="2" customWidth="1"/>
    <col min="2" max="3" width="0.75" style="2" customWidth="1"/>
    <col min="4" max="4" width="15.875" style="2"/>
    <col min="5" max="5" width="17.625" style="2" customWidth="1"/>
    <col min="6" max="10" width="16.875" style="2" customWidth="1"/>
    <col min="11" max="16384" width="15.875" style="2"/>
  </cols>
  <sheetData>
    <row r="1" spans="1:11" x14ac:dyDescent="0.2">
      <c r="A1" s="1"/>
      <c r="B1" s="8"/>
      <c r="F1" s="1"/>
    </row>
    <row r="2" spans="1:11" x14ac:dyDescent="0.15">
      <c r="B2" s="8"/>
    </row>
    <row r="3" spans="1:11" x14ac:dyDescent="0.15">
      <c r="B3" s="8"/>
    </row>
    <row r="4" spans="1:11" x14ac:dyDescent="0.15">
      <c r="B4" s="8"/>
    </row>
    <row r="5" spans="1:11" x14ac:dyDescent="0.15">
      <c r="B5" s="8"/>
    </row>
    <row r="6" spans="1:11" x14ac:dyDescent="0.2">
      <c r="A6" s="8"/>
      <c r="B6" s="389" t="s">
        <v>364</v>
      </c>
      <c r="C6" s="389"/>
      <c r="D6" s="389"/>
      <c r="E6" s="389"/>
      <c r="F6" s="389"/>
      <c r="G6" s="389"/>
      <c r="H6" s="389"/>
      <c r="I6" s="389"/>
      <c r="J6" s="389"/>
    </row>
    <row r="7" spans="1:11" ht="18" thickBot="1" x14ac:dyDescent="0.25">
      <c r="A7" s="8"/>
      <c r="B7" s="14"/>
      <c r="C7" s="5"/>
      <c r="D7" s="5"/>
      <c r="E7" s="6"/>
      <c r="F7" s="4" t="s">
        <v>31</v>
      </c>
      <c r="G7" s="5"/>
      <c r="H7" s="5"/>
      <c r="J7" s="254" t="s">
        <v>21</v>
      </c>
    </row>
    <row r="8" spans="1:11" x14ac:dyDescent="0.2">
      <c r="A8" s="8"/>
      <c r="B8" s="8"/>
      <c r="F8" s="311" t="s">
        <v>295</v>
      </c>
      <c r="G8" s="311" t="s">
        <v>333</v>
      </c>
      <c r="H8" s="311" t="s">
        <v>442</v>
      </c>
      <c r="I8" s="311" t="s">
        <v>443</v>
      </c>
      <c r="J8" s="311" t="s">
        <v>444</v>
      </c>
      <c r="K8" s="15"/>
    </row>
    <row r="9" spans="1:11" x14ac:dyDescent="0.2">
      <c r="B9" s="16"/>
      <c r="C9" s="7"/>
      <c r="D9" s="7"/>
      <c r="E9" s="7"/>
      <c r="F9" s="312">
        <v>2011</v>
      </c>
      <c r="G9" s="312">
        <v>2012</v>
      </c>
      <c r="H9" s="312">
        <v>2013</v>
      </c>
      <c r="I9" s="312">
        <v>2014</v>
      </c>
      <c r="J9" s="312">
        <v>2015</v>
      </c>
      <c r="K9" s="15"/>
    </row>
    <row r="10" spans="1:11" x14ac:dyDescent="0.15">
      <c r="B10" s="8"/>
      <c r="E10" s="212"/>
      <c r="F10" s="15"/>
    </row>
    <row r="11" spans="1:11" s="46" customFormat="1" x14ac:dyDescent="0.2">
      <c r="B11" s="8"/>
      <c r="C11" s="4" t="s">
        <v>32</v>
      </c>
      <c r="E11" s="219"/>
      <c r="F11" s="43">
        <v>545821</v>
      </c>
      <c r="G11" s="55">
        <v>570009</v>
      </c>
      <c r="H11" s="46">
        <v>583271</v>
      </c>
      <c r="I11" s="46">
        <v>541520</v>
      </c>
      <c r="J11" s="46">
        <v>550610</v>
      </c>
    </row>
    <row r="12" spans="1:11" x14ac:dyDescent="0.15">
      <c r="B12" s="8"/>
      <c r="E12" s="214"/>
      <c r="G12" s="15"/>
    </row>
    <row r="13" spans="1:11" x14ac:dyDescent="0.2">
      <c r="B13" s="8"/>
      <c r="C13" s="1" t="s">
        <v>365</v>
      </c>
      <c r="E13" s="214"/>
      <c r="F13" s="18">
        <v>1277</v>
      </c>
      <c r="G13" s="18">
        <v>1182</v>
      </c>
      <c r="H13" s="2">
        <v>1154</v>
      </c>
      <c r="I13" s="18">
        <v>1191</v>
      </c>
      <c r="J13" s="18">
        <v>1196</v>
      </c>
    </row>
    <row r="14" spans="1:11" x14ac:dyDescent="0.2">
      <c r="B14" s="8"/>
      <c r="C14" s="1" t="s">
        <v>366</v>
      </c>
      <c r="E14" s="214"/>
      <c r="F14" s="18">
        <v>22724</v>
      </c>
      <c r="G14" s="18">
        <v>25829</v>
      </c>
      <c r="H14" s="2">
        <v>42403</v>
      </c>
      <c r="I14" s="18">
        <v>23494</v>
      </c>
      <c r="J14" s="18">
        <v>27202</v>
      </c>
    </row>
    <row r="15" spans="1:11" x14ac:dyDescent="0.2">
      <c r="B15" s="8"/>
      <c r="C15" s="1" t="s">
        <v>367</v>
      </c>
      <c r="E15" s="214"/>
      <c r="F15" s="18">
        <v>68137</v>
      </c>
      <c r="G15" s="18">
        <v>70474</v>
      </c>
      <c r="H15" s="2">
        <v>67228</v>
      </c>
      <c r="I15" s="18">
        <v>68179</v>
      </c>
      <c r="J15" s="18">
        <v>73402</v>
      </c>
    </row>
    <row r="16" spans="1:11" x14ac:dyDescent="0.2">
      <c r="B16" s="8"/>
      <c r="C16" s="1" t="s">
        <v>368</v>
      </c>
      <c r="E16" s="214"/>
      <c r="F16" s="18">
        <v>20211</v>
      </c>
      <c r="G16" s="18">
        <v>17536</v>
      </c>
      <c r="H16" s="2">
        <v>18058</v>
      </c>
      <c r="I16" s="18">
        <v>15720</v>
      </c>
      <c r="J16" s="18">
        <v>14120</v>
      </c>
    </row>
    <row r="17" spans="2:10" x14ac:dyDescent="0.2">
      <c r="B17" s="8"/>
      <c r="C17" s="1" t="s">
        <v>369</v>
      </c>
      <c r="E17" s="214"/>
      <c r="F17" s="18">
        <v>8697</v>
      </c>
      <c r="G17" s="18">
        <v>5930</v>
      </c>
      <c r="H17" s="2">
        <v>3324</v>
      </c>
      <c r="I17" s="18">
        <v>1736</v>
      </c>
      <c r="J17" s="18">
        <v>1760</v>
      </c>
    </row>
    <row r="18" spans="2:10" x14ac:dyDescent="0.2">
      <c r="B18" s="8"/>
      <c r="C18" s="1" t="s">
        <v>370</v>
      </c>
      <c r="E18" s="214"/>
      <c r="F18" s="18">
        <v>30351</v>
      </c>
      <c r="G18" s="18">
        <v>27459</v>
      </c>
      <c r="H18" s="2">
        <v>30437</v>
      </c>
      <c r="I18" s="18">
        <v>27685</v>
      </c>
      <c r="J18" s="18">
        <v>25394</v>
      </c>
    </row>
    <row r="19" spans="2:10" x14ac:dyDescent="0.2">
      <c r="B19" s="8"/>
      <c r="C19" s="1" t="s">
        <v>371</v>
      </c>
      <c r="E19" s="214"/>
      <c r="F19" s="18">
        <v>80002</v>
      </c>
      <c r="G19" s="18">
        <v>79762</v>
      </c>
      <c r="H19" s="2">
        <v>79887</v>
      </c>
      <c r="I19" s="18">
        <v>73464</v>
      </c>
      <c r="J19" s="18">
        <v>73403</v>
      </c>
    </row>
    <row r="20" spans="2:10" x14ac:dyDescent="0.2">
      <c r="B20" s="8"/>
      <c r="C20" s="1" t="s">
        <v>372</v>
      </c>
      <c r="E20" s="214"/>
      <c r="F20" s="18">
        <v>78804</v>
      </c>
      <c r="G20" s="18">
        <v>96102</v>
      </c>
      <c r="H20" s="2">
        <v>104329</v>
      </c>
      <c r="I20" s="18">
        <v>97718</v>
      </c>
      <c r="J20" s="18">
        <v>87545</v>
      </c>
    </row>
    <row r="21" spans="2:10" x14ac:dyDescent="0.2">
      <c r="B21" s="8"/>
      <c r="C21" s="1" t="s">
        <v>373</v>
      </c>
      <c r="E21" s="214"/>
      <c r="F21" s="18">
        <v>29000</v>
      </c>
      <c r="G21" s="18">
        <v>28335</v>
      </c>
      <c r="H21" s="2">
        <v>27174</v>
      </c>
      <c r="I21" s="18">
        <v>28099</v>
      </c>
      <c r="J21" s="18">
        <v>28195</v>
      </c>
    </row>
    <row r="22" spans="2:10" x14ac:dyDescent="0.2">
      <c r="B22" s="8"/>
      <c r="C22" s="1" t="s">
        <v>374</v>
      </c>
      <c r="E22" s="214"/>
      <c r="F22" s="18">
        <v>109220</v>
      </c>
      <c r="G22" s="18">
        <v>105981</v>
      </c>
      <c r="H22" s="2">
        <v>105130</v>
      </c>
      <c r="I22" s="18">
        <v>106070</v>
      </c>
      <c r="J22" s="18">
        <v>113260</v>
      </c>
    </row>
    <row r="23" spans="2:10" x14ac:dyDescent="0.2">
      <c r="B23" s="8"/>
      <c r="C23" s="287" t="s">
        <v>375</v>
      </c>
      <c r="D23" s="286"/>
      <c r="E23" s="214"/>
      <c r="F23" s="18">
        <v>9486</v>
      </c>
      <c r="G23" s="54">
        <v>23634</v>
      </c>
      <c r="H23" s="2">
        <v>14606</v>
      </c>
      <c r="I23" s="54">
        <v>10126</v>
      </c>
      <c r="J23" s="54">
        <v>6698</v>
      </c>
    </row>
    <row r="24" spans="2:10" x14ac:dyDescent="0.2">
      <c r="B24" s="8"/>
      <c r="C24" s="1" t="s">
        <v>376</v>
      </c>
      <c r="E24" s="214"/>
      <c r="F24" s="18">
        <v>77206</v>
      </c>
      <c r="G24" s="18">
        <v>76940</v>
      </c>
      <c r="H24" s="2">
        <v>77680</v>
      </c>
      <c r="I24" s="18">
        <v>74685</v>
      </c>
      <c r="J24" s="18">
        <v>77811</v>
      </c>
    </row>
    <row r="25" spans="2:10" x14ac:dyDescent="0.2">
      <c r="C25" s="390" t="s">
        <v>234</v>
      </c>
      <c r="D25" s="390"/>
      <c r="E25" s="314" t="s">
        <v>450</v>
      </c>
      <c r="F25" s="255">
        <v>0</v>
      </c>
      <c r="G25" s="255">
        <v>0</v>
      </c>
      <c r="H25" s="315">
        <v>0</v>
      </c>
      <c r="I25" s="315">
        <v>0</v>
      </c>
      <c r="J25" s="255" t="s">
        <v>437</v>
      </c>
    </row>
    <row r="26" spans="2:10" x14ac:dyDescent="0.2">
      <c r="C26" s="1" t="s">
        <v>377</v>
      </c>
      <c r="E26" s="214"/>
      <c r="F26" s="18">
        <v>582</v>
      </c>
      <c r="G26" s="18">
        <v>516</v>
      </c>
      <c r="H26" s="58">
        <v>508</v>
      </c>
      <c r="I26" s="18">
        <v>406</v>
      </c>
      <c r="J26" s="18">
        <v>338</v>
      </c>
    </row>
    <row r="27" spans="2:10" x14ac:dyDescent="0.2">
      <c r="C27" s="1" t="s">
        <v>235</v>
      </c>
      <c r="E27" s="214"/>
      <c r="F27" s="18">
        <v>338</v>
      </c>
      <c r="G27" s="18">
        <v>392</v>
      </c>
      <c r="H27" s="58">
        <v>747</v>
      </c>
      <c r="I27" s="18">
        <v>1366</v>
      </c>
      <c r="J27" s="18">
        <v>1018</v>
      </c>
    </row>
    <row r="28" spans="2:10" x14ac:dyDescent="0.2">
      <c r="C28" s="1" t="s">
        <v>236</v>
      </c>
      <c r="E28" s="214"/>
      <c r="F28" s="18">
        <v>70</v>
      </c>
      <c r="G28" s="18">
        <v>72</v>
      </c>
      <c r="H28" s="58">
        <v>971</v>
      </c>
      <c r="I28" s="18">
        <v>654</v>
      </c>
      <c r="J28" s="18">
        <v>827</v>
      </c>
    </row>
    <row r="29" spans="2:10" x14ac:dyDescent="0.2">
      <c r="C29" s="1" t="s">
        <v>378</v>
      </c>
      <c r="E29" s="214"/>
      <c r="F29" s="18">
        <v>8567</v>
      </c>
      <c r="G29" s="18">
        <v>8548</v>
      </c>
      <c r="H29" s="58">
        <v>8475</v>
      </c>
      <c r="I29" s="18">
        <v>10267</v>
      </c>
      <c r="J29" s="18">
        <v>17476</v>
      </c>
    </row>
    <row r="30" spans="2:10" x14ac:dyDescent="0.2">
      <c r="C30" s="1" t="s">
        <v>379</v>
      </c>
      <c r="E30" s="214"/>
      <c r="F30" s="18">
        <v>320</v>
      </c>
      <c r="G30" s="18">
        <v>308</v>
      </c>
      <c r="H30" s="58">
        <v>294</v>
      </c>
      <c r="I30" s="18">
        <v>275</v>
      </c>
      <c r="J30" s="18">
        <v>262</v>
      </c>
    </row>
    <row r="31" spans="2:10" x14ac:dyDescent="0.2">
      <c r="C31" s="1" t="s">
        <v>380</v>
      </c>
      <c r="E31" s="214"/>
      <c r="F31" s="18">
        <v>830</v>
      </c>
      <c r="G31" s="18">
        <v>1010</v>
      </c>
      <c r="H31" s="58">
        <v>866</v>
      </c>
      <c r="I31" s="18">
        <v>384</v>
      </c>
      <c r="J31" s="18">
        <v>702</v>
      </c>
    </row>
    <row r="32" spans="2:10" ht="18" thickBot="1" x14ac:dyDescent="0.2">
      <c r="B32" s="14"/>
      <c r="C32" s="14"/>
      <c r="D32" s="5"/>
      <c r="E32" s="218"/>
      <c r="F32" s="5"/>
      <c r="G32" s="5"/>
      <c r="H32" s="5"/>
      <c r="I32" s="5"/>
      <c r="J32" s="5"/>
    </row>
    <row r="33" spans="2:11" ht="19.5" customHeight="1" x14ac:dyDescent="0.15">
      <c r="F33" s="391" t="s">
        <v>451</v>
      </c>
      <c r="G33" s="392"/>
      <c r="H33" s="392"/>
      <c r="I33" s="392"/>
      <c r="J33" s="392"/>
    </row>
    <row r="34" spans="2:11" x14ac:dyDescent="0.15">
      <c r="F34" s="393"/>
      <c r="G34" s="393"/>
      <c r="H34" s="393"/>
      <c r="I34" s="393"/>
      <c r="J34" s="393"/>
    </row>
    <row r="35" spans="2:11" x14ac:dyDescent="0.15">
      <c r="B35" s="8"/>
      <c r="F35" s="2" t="s">
        <v>90</v>
      </c>
    </row>
    <row r="37" spans="2:11" ht="18" thickBot="1" x14ac:dyDescent="0.25">
      <c r="B37" s="14"/>
      <c r="C37" s="5"/>
      <c r="D37" s="5"/>
      <c r="E37" s="5"/>
      <c r="F37" s="4" t="s">
        <v>38</v>
      </c>
      <c r="G37" s="5"/>
      <c r="H37" s="5"/>
      <c r="J37" s="254" t="s">
        <v>21</v>
      </c>
      <c r="K37" s="15"/>
    </row>
    <row r="38" spans="2:11" x14ac:dyDescent="0.2">
      <c r="B38" s="8"/>
      <c r="F38" s="311" t="s">
        <v>295</v>
      </c>
      <c r="G38" s="311" t="s">
        <v>333</v>
      </c>
      <c r="H38" s="311" t="s">
        <v>442</v>
      </c>
      <c r="I38" s="311" t="s">
        <v>443</v>
      </c>
      <c r="J38" s="311" t="s">
        <v>444</v>
      </c>
      <c r="K38" s="15"/>
    </row>
    <row r="39" spans="2:11" x14ac:dyDescent="0.2">
      <c r="B39" s="16"/>
      <c r="C39" s="7"/>
      <c r="D39" s="7"/>
      <c r="E39" s="7"/>
      <c r="F39" s="312">
        <v>2011</v>
      </c>
      <c r="G39" s="312">
        <v>2012</v>
      </c>
      <c r="H39" s="312">
        <v>2013</v>
      </c>
      <c r="I39" s="312">
        <v>2014</v>
      </c>
      <c r="J39" s="312">
        <v>2015</v>
      </c>
    </row>
    <row r="40" spans="2:11" s="46" customFormat="1" x14ac:dyDescent="0.15">
      <c r="B40" s="2"/>
      <c r="C40" s="2"/>
      <c r="D40" s="2"/>
      <c r="E40" s="212"/>
      <c r="F40" s="15"/>
      <c r="G40" s="15"/>
      <c r="H40" s="2"/>
      <c r="I40" s="2"/>
      <c r="J40" s="2"/>
    </row>
    <row r="41" spans="2:11" x14ac:dyDescent="0.2">
      <c r="B41" s="8"/>
      <c r="C41" s="4" t="s">
        <v>32</v>
      </c>
      <c r="D41" s="46"/>
      <c r="E41" s="219"/>
      <c r="F41" s="43">
        <v>545821</v>
      </c>
      <c r="G41" s="43">
        <v>570009</v>
      </c>
      <c r="H41" s="48">
        <v>583271</v>
      </c>
      <c r="I41" s="46">
        <v>541520</v>
      </c>
      <c r="J41" s="46">
        <v>550610</v>
      </c>
    </row>
    <row r="42" spans="2:11" x14ac:dyDescent="0.15">
      <c r="E42" s="214"/>
      <c r="F42" s="15"/>
      <c r="G42" s="15"/>
      <c r="H42" s="15"/>
    </row>
    <row r="43" spans="2:11" x14ac:dyDescent="0.2">
      <c r="C43" s="1" t="s">
        <v>381</v>
      </c>
      <c r="E43" s="214"/>
      <c r="F43" s="18">
        <v>148649</v>
      </c>
      <c r="G43" s="18">
        <v>145537</v>
      </c>
      <c r="H43" s="18">
        <v>137883</v>
      </c>
      <c r="I43" s="2">
        <v>141358</v>
      </c>
      <c r="J43" s="18">
        <v>140224</v>
      </c>
    </row>
    <row r="44" spans="2:11" x14ac:dyDescent="0.2">
      <c r="C44" s="1" t="s">
        <v>382</v>
      </c>
      <c r="E44" s="214"/>
      <c r="F44" s="18">
        <v>12546</v>
      </c>
      <c r="G44" s="18">
        <v>12595</v>
      </c>
      <c r="H44" s="18">
        <v>13043</v>
      </c>
      <c r="I44" s="2">
        <v>13036</v>
      </c>
      <c r="J44" s="18">
        <v>14057</v>
      </c>
    </row>
    <row r="45" spans="2:11" x14ac:dyDescent="0.2">
      <c r="C45" s="1" t="s">
        <v>383</v>
      </c>
      <c r="E45" s="214"/>
      <c r="F45" s="18">
        <v>3552</v>
      </c>
      <c r="G45" s="18">
        <v>3485</v>
      </c>
      <c r="H45" s="18">
        <v>3459</v>
      </c>
      <c r="I45" s="2">
        <v>3341</v>
      </c>
      <c r="J45" s="18">
        <v>3408</v>
      </c>
    </row>
    <row r="46" spans="2:11" x14ac:dyDescent="0.2">
      <c r="C46" s="1"/>
      <c r="E46" s="214"/>
      <c r="F46" s="18"/>
      <c r="G46" s="18"/>
      <c r="H46" s="18"/>
      <c r="J46" s="18"/>
    </row>
    <row r="47" spans="2:11" x14ac:dyDescent="0.2">
      <c r="C47" s="1" t="s">
        <v>384</v>
      </c>
      <c r="E47" s="214"/>
      <c r="F47" s="18">
        <v>11168</v>
      </c>
      <c r="G47" s="18">
        <v>10140</v>
      </c>
      <c r="H47" s="18">
        <v>10161</v>
      </c>
      <c r="I47" s="2">
        <v>10713</v>
      </c>
      <c r="J47" s="18">
        <v>11044</v>
      </c>
    </row>
    <row r="48" spans="2:11" x14ac:dyDescent="0.2">
      <c r="C48" s="1" t="s">
        <v>385</v>
      </c>
      <c r="E48" s="214"/>
      <c r="F48" s="18">
        <v>92233</v>
      </c>
      <c r="G48" s="18">
        <v>90541</v>
      </c>
      <c r="H48" s="18">
        <v>92326</v>
      </c>
      <c r="I48" s="2">
        <v>95161</v>
      </c>
      <c r="J48" s="18">
        <v>111730</v>
      </c>
    </row>
    <row r="49" spans="3:10" x14ac:dyDescent="0.2">
      <c r="C49" s="1"/>
      <c r="E49" s="214"/>
      <c r="F49" s="18"/>
      <c r="G49" s="18"/>
      <c r="H49" s="18"/>
      <c r="J49" s="18"/>
    </row>
    <row r="50" spans="3:10" x14ac:dyDescent="0.2">
      <c r="C50" s="1" t="s">
        <v>386</v>
      </c>
      <c r="E50" s="214"/>
      <c r="F50" s="17">
        <v>100861</v>
      </c>
      <c r="G50" s="17">
        <v>116844</v>
      </c>
      <c r="H50" s="17">
        <v>130558</v>
      </c>
      <c r="I50" s="2">
        <v>118380</v>
      </c>
      <c r="J50" s="17">
        <v>109047</v>
      </c>
    </row>
    <row r="51" spans="3:10" x14ac:dyDescent="0.2">
      <c r="D51" s="1" t="s">
        <v>387</v>
      </c>
      <c r="E51" s="214"/>
      <c r="F51" s="18">
        <v>52003</v>
      </c>
      <c r="G51" s="18">
        <v>73853</v>
      </c>
      <c r="H51" s="18">
        <v>89394</v>
      </c>
      <c r="I51" s="2">
        <v>76741</v>
      </c>
      <c r="J51" s="18">
        <v>63041</v>
      </c>
    </row>
    <row r="52" spans="3:10" x14ac:dyDescent="0.2">
      <c r="D52" s="1" t="s">
        <v>388</v>
      </c>
      <c r="E52" s="214"/>
      <c r="F52" s="18">
        <v>39052</v>
      </c>
      <c r="G52" s="18">
        <v>23533</v>
      </c>
      <c r="H52" s="18">
        <v>24928</v>
      </c>
      <c r="I52" s="2">
        <v>26026</v>
      </c>
      <c r="J52" s="18">
        <v>25240</v>
      </c>
    </row>
    <row r="53" spans="3:10" x14ac:dyDescent="0.2">
      <c r="D53" s="1" t="s">
        <v>389</v>
      </c>
      <c r="E53" s="214"/>
      <c r="F53" s="18">
        <v>9780</v>
      </c>
      <c r="G53" s="18">
        <v>19395</v>
      </c>
      <c r="H53" s="18">
        <v>15612</v>
      </c>
      <c r="I53" s="2">
        <v>15015</v>
      </c>
      <c r="J53" s="18">
        <v>20110</v>
      </c>
    </row>
    <row r="54" spans="3:10" x14ac:dyDescent="0.2">
      <c r="D54" s="1" t="s">
        <v>237</v>
      </c>
      <c r="E54" s="214"/>
      <c r="F54" s="255">
        <v>0</v>
      </c>
      <c r="G54" s="255">
        <v>0</v>
      </c>
      <c r="H54" s="255">
        <v>0</v>
      </c>
      <c r="I54" s="255">
        <v>0</v>
      </c>
      <c r="J54" s="255" t="s">
        <v>437</v>
      </c>
    </row>
    <row r="55" spans="3:10" x14ac:dyDescent="0.2">
      <c r="D55" s="1" t="s">
        <v>390</v>
      </c>
      <c r="E55" s="214"/>
      <c r="F55" s="18">
        <v>26</v>
      </c>
      <c r="G55" s="18">
        <v>63</v>
      </c>
      <c r="H55" s="41">
        <v>623</v>
      </c>
      <c r="I55" s="2">
        <v>598</v>
      </c>
      <c r="J55" s="41">
        <v>657</v>
      </c>
    </row>
    <row r="56" spans="3:10" x14ac:dyDescent="0.2">
      <c r="D56" s="1"/>
      <c r="E56" s="214"/>
      <c r="F56" s="18"/>
      <c r="G56" s="18"/>
      <c r="H56" s="41"/>
      <c r="J56" s="41"/>
    </row>
    <row r="57" spans="3:10" x14ac:dyDescent="0.2">
      <c r="C57" s="1" t="s">
        <v>391</v>
      </c>
      <c r="E57" s="214"/>
      <c r="F57" s="18">
        <v>9486</v>
      </c>
      <c r="G57" s="18">
        <v>23634</v>
      </c>
      <c r="H57" s="54">
        <v>14594</v>
      </c>
      <c r="I57" s="2">
        <v>10039</v>
      </c>
      <c r="J57" s="54">
        <v>6646</v>
      </c>
    </row>
    <row r="58" spans="3:10" x14ac:dyDescent="0.2">
      <c r="C58" s="1" t="s">
        <v>392</v>
      </c>
      <c r="E58" s="214"/>
      <c r="F58" s="255">
        <v>0</v>
      </c>
      <c r="G58" s="255">
        <v>0</v>
      </c>
      <c r="H58" s="255">
        <v>0</v>
      </c>
      <c r="I58" s="255">
        <v>0</v>
      </c>
      <c r="J58" s="255" t="s">
        <v>437</v>
      </c>
    </row>
    <row r="59" spans="3:10" x14ac:dyDescent="0.2">
      <c r="C59" s="1" t="s">
        <v>376</v>
      </c>
      <c r="E59" s="214"/>
      <c r="F59" s="18">
        <v>77116</v>
      </c>
      <c r="G59" s="18">
        <v>76893</v>
      </c>
      <c r="H59" s="18">
        <v>77632</v>
      </c>
      <c r="I59" s="2">
        <v>74633</v>
      </c>
      <c r="J59" s="18">
        <v>77748</v>
      </c>
    </row>
    <row r="60" spans="3:10" x14ac:dyDescent="0.2">
      <c r="C60" s="1"/>
      <c r="E60" s="214"/>
      <c r="F60" s="18"/>
      <c r="G60" s="18"/>
      <c r="H60" s="18"/>
      <c r="J60" s="18"/>
    </row>
    <row r="61" spans="3:10" x14ac:dyDescent="0.2">
      <c r="C61" s="1" t="s">
        <v>393</v>
      </c>
      <c r="E61" s="214"/>
      <c r="F61" s="18">
        <v>10145</v>
      </c>
      <c r="G61" s="18">
        <v>12437</v>
      </c>
      <c r="H61" s="18">
        <v>25228</v>
      </c>
      <c r="I61" s="2">
        <v>3326</v>
      </c>
      <c r="J61" s="18">
        <v>7042</v>
      </c>
    </row>
    <row r="62" spans="3:10" x14ac:dyDescent="0.2">
      <c r="C62" s="1" t="s">
        <v>394</v>
      </c>
      <c r="E62" s="214"/>
      <c r="F62" s="18">
        <v>920</v>
      </c>
      <c r="G62" s="18">
        <v>12</v>
      </c>
      <c r="H62" s="18">
        <v>12</v>
      </c>
      <c r="I62" s="2">
        <v>6</v>
      </c>
      <c r="J62" s="18">
        <v>6</v>
      </c>
    </row>
    <row r="63" spans="3:10" x14ac:dyDescent="0.2">
      <c r="C63" s="1" t="s">
        <v>395</v>
      </c>
      <c r="E63" s="214"/>
      <c r="F63" s="18">
        <v>77968</v>
      </c>
      <c r="G63" s="18">
        <v>76760</v>
      </c>
      <c r="H63" s="18">
        <v>77270</v>
      </c>
      <c r="I63" s="2">
        <v>70281</v>
      </c>
      <c r="J63" s="18">
        <v>68575</v>
      </c>
    </row>
    <row r="64" spans="3:10" x14ac:dyDescent="0.2">
      <c r="C64" s="1" t="s">
        <v>396</v>
      </c>
      <c r="E64" s="214"/>
      <c r="F64" s="18">
        <v>1179</v>
      </c>
      <c r="G64" s="18">
        <v>1129</v>
      </c>
      <c r="H64" s="18">
        <v>1107</v>
      </c>
      <c r="I64" s="2">
        <v>1247</v>
      </c>
      <c r="J64" s="18">
        <v>1082</v>
      </c>
    </row>
    <row r="65" spans="2:10" x14ac:dyDescent="0.2">
      <c r="C65" s="1" t="s">
        <v>397</v>
      </c>
      <c r="E65" s="214"/>
      <c r="F65" s="255">
        <v>0</v>
      </c>
      <c r="G65" s="255">
        <v>0</v>
      </c>
      <c r="H65" s="255">
        <v>0</v>
      </c>
      <c r="I65" s="255">
        <v>0</v>
      </c>
      <c r="J65" s="255" t="s">
        <v>437</v>
      </c>
    </row>
    <row r="66" spans="2:10" ht="18" thickBot="1" x14ac:dyDescent="0.2">
      <c r="B66" s="5"/>
      <c r="C66" s="5"/>
      <c r="D66" s="5"/>
      <c r="E66" s="218"/>
      <c r="F66" s="5"/>
      <c r="G66" s="5"/>
      <c r="H66" s="5"/>
      <c r="I66" s="5"/>
      <c r="J66" s="5"/>
    </row>
    <row r="67" spans="2:10" x14ac:dyDescent="0.2">
      <c r="B67" s="15"/>
      <c r="C67" s="15"/>
      <c r="D67" s="15"/>
      <c r="E67" s="15"/>
      <c r="F67" s="1" t="s">
        <v>339</v>
      </c>
      <c r="G67" s="15"/>
      <c r="H67" s="15"/>
      <c r="I67" s="15"/>
      <c r="J67" s="15"/>
    </row>
  </sheetData>
  <mergeCells count="3">
    <mergeCell ref="B6:J6"/>
    <mergeCell ref="C25:D25"/>
    <mergeCell ref="F33:J34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69"/>
  <sheetViews>
    <sheetView view="pageBreakPreview" zoomScale="75" zoomScaleNormal="70" workbookViewId="0">
      <selection activeCell="D22" sqref="D22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16" style="2" customWidth="1"/>
    <col min="5" max="5" width="13.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94" t="s">
        <v>452</v>
      </c>
      <c r="C6" s="394"/>
      <c r="D6" s="394"/>
      <c r="E6" s="394"/>
      <c r="F6" s="394"/>
      <c r="G6" s="394"/>
      <c r="H6" s="394"/>
      <c r="I6" s="394"/>
      <c r="J6" s="394"/>
    </row>
    <row r="7" spans="1:10" ht="18" thickBot="1" x14ac:dyDescent="0.25">
      <c r="B7" s="5"/>
      <c r="C7" s="5"/>
      <c r="D7" s="5"/>
      <c r="E7" s="5"/>
      <c r="F7" s="13"/>
      <c r="G7" s="5"/>
      <c r="H7" s="5"/>
      <c r="J7" s="254" t="s">
        <v>21</v>
      </c>
    </row>
    <row r="8" spans="1:10" x14ac:dyDescent="0.2">
      <c r="F8" s="311" t="s">
        <v>295</v>
      </c>
      <c r="G8" s="311" t="s">
        <v>333</v>
      </c>
      <c r="H8" s="311" t="s">
        <v>442</v>
      </c>
      <c r="I8" s="311" t="s">
        <v>443</v>
      </c>
      <c r="J8" s="311" t="s">
        <v>453</v>
      </c>
    </row>
    <row r="9" spans="1:10" x14ac:dyDescent="0.2">
      <c r="B9" s="7"/>
      <c r="C9" s="7"/>
      <c r="D9" s="7"/>
      <c r="E9" s="7"/>
      <c r="F9" s="312">
        <v>2011</v>
      </c>
      <c r="G9" s="312">
        <v>2012</v>
      </c>
      <c r="H9" s="312">
        <v>2013</v>
      </c>
      <c r="I9" s="312">
        <v>2014</v>
      </c>
      <c r="J9" s="312">
        <v>2015</v>
      </c>
    </row>
    <row r="10" spans="1:10" x14ac:dyDescent="0.15">
      <c r="E10" s="212"/>
      <c r="F10" s="15"/>
    </row>
    <row r="11" spans="1:10" s="46" customFormat="1" x14ac:dyDescent="0.2">
      <c r="B11" s="4" t="s">
        <v>454</v>
      </c>
      <c r="E11" s="219"/>
      <c r="F11" s="43">
        <v>80479</v>
      </c>
      <c r="G11" s="43">
        <v>81634</v>
      </c>
      <c r="H11" s="46">
        <v>83932</v>
      </c>
      <c r="I11" s="43">
        <v>86883</v>
      </c>
      <c r="J11" s="43">
        <v>95196</v>
      </c>
    </row>
    <row r="12" spans="1:10" s="46" customFormat="1" x14ac:dyDescent="0.2">
      <c r="B12" s="4"/>
      <c r="E12" s="219"/>
      <c r="F12" s="43"/>
      <c r="G12" s="43"/>
      <c r="I12" s="43"/>
      <c r="J12" s="43"/>
    </row>
    <row r="13" spans="1:10" s="46" customFormat="1" x14ac:dyDescent="0.2">
      <c r="C13" s="4" t="s">
        <v>48</v>
      </c>
      <c r="E13" s="213"/>
      <c r="F13" s="43">
        <v>80438</v>
      </c>
      <c r="G13" s="43">
        <v>81595</v>
      </c>
      <c r="H13" s="46">
        <v>83896</v>
      </c>
      <c r="I13" s="43">
        <v>86849</v>
      </c>
      <c r="J13" s="43">
        <v>95180</v>
      </c>
    </row>
    <row r="14" spans="1:10" x14ac:dyDescent="0.2">
      <c r="D14" s="1" t="s">
        <v>49</v>
      </c>
      <c r="E14" s="214"/>
      <c r="F14" s="18">
        <v>26900</v>
      </c>
      <c r="G14" s="18">
        <v>28157</v>
      </c>
      <c r="H14" s="2">
        <v>30454</v>
      </c>
      <c r="I14" s="18">
        <v>30820</v>
      </c>
      <c r="J14" s="18">
        <v>30705</v>
      </c>
    </row>
    <row r="15" spans="1:10" x14ac:dyDescent="0.2">
      <c r="D15" s="1" t="s">
        <v>50</v>
      </c>
      <c r="E15" s="214"/>
      <c r="F15" s="18">
        <v>4422</v>
      </c>
      <c r="G15" s="18">
        <v>3904</v>
      </c>
      <c r="H15" s="2">
        <v>3834</v>
      </c>
      <c r="I15" s="18">
        <v>4084</v>
      </c>
      <c r="J15" s="18">
        <v>3433</v>
      </c>
    </row>
    <row r="16" spans="1:10" x14ac:dyDescent="0.2">
      <c r="D16" s="1" t="s">
        <v>51</v>
      </c>
      <c r="E16" s="214"/>
      <c r="F16" s="18">
        <v>1019</v>
      </c>
      <c r="G16" s="18">
        <v>926</v>
      </c>
      <c r="H16" s="2">
        <v>875</v>
      </c>
      <c r="I16" s="18">
        <v>725</v>
      </c>
      <c r="J16" s="18">
        <v>598</v>
      </c>
    </row>
    <row r="17" spans="3:10" x14ac:dyDescent="0.2">
      <c r="D17" s="1" t="s">
        <v>52</v>
      </c>
      <c r="E17" s="214"/>
      <c r="F17" s="18">
        <v>911</v>
      </c>
      <c r="G17" s="18">
        <v>881</v>
      </c>
      <c r="H17" s="2">
        <v>902</v>
      </c>
      <c r="I17" s="18">
        <v>957</v>
      </c>
      <c r="J17" s="18">
        <v>1037</v>
      </c>
    </row>
    <row r="18" spans="3:10" x14ac:dyDescent="0.2">
      <c r="D18" s="1" t="s">
        <v>53</v>
      </c>
      <c r="E18" s="214"/>
      <c r="F18" s="18">
        <v>11578</v>
      </c>
      <c r="G18" s="18">
        <v>11086</v>
      </c>
      <c r="H18" s="2">
        <v>12324</v>
      </c>
      <c r="I18" s="18">
        <v>13184</v>
      </c>
      <c r="J18" s="18">
        <v>14649</v>
      </c>
    </row>
    <row r="19" spans="3:10" x14ac:dyDescent="0.2">
      <c r="D19" s="1" t="s">
        <v>54</v>
      </c>
      <c r="E19" s="214"/>
      <c r="F19" s="18">
        <v>8635</v>
      </c>
      <c r="G19" s="18">
        <v>8187</v>
      </c>
      <c r="H19" s="2">
        <v>8589</v>
      </c>
      <c r="I19" s="18">
        <v>9061</v>
      </c>
      <c r="J19" s="18">
        <v>16722</v>
      </c>
    </row>
    <row r="20" spans="3:10" x14ac:dyDescent="0.2">
      <c r="D20" s="1" t="s">
        <v>55</v>
      </c>
      <c r="E20" s="214"/>
      <c r="F20" s="18">
        <v>3935</v>
      </c>
      <c r="G20" s="18">
        <v>4784</v>
      </c>
      <c r="H20" s="2">
        <v>3839</v>
      </c>
      <c r="I20" s="18">
        <v>5833</v>
      </c>
      <c r="J20" s="18">
        <v>6110</v>
      </c>
    </row>
    <row r="21" spans="3:10" x14ac:dyDescent="0.2">
      <c r="D21" s="1"/>
      <c r="E21" s="214"/>
      <c r="F21" s="18"/>
      <c r="G21" s="18"/>
      <c r="I21" s="18"/>
      <c r="J21" s="18"/>
    </row>
    <row r="22" spans="3:10" x14ac:dyDescent="0.2">
      <c r="D22" s="1" t="s">
        <v>56</v>
      </c>
      <c r="E22" s="214"/>
      <c r="F22" s="18">
        <v>1944</v>
      </c>
      <c r="G22" s="18">
        <v>1847</v>
      </c>
      <c r="H22" s="2">
        <v>1911</v>
      </c>
      <c r="I22" s="18">
        <v>2037</v>
      </c>
      <c r="J22" s="18">
        <v>2178</v>
      </c>
    </row>
    <row r="23" spans="3:10" x14ac:dyDescent="0.2">
      <c r="D23" s="1" t="s">
        <v>57</v>
      </c>
      <c r="E23" s="214"/>
      <c r="F23" s="18">
        <v>2273</v>
      </c>
      <c r="G23" s="18">
        <v>2227</v>
      </c>
      <c r="H23" s="2">
        <v>1335</v>
      </c>
      <c r="I23" s="18">
        <v>1206</v>
      </c>
      <c r="J23" s="18">
        <v>1172</v>
      </c>
    </row>
    <row r="24" spans="3:10" x14ac:dyDescent="0.2">
      <c r="D24" s="1" t="s">
        <v>58</v>
      </c>
      <c r="E24" s="214"/>
      <c r="F24" s="18">
        <v>445</v>
      </c>
      <c r="G24" s="18">
        <v>436</v>
      </c>
      <c r="H24" s="2">
        <v>421</v>
      </c>
      <c r="I24" s="18">
        <v>391</v>
      </c>
      <c r="J24" s="18">
        <v>373</v>
      </c>
    </row>
    <row r="25" spans="3:10" x14ac:dyDescent="0.2">
      <c r="D25" s="1" t="s">
        <v>292</v>
      </c>
      <c r="E25" s="214"/>
      <c r="F25" s="253">
        <v>1257</v>
      </c>
      <c r="G25" s="41">
        <v>1502</v>
      </c>
      <c r="H25" s="41">
        <v>1354</v>
      </c>
      <c r="I25" s="41">
        <v>604</v>
      </c>
      <c r="J25" s="41">
        <v>1021</v>
      </c>
    </row>
    <row r="26" spans="3:10" x14ac:dyDescent="0.2">
      <c r="D26" s="1" t="s">
        <v>293</v>
      </c>
      <c r="E26" s="214"/>
      <c r="F26" s="253">
        <v>5355</v>
      </c>
      <c r="G26" s="41">
        <v>6011</v>
      </c>
      <c r="H26" s="41">
        <v>6520</v>
      </c>
      <c r="I26" s="41">
        <v>6596</v>
      </c>
      <c r="J26" s="41">
        <v>5954</v>
      </c>
    </row>
    <row r="27" spans="3:10" x14ac:dyDescent="0.2">
      <c r="D27" s="1" t="s">
        <v>59</v>
      </c>
      <c r="E27" s="214"/>
      <c r="F27" s="18">
        <v>11767</v>
      </c>
      <c r="G27" s="18">
        <v>11647</v>
      </c>
      <c r="H27" s="2">
        <v>11538</v>
      </c>
      <c r="I27" s="18">
        <v>11350</v>
      </c>
      <c r="J27" s="18">
        <v>11229</v>
      </c>
    </row>
    <row r="28" spans="3:10" x14ac:dyDescent="0.2">
      <c r="D28" s="1" t="s">
        <v>60</v>
      </c>
      <c r="E28" s="214"/>
      <c r="F28" s="18">
        <v>0</v>
      </c>
      <c r="G28" s="18">
        <v>0</v>
      </c>
      <c r="H28" s="58">
        <v>0</v>
      </c>
      <c r="I28" s="18">
        <v>0</v>
      </c>
      <c r="J28" s="18">
        <v>0</v>
      </c>
    </row>
    <row r="29" spans="3:10" x14ac:dyDescent="0.2">
      <c r="D29" s="1"/>
      <c r="E29" s="214"/>
      <c r="F29" s="41"/>
      <c r="G29" s="41"/>
      <c r="I29" s="41"/>
      <c r="J29" s="41"/>
    </row>
    <row r="30" spans="3:10" s="46" customFormat="1" x14ac:dyDescent="0.2">
      <c r="C30" s="4" t="s">
        <v>61</v>
      </c>
      <c r="E30" s="213"/>
      <c r="F30" s="43">
        <v>39</v>
      </c>
      <c r="G30" s="43">
        <v>38</v>
      </c>
      <c r="H30" s="46">
        <v>36</v>
      </c>
      <c r="I30" s="43">
        <v>34</v>
      </c>
      <c r="J30" s="43">
        <v>16</v>
      </c>
    </row>
    <row r="31" spans="3:10" x14ac:dyDescent="0.2">
      <c r="D31" s="1" t="s">
        <v>64</v>
      </c>
      <c r="E31" s="214"/>
      <c r="F31" s="18">
        <v>39</v>
      </c>
      <c r="G31" s="18">
        <v>38</v>
      </c>
      <c r="H31" s="2">
        <v>36</v>
      </c>
      <c r="I31" s="18">
        <v>34</v>
      </c>
      <c r="J31" s="18">
        <v>16</v>
      </c>
    </row>
    <row r="32" spans="3:10" x14ac:dyDescent="0.2">
      <c r="D32" s="1" t="s">
        <v>62</v>
      </c>
      <c r="E32" s="214"/>
      <c r="F32" s="18">
        <v>0</v>
      </c>
      <c r="G32" s="253">
        <v>0</v>
      </c>
      <c r="H32" s="253">
        <v>0</v>
      </c>
      <c r="I32" s="253">
        <v>0</v>
      </c>
      <c r="J32" s="253" t="s">
        <v>455</v>
      </c>
    </row>
    <row r="33" spans="2:10" x14ac:dyDescent="0.2">
      <c r="D33" s="1" t="s">
        <v>63</v>
      </c>
      <c r="E33" s="214"/>
      <c r="F33" s="18">
        <v>0</v>
      </c>
      <c r="G33" s="253">
        <v>0</v>
      </c>
      <c r="H33" s="253">
        <v>0</v>
      </c>
      <c r="I33" s="253">
        <v>0</v>
      </c>
      <c r="J33" s="253" t="s">
        <v>455</v>
      </c>
    </row>
    <row r="34" spans="2:10" x14ac:dyDescent="0.2">
      <c r="D34" s="1"/>
      <c r="E34" s="214"/>
      <c r="F34" s="41"/>
      <c r="G34" s="41"/>
      <c r="I34" s="41"/>
      <c r="J34" s="41"/>
    </row>
    <row r="35" spans="2:10" s="46" customFormat="1" x14ac:dyDescent="0.2">
      <c r="C35" s="4" t="s">
        <v>65</v>
      </c>
      <c r="E35" s="213"/>
      <c r="F35" s="47">
        <v>0</v>
      </c>
      <c r="G35" s="316">
        <v>0</v>
      </c>
      <c r="H35" s="316">
        <v>0</v>
      </c>
      <c r="I35" s="316">
        <v>0</v>
      </c>
      <c r="J35" s="288" t="s">
        <v>455</v>
      </c>
    </row>
    <row r="36" spans="2:10" ht="18" thickBot="1" x14ac:dyDescent="0.2">
      <c r="B36" s="5"/>
      <c r="C36" s="5"/>
      <c r="D36" s="5"/>
      <c r="E36" s="218"/>
      <c r="F36" s="5"/>
      <c r="G36" s="5"/>
      <c r="H36" s="5"/>
      <c r="I36" s="5"/>
      <c r="J36" s="5"/>
    </row>
    <row r="37" spans="2:10" x14ac:dyDescent="0.2">
      <c r="F37" s="1" t="s">
        <v>225</v>
      </c>
    </row>
    <row r="40" spans="2:10" x14ac:dyDescent="0.2">
      <c r="B40" s="394" t="s">
        <v>313</v>
      </c>
      <c r="C40" s="394"/>
      <c r="D40" s="394"/>
      <c r="E40" s="394"/>
      <c r="F40" s="394"/>
      <c r="G40" s="394"/>
      <c r="H40" s="394"/>
      <c r="I40" s="394"/>
      <c r="J40" s="394"/>
    </row>
    <row r="41" spans="2:10" ht="18" thickBot="1" x14ac:dyDescent="0.25">
      <c r="B41" s="5"/>
      <c r="C41" s="5"/>
      <c r="D41" s="5"/>
      <c r="E41" s="5"/>
      <c r="J41" s="254" t="s">
        <v>21</v>
      </c>
    </row>
    <row r="42" spans="2:10" x14ac:dyDescent="0.2">
      <c r="F42" s="311" t="s">
        <v>295</v>
      </c>
      <c r="G42" s="311" t="s">
        <v>333</v>
      </c>
      <c r="H42" s="311" t="s">
        <v>442</v>
      </c>
      <c r="I42" s="311" t="s">
        <v>443</v>
      </c>
      <c r="J42" s="311" t="s">
        <v>453</v>
      </c>
    </row>
    <row r="43" spans="2:10" x14ac:dyDescent="0.2">
      <c r="B43" s="7"/>
      <c r="C43" s="7"/>
      <c r="D43" s="7"/>
      <c r="E43" s="7"/>
      <c r="F43" s="312">
        <v>2011</v>
      </c>
      <c r="G43" s="312">
        <v>2012</v>
      </c>
      <c r="H43" s="312">
        <v>2013</v>
      </c>
      <c r="I43" s="312">
        <v>2014</v>
      </c>
      <c r="J43" s="312">
        <v>2015</v>
      </c>
    </row>
    <row r="44" spans="2:10" x14ac:dyDescent="0.15">
      <c r="E44" s="212"/>
      <c r="F44" s="15"/>
    </row>
    <row r="45" spans="2:10" x14ac:dyDescent="0.2">
      <c r="B45" s="1" t="s">
        <v>69</v>
      </c>
      <c r="E45" s="214"/>
      <c r="F45" s="15"/>
      <c r="G45" s="15"/>
      <c r="I45" s="15"/>
      <c r="J45" s="15"/>
    </row>
    <row r="46" spans="2:10" x14ac:dyDescent="0.2">
      <c r="B46" s="1"/>
      <c r="C46" s="1" t="s">
        <v>70</v>
      </c>
      <c r="E46" s="214"/>
      <c r="F46" s="18">
        <v>619</v>
      </c>
      <c r="G46" s="18">
        <v>612</v>
      </c>
      <c r="H46" s="2">
        <v>613</v>
      </c>
      <c r="I46" s="18">
        <v>613</v>
      </c>
      <c r="J46" s="18">
        <v>620</v>
      </c>
    </row>
    <row r="47" spans="2:10" x14ac:dyDescent="0.2">
      <c r="C47" s="1" t="s">
        <v>66</v>
      </c>
      <c r="E47" s="214"/>
      <c r="F47" s="18">
        <v>24</v>
      </c>
      <c r="G47" s="18">
        <v>25</v>
      </c>
      <c r="H47" s="2">
        <v>23</v>
      </c>
      <c r="I47" s="18">
        <v>82</v>
      </c>
      <c r="J47" s="18">
        <v>220</v>
      </c>
    </row>
    <row r="48" spans="2:10" x14ac:dyDescent="0.2">
      <c r="C48" s="1" t="s">
        <v>398</v>
      </c>
      <c r="E48" s="214"/>
      <c r="F48" s="300">
        <v>0</v>
      </c>
      <c r="G48" s="300">
        <v>0</v>
      </c>
      <c r="H48" s="299">
        <v>0</v>
      </c>
      <c r="I48" s="300">
        <v>207</v>
      </c>
      <c r="J48" s="299">
        <v>0</v>
      </c>
    </row>
    <row r="49" spans="2:10" x14ac:dyDescent="0.2">
      <c r="C49" s="1" t="s">
        <v>330</v>
      </c>
      <c r="E49" s="214"/>
      <c r="F49" s="18">
        <v>505</v>
      </c>
      <c r="G49" s="18">
        <v>489</v>
      </c>
      <c r="H49" s="2">
        <v>495</v>
      </c>
      <c r="I49" s="18">
        <v>529</v>
      </c>
      <c r="J49" s="18">
        <v>567</v>
      </c>
    </row>
    <row r="50" spans="2:10" x14ac:dyDescent="0.2">
      <c r="C50" s="1" t="s">
        <v>331</v>
      </c>
      <c r="E50" s="214"/>
      <c r="F50" s="300">
        <v>0</v>
      </c>
      <c r="G50" s="300">
        <v>0</v>
      </c>
      <c r="H50" s="299">
        <v>0</v>
      </c>
      <c r="I50" s="300">
        <v>2</v>
      </c>
      <c r="J50" s="300">
        <v>125</v>
      </c>
    </row>
    <row r="51" spans="2:10" x14ac:dyDescent="0.2">
      <c r="C51" s="1" t="s">
        <v>399</v>
      </c>
      <c r="E51" s="214"/>
      <c r="F51" s="300">
        <v>0</v>
      </c>
      <c r="G51" s="300">
        <v>0</v>
      </c>
      <c r="H51" s="299">
        <v>7</v>
      </c>
      <c r="I51" s="18">
        <v>12</v>
      </c>
      <c r="J51" s="300">
        <v>0</v>
      </c>
    </row>
    <row r="52" spans="2:10" x14ac:dyDescent="0.2">
      <c r="C52" s="1"/>
      <c r="E52" s="214"/>
      <c r="F52" s="18"/>
      <c r="G52" s="18"/>
      <c r="I52" s="18"/>
      <c r="J52" s="18"/>
    </row>
    <row r="53" spans="2:10" x14ac:dyDescent="0.2">
      <c r="B53" s="1" t="s">
        <v>71</v>
      </c>
      <c r="E53" s="214"/>
      <c r="F53" s="15"/>
      <c r="G53" s="15"/>
      <c r="I53" s="15"/>
      <c r="J53" s="15"/>
    </row>
    <row r="54" spans="2:10" x14ac:dyDescent="0.2">
      <c r="B54" s="1"/>
      <c r="C54" s="1" t="s">
        <v>72</v>
      </c>
      <c r="E54" s="214"/>
      <c r="F54" s="18">
        <v>345</v>
      </c>
      <c r="G54" s="18">
        <v>867</v>
      </c>
      <c r="H54" s="2">
        <v>434</v>
      </c>
      <c r="I54" s="18">
        <v>733</v>
      </c>
      <c r="J54" s="18">
        <v>330</v>
      </c>
    </row>
    <row r="55" spans="2:10" x14ac:dyDescent="0.2">
      <c r="C55" s="1" t="s">
        <v>66</v>
      </c>
      <c r="E55" s="214"/>
      <c r="F55" s="18">
        <v>204</v>
      </c>
      <c r="G55" s="18">
        <v>197</v>
      </c>
      <c r="H55" s="2">
        <v>189</v>
      </c>
      <c r="I55" s="18">
        <v>192</v>
      </c>
      <c r="J55" s="18">
        <v>188</v>
      </c>
    </row>
    <row r="56" spans="2:10" x14ac:dyDescent="0.2">
      <c r="C56" s="1" t="s">
        <v>398</v>
      </c>
      <c r="E56" s="214"/>
      <c r="F56" s="300">
        <v>0</v>
      </c>
      <c r="G56" s="300">
        <v>0</v>
      </c>
      <c r="H56" s="299">
        <v>248</v>
      </c>
      <c r="I56" s="18">
        <v>0</v>
      </c>
      <c r="J56" s="300">
        <v>0</v>
      </c>
    </row>
    <row r="57" spans="2:10" x14ac:dyDescent="0.2">
      <c r="C57" s="1" t="s">
        <v>67</v>
      </c>
      <c r="E57" s="214"/>
      <c r="F57" s="18">
        <v>282</v>
      </c>
      <c r="G57" s="18">
        <v>1102</v>
      </c>
      <c r="H57" s="2">
        <v>635</v>
      </c>
      <c r="I57" s="18">
        <v>903</v>
      </c>
      <c r="J57" s="18">
        <v>585</v>
      </c>
    </row>
    <row r="58" spans="2:10" x14ac:dyDescent="0.2">
      <c r="C58" s="1" t="s">
        <v>68</v>
      </c>
      <c r="E58" s="214"/>
      <c r="F58" s="19">
        <v>98</v>
      </c>
      <c r="G58" s="19">
        <v>88</v>
      </c>
      <c r="H58" s="2">
        <v>59</v>
      </c>
      <c r="I58" s="19">
        <v>35</v>
      </c>
      <c r="J58" s="300">
        <v>21</v>
      </c>
    </row>
    <row r="59" spans="2:10" x14ac:dyDescent="0.2">
      <c r="C59" s="1" t="s">
        <v>399</v>
      </c>
      <c r="E59" s="214"/>
      <c r="F59" s="253">
        <v>0</v>
      </c>
      <c r="G59" s="253">
        <v>0</v>
      </c>
      <c r="H59" s="299">
        <v>246</v>
      </c>
      <c r="I59" s="19">
        <v>41</v>
      </c>
      <c r="J59" s="300">
        <v>0</v>
      </c>
    </row>
    <row r="60" spans="2:10" x14ac:dyDescent="0.2">
      <c r="C60" s="1"/>
      <c r="E60" s="214"/>
      <c r="F60" s="19"/>
      <c r="G60" s="19"/>
      <c r="I60" s="19"/>
      <c r="J60" s="19"/>
    </row>
    <row r="61" spans="2:10" x14ac:dyDescent="0.2">
      <c r="B61" s="1" t="s">
        <v>73</v>
      </c>
      <c r="E61" s="214"/>
      <c r="F61" s="15"/>
      <c r="G61" s="15"/>
      <c r="I61" s="15"/>
      <c r="J61" s="15"/>
    </row>
    <row r="62" spans="2:10" x14ac:dyDescent="0.2">
      <c r="B62" s="1"/>
      <c r="C62" s="1" t="s">
        <v>74</v>
      </c>
      <c r="E62" s="214"/>
      <c r="F62" s="18">
        <v>1652</v>
      </c>
      <c r="G62" s="18">
        <v>1639</v>
      </c>
      <c r="H62" s="2">
        <v>1694</v>
      </c>
      <c r="I62" s="18">
        <v>1617</v>
      </c>
      <c r="J62" s="18">
        <v>1581</v>
      </c>
    </row>
    <row r="63" spans="2:10" x14ac:dyDescent="0.2">
      <c r="C63" s="1" t="s">
        <v>75</v>
      </c>
      <c r="E63" s="214"/>
      <c r="F63" s="18">
        <v>317</v>
      </c>
      <c r="G63" s="18">
        <v>340</v>
      </c>
      <c r="H63" s="2">
        <v>232</v>
      </c>
      <c r="I63" s="18">
        <v>765</v>
      </c>
      <c r="J63" s="18">
        <v>745</v>
      </c>
    </row>
    <row r="64" spans="2:10" x14ac:dyDescent="0.2">
      <c r="C64" s="1" t="s">
        <v>398</v>
      </c>
      <c r="E64" s="214"/>
      <c r="F64" s="300">
        <v>0</v>
      </c>
      <c r="G64" s="300">
        <v>0</v>
      </c>
      <c r="H64" s="299">
        <v>0</v>
      </c>
      <c r="I64" s="300">
        <v>0</v>
      </c>
      <c r="J64" s="300">
        <v>0</v>
      </c>
    </row>
    <row r="65" spans="2:10" x14ac:dyDescent="0.2">
      <c r="C65" s="1" t="s">
        <v>76</v>
      </c>
      <c r="E65" s="214"/>
      <c r="F65" s="18">
        <v>2128</v>
      </c>
      <c r="G65" s="18">
        <v>2131</v>
      </c>
      <c r="H65" s="2">
        <v>2098</v>
      </c>
      <c r="I65" s="18">
        <v>2242</v>
      </c>
      <c r="J65" s="18">
        <v>2187</v>
      </c>
    </row>
    <row r="66" spans="2:10" x14ac:dyDescent="0.2">
      <c r="C66" s="1" t="s">
        <v>77</v>
      </c>
      <c r="E66" s="214"/>
      <c r="F66" s="18">
        <v>101</v>
      </c>
      <c r="G66" s="18">
        <v>98</v>
      </c>
      <c r="H66" s="2">
        <v>106</v>
      </c>
      <c r="I66" s="18">
        <v>90</v>
      </c>
      <c r="J66" s="18">
        <v>86</v>
      </c>
    </row>
    <row r="67" spans="2:10" x14ac:dyDescent="0.2">
      <c r="C67" s="1" t="s">
        <v>399</v>
      </c>
      <c r="E67" s="214"/>
      <c r="F67" s="300">
        <v>0</v>
      </c>
      <c r="G67" s="300">
        <v>0</v>
      </c>
      <c r="H67" s="299">
        <v>0</v>
      </c>
      <c r="I67" s="300">
        <v>80</v>
      </c>
      <c r="J67" s="299">
        <v>0</v>
      </c>
    </row>
    <row r="68" spans="2:10" ht="18" thickBot="1" x14ac:dyDescent="0.2">
      <c r="B68" s="5"/>
      <c r="C68" s="5"/>
      <c r="D68" s="5"/>
      <c r="E68" s="218"/>
      <c r="F68" s="5"/>
      <c r="G68" s="5"/>
      <c r="H68" s="5"/>
      <c r="I68" s="5"/>
      <c r="J68" s="5"/>
    </row>
    <row r="69" spans="2:10" x14ac:dyDescent="0.2">
      <c r="B69" s="15"/>
      <c r="C69" s="15"/>
      <c r="D69" s="15"/>
      <c r="E69" s="15"/>
      <c r="F69" s="1" t="s">
        <v>225</v>
      </c>
      <c r="G69" s="15"/>
      <c r="H69" s="15"/>
      <c r="I69" s="15"/>
      <c r="J69" s="15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4"/>
  <sheetViews>
    <sheetView view="pageBreakPreview" zoomScale="80" zoomScaleNormal="75" zoomScaleSheetLayoutView="80" workbookViewId="0">
      <selection activeCell="D22" sqref="D22"/>
    </sheetView>
  </sheetViews>
  <sheetFormatPr defaultColWidth="15.875" defaultRowHeight="17.25" x14ac:dyDescent="0.15"/>
  <cols>
    <col min="1" max="1" width="13.375" style="2" customWidth="1"/>
    <col min="2" max="2" width="5.875" style="2" customWidth="1"/>
    <col min="3" max="3" width="11.625" style="2" customWidth="1"/>
    <col min="4" max="4" width="17.625" style="2" customWidth="1"/>
    <col min="5" max="5" width="9.7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89" t="s">
        <v>456</v>
      </c>
      <c r="C6" s="389"/>
      <c r="D6" s="389"/>
      <c r="E6" s="389"/>
      <c r="F6" s="389"/>
      <c r="G6" s="389"/>
      <c r="H6" s="389"/>
      <c r="I6" s="389"/>
      <c r="J6" s="389"/>
    </row>
    <row r="7" spans="1:10" x14ac:dyDescent="0.2">
      <c r="D7" s="252" t="s">
        <v>304</v>
      </c>
      <c r="E7" s="58"/>
      <c r="F7" s="58"/>
      <c r="G7" s="58"/>
      <c r="H7" s="58"/>
      <c r="I7" s="58"/>
    </row>
    <row r="8" spans="1:10" x14ac:dyDescent="0.2">
      <c r="D8" s="252" t="s">
        <v>457</v>
      </c>
      <c r="E8" s="58"/>
      <c r="F8" s="58"/>
      <c r="G8" s="58"/>
      <c r="H8" s="58"/>
      <c r="I8" s="58"/>
    </row>
    <row r="9" spans="1:10" x14ac:dyDescent="0.2">
      <c r="D9" s="252" t="s">
        <v>458</v>
      </c>
      <c r="E9" s="58"/>
      <c r="F9" s="58"/>
      <c r="G9" s="58"/>
      <c r="H9" s="58"/>
      <c r="I9" s="58"/>
    </row>
    <row r="10" spans="1:10" x14ac:dyDescent="0.2">
      <c r="D10" s="252" t="s">
        <v>459</v>
      </c>
      <c r="E10" s="58"/>
      <c r="F10" s="58"/>
      <c r="G10" s="58"/>
      <c r="H10" s="58"/>
      <c r="I10" s="58"/>
    </row>
    <row r="11" spans="1:10" x14ac:dyDescent="0.2">
      <c r="D11" s="252" t="s">
        <v>460</v>
      </c>
      <c r="E11" s="58"/>
      <c r="F11" s="58"/>
      <c r="G11" s="58"/>
      <c r="H11" s="58"/>
      <c r="I11" s="58"/>
    </row>
    <row r="12" spans="1:10" x14ac:dyDescent="0.2">
      <c r="D12" s="252" t="s">
        <v>305</v>
      </c>
      <c r="E12" s="58"/>
      <c r="F12" s="58"/>
      <c r="G12" s="58"/>
      <c r="H12" s="58"/>
      <c r="I12" s="58"/>
    </row>
    <row r="13" spans="1:10" x14ac:dyDescent="0.2">
      <c r="D13" s="252" t="s">
        <v>306</v>
      </c>
      <c r="E13" s="58"/>
      <c r="F13" s="58"/>
      <c r="G13" s="58"/>
      <c r="H13" s="58"/>
      <c r="I13" s="58"/>
    </row>
    <row r="14" spans="1:10" ht="18" thickBot="1" x14ac:dyDescent="0.25">
      <c r="B14" s="14"/>
      <c r="C14" s="14"/>
      <c r="D14" s="5"/>
      <c r="E14" s="14"/>
      <c r="F14" s="5"/>
      <c r="G14" s="5"/>
      <c r="H14" s="5"/>
      <c r="J14" s="254" t="s">
        <v>461</v>
      </c>
    </row>
    <row r="15" spans="1:10" x14ac:dyDescent="0.2">
      <c r="B15" s="8"/>
      <c r="C15" s="8"/>
      <c r="E15" s="8"/>
      <c r="F15" s="311" t="s">
        <v>295</v>
      </c>
      <c r="G15" s="311" t="s">
        <v>333</v>
      </c>
      <c r="H15" s="311" t="s">
        <v>442</v>
      </c>
      <c r="I15" s="311" t="s">
        <v>443</v>
      </c>
      <c r="J15" s="311" t="s">
        <v>462</v>
      </c>
    </row>
    <row r="16" spans="1:10" x14ac:dyDescent="0.2">
      <c r="B16" s="16"/>
      <c r="C16" s="16"/>
      <c r="D16" s="7"/>
      <c r="E16" s="16"/>
      <c r="F16" s="313">
        <v>2011</v>
      </c>
      <c r="G16" s="313">
        <v>2012</v>
      </c>
      <c r="H16" s="313">
        <v>2013</v>
      </c>
      <c r="I16" s="313">
        <v>2014</v>
      </c>
      <c r="J16" s="313">
        <v>2015</v>
      </c>
    </row>
    <row r="17" spans="2:10" x14ac:dyDescent="0.15">
      <c r="C17" s="8"/>
      <c r="E17" s="220"/>
      <c r="F17" s="15"/>
    </row>
    <row r="18" spans="2:10" s="46" customFormat="1" x14ac:dyDescent="0.2">
      <c r="B18" s="4" t="s">
        <v>463</v>
      </c>
      <c r="D18" s="8"/>
      <c r="E18" s="219"/>
      <c r="F18" s="55">
        <v>941066</v>
      </c>
      <c r="G18" s="55">
        <v>977940</v>
      </c>
      <c r="H18" s="57">
        <v>1005230</v>
      </c>
      <c r="I18" s="55">
        <v>1018620</v>
      </c>
      <c r="J18" s="55">
        <v>1030342</v>
      </c>
    </row>
    <row r="19" spans="2:10" x14ac:dyDescent="0.15">
      <c r="E19" s="214"/>
      <c r="F19" s="15"/>
      <c r="G19" s="44"/>
      <c r="I19" s="44"/>
      <c r="J19" s="44"/>
    </row>
    <row r="20" spans="2:10" x14ac:dyDescent="0.2">
      <c r="B20" s="1" t="s">
        <v>464</v>
      </c>
      <c r="C20" s="9"/>
      <c r="D20" s="9"/>
      <c r="E20" s="221"/>
      <c r="F20" s="17">
        <v>909734</v>
      </c>
      <c r="G20" s="17">
        <v>948437</v>
      </c>
      <c r="H20" s="2">
        <v>977205</v>
      </c>
      <c r="I20" s="17">
        <v>992336</v>
      </c>
      <c r="J20" s="17">
        <v>1005794</v>
      </c>
    </row>
    <row r="21" spans="2:10" x14ac:dyDescent="0.2">
      <c r="B21" s="1"/>
      <c r="C21" s="9"/>
      <c r="D21" s="9"/>
      <c r="E21" s="221"/>
      <c r="F21" s="17"/>
      <c r="G21" s="17"/>
      <c r="I21" s="17"/>
      <c r="J21" s="17"/>
    </row>
    <row r="22" spans="2:10" x14ac:dyDescent="0.2">
      <c r="C22" s="1" t="s">
        <v>300</v>
      </c>
      <c r="E22" s="214"/>
      <c r="F22" s="18">
        <v>281420</v>
      </c>
      <c r="G22" s="18">
        <v>288246</v>
      </c>
      <c r="H22" s="2">
        <v>302669</v>
      </c>
      <c r="I22" s="18">
        <v>314243</v>
      </c>
      <c r="J22" s="18">
        <v>324477</v>
      </c>
    </row>
    <row r="23" spans="2:10" x14ac:dyDescent="0.2">
      <c r="C23" s="1" t="s">
        <v>78</v>
      </c>
      <c r="E23" s="214"/>
      <c r="F23" s="18">
        <v>194790</v>
      </c>
      <c r="G23" s="18">
        <v>190315</v>
      </c>
      <c r="H23" s="2">
        <v>182717</v>
      </c>
      <c r="I23" s="18">
        <v>174540</v>
      </c>
      <c r="J23" s="18">
        <v>169567</v>
      </c>
    </row>
    <row r="24" spans="2:10" x14ac:dyDescent="0.2">
      <c r="C24" s="1" t="s">
        <v>79</v>
      </c>
      <c r="E24" s="214"/>
      <c r="F24" s="18">
        <v>6138</v>
      </c>
      <c r="G24" s="18">
        <v>5869</v>
      </c>
      <c r="H24" s="2">
        <v>5711</v>
      </c>
      <c r="I24" s="18">
        <v>5207</v>
      </c>
      <c r="J24" s="18">
        <v>5240</v>
      </c>
    </row>
    <row r="25" spans="2:10" x14ac:dyDescent="0.2">
      <c r="C25" s="1"/>
      <c r="E25" s="214"/>
      <c r="F25" s="18"/>
      <c r="G25" s="18"/>
      <c r="I25" s="18"/>
      <c r="J25" s="18"/>
    </row>
    <row r="26" spans="2:10" x14ac:dyDescent="0.2">
      <c r="C26" s="1" t="s">
        <v>262</v>
      </c>
      <c r="E26" s="214"/>
      <c r="F26" s="18">
        <v>4176</v>
      </c>
      <c r="G26" s="18">
        <v>4682</v>
      </c>
      <c r="H26" s="2">
        <v>4619</v>
      </c>
      <c r="I26" s="18">
        <v>4461</v>
      </c>
      <c r="J26" s="18">
        <v>4599</v>
      </c>
    </row>
    <row r="27" spans="2:10" x14ac:dyDescent="0.2">
      <c r="C27" s="1" t="s">
        <v>80</v>
      </c>
      <c r="E27" s="214"/>
      <c r="F27" s="18">
        <v>4536</v>
      </c>
      <c r="G27" s="18">
        <v>1848</v>
      </c>
      <c r="H27" s="2">
        <v>165</v>
      </c>
      <c r="I27" s="18">
        <v>109</v>
      </c>
      <c r="J27" s="317" t="s">
        <v>465</v>
      </c>
    </row>
    <row r="28" spans="2:10" x14ac:dyDescent="0.2">
      <c r="C28" s="1" t="s">
        <v>81</v>
      </c>
      <c r="E28" s="214"/>
      <c r="F28" s="18">
        <v>7351</v>
      </c>
      <c r="G28" s="18">
        <v>13523</v>
      </c>
      <c r="H28" s="2">
        <v>15897</v>
      </c>
      <c r="I28" s="18">
        <v>18505</v>
      </c>
      <c r="J28" s="18">
        <v>19031</v>
      </c>
    </row>
    <row r="29" spans="2:10" x14ac:dyDescent="0.2">
      <c r="C29" s="1" t="s">
        <v>400</v>
      </c>
      <c r="E29" s="214"/>
      <c r="F29" s="18">
        <v>0</v>
      </c>
      <c r="G29" s="18">
        <v>0</v>
      </c>
      <c r="H29" s="2">
        <v>7</v>
      </c>
      <c r="I29" s="18">
        <v>110</v>
      </c>
      <c r="J29" s="18">
        <v>128</v>
      </c>
    </row>
    <row r="30" spans="2:10" x14ac:dyDescent="0.2">
      <c r="C30" s="1" t="s">
        <v>466</v>
      </c>
      <c r="E30" s="214"/>
      <c r="F30" s="266">
        <v>1973</v>
      </c>
      <c r="G30" s="266">
        <v>9655</v>
      </c>
      <c r="H30" s="266">
        <v>11409</v>
      </c>
      <c r="I30" s="18">
        <v>11409</v>
      </c>
      <c r="J30" s="18">
        <v>10820</v>
      </c>
    </row>
    <row r="31" spans="2:10" x14ac:dyDescent="0.2">
      <c r="C31" s="1" t="s">
        <v>467</v>
      </c>
      <c r="E31" s="214"/>
      <c r="F31" s="266"/>
      <c r="G31" s="266"/>
      <c r="H31" s="266"/>
      <c r="I31" s="18"/>
      <c r="J31" s="18"/>
    </row>
    <row r="32" spans="2:10" x14ac:dyDescent="0.2">
      <c r="C32" s="1"/>
      <c r="E32" s="214"/>
      <c r="F32" s="18"/>
      <c r="G32" s="18"/>
      <c r="I32" s="18"/>
      <c r="J32" s="18"/>
    </row>
    <row r="33" spans="3:10" x14ac:dyDescent="0.2">
      <c r="C33" s="1" t="s">
        <v>263</v>
      </c>
      <c r="E33" s="214"/>
      <c r="F33" s="18">
        <v>4</v>
      </c>
      <c r="G33" s="18">
        <v>3</v>
      </c>
      <c r="H33" s="2">
        <v>2</v>
      </c>
      <c r="I33" s="18">
        <v>2</v>
      </c>
      <c r="J33" s="18">
        <v>1</v>
      </c>
    </row>
    <row r="34" spans="3:10" x14ac:dyDescent="0.2">
      <c r="C34" s="1" t="s">
        <v>82</v>
      </c>
      <c r="E34" s="214"/>
      <c r="F34" s="18">
        <v>27</v>
      </c>
      <c r="G34" s="18">
        <v>24</v>
      </c>
      <c r="H34" s="2">
        <v>21</v>
      </c>
      <c r="I34" s="18">
        <v>18</v>
      </c>
      <c r="J34" s="18">
        <v>15</v>
      </c>
    </row>
    <row r="35" spans="3:10" x14ac:dyDescent="0.2">
      <c r="C35" s="1" t="s">
        <v>83</v>
      </c>
      <c r="E35" s="214"/>
      <c r="F35" s="18">
        <v>1268</v>
      </c>
      <c r="G35" s="18">
        <v>1332</v>
      </c>
      <c r="H35" s="2">
        <v>1377</v>
      </c>
      <c r="I35" s="18">
        <v>1400</v>
      </c>
      <c r="J35" s="18">
        <v>1514</v>
      </c>
    </row>
    <row r="36" spans="3:10" x14ac:dyDescent="0.2">
      <c r="C36" s="1" t="s">
        <v>264</v>
      </c>
      <c r="E36" s="214"/>
      <c r="F36" s="10">
        <v>3808</v>
      </c>
      <c r="G36" s="18">
        <v>3783</v>
      </c>
      <c r="H36" s="2">
        <v>3575</v>
      </c>
      <c r="I36" s="18">
        <v>3350</v>
      </c>
      <c r="J36" s="18">
        <v>3219</v>
      </c>
    </row>
    <row r="37" spans="3:10" x14ac:dyDescent="0.2">
      <c r="C37" s="1" t="s">
        <v>267</v>
      </c>
      <c r="E37" s="214"/>
      <c r="F37" s="10">
        <v>1298</v>
      </c>
      <c r="G37" s="18">
        <v>2087</v>
      </c>
      <c r="H37" s="2">
        <v>3046</v>
      </c>
      <c r="I37" s="18">
        <v>2987</v>
      </c>
      <c r="J37" s="18">
        <v>3573</v>
      </c>
    </row>
    <row r="38" spans="3:10" x14ac:dyDescent="0.2">
      <c r="C38" s="1" t="s">
        <v>84</v>
      </c>
      <c r="E38" s="214"/>
      <c r="F38" s="18">
        <v>0</v>
      </c>
      <c r="G38" s="18">
        <v>0</v>
      </c>
      <c r="H38" s="2">
        <v>0</v>
      </c>
      <c r="I38" s="266">
        <v>0</v>
      </c>
      <c r="J38" s="266" t="s">
        <v>465</v>
      </c>
    </row>
    <row r="39" spans="3:10" x14ac:dyDescent="0.2">
      <c r="C39" s="1"/>
      <c r="E39" s="214"/>
      <c r="F39" s="18"/>
      <c r="G39" s="18"/>
      <c r="I39" s="10"/>
      <c r="J39" s="10"/>
    </row>
    <row r="40" spans="3:10" x14ac:dyDescent="0.2">
      <c r="C40" s="1" t="s">
        <v>468</v>
      </c>
      <c r="E40" s="214"/>
      <c r="F40" s="18">
        <v>21457</v>
      </c>
      <c r="G40" s="18">
        <v>22166</v>
      </c>
      <c r="H40" s="2">
        <v>21585</v>
      </c>
      <c r="I40" s="18">
        <v>21130</v>
      </c>
      <c r="J40" s="18">
        <v>20599</v>
      </c>
    </row>
    <row r="41" spans="3:10" x14ac:dyDescent="0.2">
      <c r="C41" s="1" t="s">
        <v>85</v>
      </c>
      <c r="E41" s="214"/>
      <c r="F41" s="18">
        <v>9632</v>
      </c>
      <c r="G41" s="18">
        <v>10477</v>
      </c>
      <c r="H41" s="2">
        <v>10455</v>
      </c>
      <c r="I41" s="18">
        <v>8327</v>
      </c>
      <c r="J41" s="18">
        <v>7626</v>
      </c>
    </row>
    <row r="42" spans="3:10" x14ac:dyDescent="0.2">
      <c r="C42" s="1" t="s">
        <v>86</v>
      </c>
      <c r="E42" s="214"/>
      <c r="F42" s="18">
        <v>2523</v>
      </c>
      <c r="G42" s="18">
        <v>2353</v>
      </c>
      <c r="H42" s="2">
        <v>2183</v>
      </c>
      <c r="I42" s="18">
        <v>2019</v>
      </c>
      <c r="J42" s="18">
        <v>1859</v>
      </c>
    </row>
    <row r="43" spans="3:10" x14ac:dyDescent="0.2">
      <c r="C43" s="1" t="s">
        <v>401</v>
      </c>
      <c r="E43" s="214"/>
      <c r="F43" s="18">
        <v>12154</v>
      </c>
      <c r="G43" s="18">
        <v>10917</v>
      </c>
      <c r="H43" s="2">
        <v>9711</v>
      </c>
      <c r="I43" s="18">
        <v>8724</v>
      </c>
      <c r="J43" s="18">
        <v>7938</v>
      </c>
    </row>
    <row r="44" spans="3:10" x14ac:dyDescent="0.2">
      <c r="C44" s="1" t="s">
        <v>87</v>
      </c>
      <c r="E44" s="214"/>
      <c r="F44" s="18">
        <v>1549</v>
      </c>
      <c r="G44" s="18">
        <v>1267</v>
      </c>
      <c r="H44" s="2">
        <v>985</v>
      </c>
      <c r="I44" s="18">
        <v>703</v>
      </c>
      <c r="J44" s="18">
        <v>421</v>
      </c>
    </row>
    <row r="45" spans="3:10" x14ac:dyDescent="0.2">
      <c r="C45" s="1" t="s">
        <v>88</v>
      </c>
      <c r="E45" s="214"/>
      <c r="F45" s="18">
        <v>278136</v>
      </c>
      <c r="G45" s="18">
        <v>303948</v>
      </c>
      <c r="H45" s="2">
        <v>329805</v>
      </c>
      <c r="I45" s="18">
        <v>348597</v>
      </c>
      <c r="J45" s="18">
        <v>360765</v>
      </c>
    </row>
    <row r="46" spans="3:10" x14ac:dyDescent="0.2">
      <c r="C46" s="1"/>
      <c r="E46" s="214"/>
      <c r="F46" s="18"/>
      <c r="G46" s="18"/>
      <c r="I46" s="18"/>
      <c r="J46" s="18"/>
    </row>
    <row r="47" spans="3:10" x14ac:dyDescent="0.2">
      <c r="C47" s="1" t="s">
        <v>268</v>
      </c>
      <c r="E47" s="214"/>
      <c r="F47" s="18">
        <v>4609</v>
      </c>
      <c r="G47" s="18">
        <v>4422</v>
      </c>
      <c r="H47" s="2">
        <v>4226</v>
      </c>
      <c r="I47" s="18">
        <v>4025</v>
      </c>
      <c r="J47" s="18">
        <v>3824</v>
      </c>
    </row>
    <row r="48" spans="3:10" x14ac:dyDescent="0.2">
      <c r="C48" s="1" t="s">
        <v>239</v>
      </c>
      <c r="E48" s="214"/>
      <c r="F48" s="10">
        <v>32030</v>
      </c>
      <c r="G48" s="18">
        <v>33038</v>
      </c>
      <c r="H48" s="2">
        <v>31018</v>
      </c>
      <c r="I48" s="18">
        <v>28998</v>
      </c>
      <c r="J48" s="18">
        <v>28718</v>
      </c>
    </row>
    <row r="49" spans="1:11" x14ac:dyDescent="0.2">
      <c r="C49" s="1" t="s">
        <v>27</v>
      </c>
      <c r="E49" s="214"/>
      <c r="F49" s="18">
        <v>40855</v>
      </c>
      <c r="G49" s="18">
        <v>38482</v>
      </c>
      <c r="H49" s="2">
        <v>36022</v>
      </c>
      <c r="I49" s="18">
        <v>33472</v>
      </c>
      <c r="J49" s="18">
        <v>31859</v>
      </c>
    </row>
    <row r="50" spans="1:11" x14ac:dyDescent="0.2">
      <c r="C50" s="1"/>
      <c r="E50" s="214"/>
      <c r="F50" s="19"/>
      <c r="G50" s="19"/>
      <c r="I50" s="19"/>
      <c r="J50" s="19"/>
    </row>
    <row r="51" spans="1:11" x14ac:dyDescent="0.2">
      <c r="B51" s="1" t="s">
        <v>469</v>
      </c>
      <c r="C51" s="9"/>
      <c r="D51" s="9"/>
      <c r="E51" s="221"/>
      <c r="F51" s="17">
        <v>15433</v>
      </c>
      <c r="G51" s="19">
        <v>14162</v>
      </c>
      <c r="H51" s="58">
        <v>13401</v>
      </c>
      <c r="I51" s="19">
        <v>12349</v>
      </c>
      <c r="J51" s="19">
        <v>11398</v>
      </c>
    </row>
    <row r="52" spans="1:11" x14ac:dyDescent="0.2">
      <c r="B52" s="1"/>
      <c r="C52" s="9"/>
      <c r="D52" s="9"/>
      <c r="E52" s="221"/>
      <c r="F52" s="17"/>
      <c r="G52" s="19"/>
      <c r="H52" s="10"/>
      <c r="I52" s="19"/>
      <c r="J52" s="19"/>
    </row>
    <row r="53" spans="1:11" x14ac:dyDescent="0.2">
      <c r="C53" s="1" t="s">
        <v>89</v>
      </c>
      <c r="E53" s="214"/>
      <c r="F53" s="18">
        <v>9580</v>
      </c>
      <c r="G53" s="19">
        <v>8523</v>
      </c>
      <c r="H53" s="58">
        <v>7993</v>
      </c>
      <c r="I53" s="19">
        <v>7193</v>
      </c>
      <c r="J53" s="19">
        <v>6491</v>
      </c>
    </row>
    <row r="54" spans="1:11" x14ac:dyDescent="0.2">
      <c r="C54" s="1"/>
      <c r="E54" s="214"/>
      <c r="F54" s="18"/>
      <c r="G54" s="19"/>
      <c r="H54" s="58"/>
      <c r="I54" s="19"/>
      <c r="J54" s="19"/>
    </row>
    <row r="55" spans="1:11" x14ac:dyDescent="0.2">
      <c r="C55" s="1" t="s">
        <v>281</v>
      </c>
      <c r="E55" s="214"/>
      <c r="F55" s="18">
        <v>5853</v>
      </c>
      <c r="G55" s="19">
        <v>5639</v>
      </c>
      <c r="H55" s="58">
        <v>5408</v>
      </c>
      <c r="I55" s="19">
        <v>5156</v>
      </c>
      <c r="J55" s="19">
        <v>4907</v>
      </c>
    </row>
    <row r="56" spans="1:11" x14ac:dyDescent="0.2">
      <c r="C56" s="1"/>
      <c r="E56" s="214"/>
      <c r="F56" s="18"/>
      <c r="G56" s="19"/>
      <c r="I56" s="19"/>
      <c r="J56" s="19"/>
    </row>
    <row r="57" spans="1:11" x14ac:dyDescent="0.2">
      <c r="B57" s="1" t="s">
        <v>470</v>
      </c>
      <c r="E57" s="222"/>
      <c r="F57" s="18">
        <v>3270</v>
      </c>
      <c r="G57" s="19">
        <v>2838</v>
      </c>
      <c r="H57" s="58">
        <v>2396</v>
      </c>
      <c r="I57" s="19">
        <v>1993</v>
      </c>
      <c r="J57" s="19">
        <v>1607</v>
      </c>
    </row>
    <row r="58" spans="1:11" x14ac:dyDescent="0.2">
      <c r="B58" s="1" t="s">
        <v>471</v>
      </c>
      <c r="E58" s="222"/>
      <c r="F58" s="18">
        <v>12050</v>
      </c>
      <c r="G58" s="19">
        <v>12030</v>
      </c>
      <c r="H58" s="58">
        <v>11849</v>
      </c>
      <c r="I58" s="19">
        <v>11627</v>
      </c>
      <c r="J58" s="19">
        <v>11293</v>
      </c>
    </row>
    <row r="59" spans="1:11" x14ac:dyDescent="0.2">
      <c r="B59" s="1" t="s">
        <v>472</v>
      </c>
      <c r="E59" s="223"/>
      <c r="F59" s="18">
        <v>579</v>
      </c>
      <c r="G59" s="56">
        <v>473</v>
      </c>
      <c r="H59" s="58">
        <v>379</v>
      </c>
      <c r="I59" s="56">
        <v>315</v>
      </c>
      <c r="J59" s="56">
        <v>250</v>
      </c>
    </row>
    <row r="60" spans="1:11" ht="18" thickBot="1" x14ac:dyDescent="0.2">
      <c r="B60" s="5"/>
      <c r="C60" s="5"/>
      <c r="D60" s="5"/>
      <c r="E60" s="218"/>
      <c r="F60" s="5"/>
      <c r="G60" s="20"/>
      <c r="H60" s="20"/>
      <c r="I60" s="20"/>
      <c r="J60" s="20"/>
    </row>
    <row r="61" spans="1:11" x14ac:dyDescent="0.2">
      <c r="F61" s="285" t="s">
        <v>90</v>
      </c>
      <c r="G61" s="285"/>
    </row>
    <row r="62" spans="1:11" x14ac:dyDescent="0.15">
      <c r="B62" s="15"/>
      <c r="C62" s="15"/>
      <c r="D62" s="15"/>
      <c r="E62" s="15"/>
      <c r="F62" s="15"/>
      <c r="G62" s="18"/>
      <c r="H62" s="18"/>
      <c r="I62" s="18"/>
      <c r="J62" s="18"/>
    </row>
    <row r="63" spans="1:11" ht="17.25" customHeight="1" x14ac:dyDescent="0.2">
      <c r="A63" s="1"/>
      <c r="B63" s="15"/>
      <c r="C63" s="15"/>
      <c r="D63" s="15"/>
      <c r="E63" s="15"/>
      <c r="F63" s="285"/>
      <c r="G63" s="285"/>
      <c r="H63" s="15"/>
      <c r="I63" s="15"/>
      <c r="J63" s="15"/>
      <c r="K63" s="15"/>
    </row>
    <row r="64" spans="1:11" x14ac:dyDescent="0.15">
      <c r="C64" s="15"/>
      <c r="D64" s="15"/>
      <c r="E64" s="15"/>
      <c r="F64" s="15"/>
      <c r="G64" s="15"/>
      <c r="H64" s="15"/>
      <c r="I64" s="15"/>
      <c r="J64" s="15"/>
      <c r="K64" s="15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4"/>
  <sheetViews>
    <sheetView view="pageBreakPreview" zoomScale="75" zoomScaleNormal="75" zoomScaleSheetLayoutView="75" workbookViewId="0">
      <selection activeCell="D22" sqref="D22"/>
    </sheetView>
  </sheetViews>
  <sheetFormatPr defaultColWidth="14.625" defaultRowHeight="17.25" x14ac:dyDescent="0.15"/>
  <cols>
    <col min="1" max="1" width="13.375" style="75" customWidth="1"/>
    <col min="2" max="2" width="1.5" style="75" customWidth="1"/>
    <col min="3" max="3" width="4.375" style="75" customWidth="1"/>
    <col min="4" max="4" width="14.375" style="75" customWidth="1"/>
    <col min="5" max="5" width="17.5" style="75" customWidth="1"/>
    <col min="6" max="10" width="18.875" style="75" customWidth="1"/>
    <col min="11" max="16384" width="14.625" style="75"/>
  </cols>
  <sheetData>
    <row r="1" spans="1:1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x14ac:dyDescent="0.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x14ac:dyDescent="0.1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x14ac:dyDescent="0.2">
      <c r="A6" s="74"/>
      <c r="B6" s="395" t="s">
        <v>402</v>
      </c>
      <c r="C6" s="395"/>
      <c r="D6" s="395"/>
      <c r="E6" s="395"/>
      <c r="F6" s="395"/>
      <c r="G6" s="395"/>
      <c r="H6" s="395"/>
      <c r="I6" s="395"/>
      <c r="J6" s="395"/>
      <c r="K6" s="74"/>
    </row>
    <row r="7" spans="1:11" ht="18" thickBot="1" x14ac:dyDescent="0.25">
      <c r="A7" s="74"/>
      <c r="B7" s="77"/>
      <c r="C7" s="77"/>
      <c r="D7" s="77"/>
      <c r="E7" s="77"/>
      <c r="F7" s="76" t="s">
        <v>473</v>
      </c>
      <c r="G7" s="77"/>
      <c r="H7" s="77"/>
      <c r="I7" s="77"/>
      <c r="J7" s="238" t="s">
        <v>403</v>
      </c>
      <c r="K7" s="74"/>
    </row>
    <row r="8" spans="1:11" x14ac:dyDescent="0.2">
      <c r="A8" s="74"/>
      <c r="B8" s="74"/>
      <c r="C8" s="74"/>
      <c r="D8" s="74"/>
      <c r="E8" s="74"/>
      <c r="F8" s="318" t="s">
        <v>295</v>
      </c>
      <c r="G8" s="318" t="s">
        <v>333</v>
      </c>
      <c r="H8" s="318" t="s">
        <v>442</v>
      </c>
      <c r="I8" s="318" t="s">
        <v>443</v>
      </c>
      <c r="J8" s="318" t="s">
        <v>444</v>
      </c>
      <c r="K8" s="74"/>
    </row>
    <row r="9" spans="1:11" x14ac:dyDescent="0.2">
      <c r="A9" s="74"/>
      <c r="B9" s="78"/>
      <c r="C9" s="78"/>
      <c r="D9" s="78"/>
      <c r="E9" s="78"/>
      <c r="F9" s="319">
        <v>2011</v>
      </c>
      <c r="G9" s="319">
        <v>2012</v>
      </c>
      <c r="H9" s="319">
        <v>2013</v>
      </c>
      <c r="I9" s="320">
        <v>2014</v>
      </c>
      <c r="J9" s="319">
        <v>2015</v>
      </c>
      <c r="K9" s="74"/>
    </row>
    <row r="10" spans="1:11" x14ac:dyDescent="0.15">
      <c r="A10" s="74"/>
      <c r="B10" s="74"/>
      <c r="C10" s="74"/>
      <c r="D10" s="74"/>
      <c r="E10" s="224"/>
      <c r="F10" s="70"/>
      <c r="G10" s="70"/>
      <c r="H10" s="74"/>
      <c r="I10" s="70"/>
      <c r="J10" s="70"/>
      <c r="K10" s="74"/>
    </row>
    <row r="11" spans="1:11" s="80" customFormat="1" x14ac:dyDescent="0.2">
      <c r="A11" s="71"/>
      <c r="B11" s="72"/>
      <c r="C11" s="76" t="s">
        <v>404</v>
      </c>
      <c r="D11" s="72"/>
      <c r="E11" s="225"/>
      <c r="F11" s="79">
        <v>472257.44199999998</v>
      </c>
      <c r="G11" s="79">
        <v>474193.47</v>
      </c>
      <c r="H11" s="79">
        <v>492400.65500000003</v>
      </c>
      <c r="I11" s="79">
        <v>489258</v>
      </c>
      <c r="J11" s="79">
        <v>491546</v>
      </c>
      <c r="K11" s="71"/>
    </row>
    <row r="12" spans="1:11" x14ac:dyDescent="0.15">
      <c r="A12" s="74"/>
      <c r="B12" s="74"/>
      <c r="C12" s="74"/>
      <c r="D12" s="74"/>
      <c r="E12" s="226"/>
      <c r="F12" s="79"/>
      <c r="G12" s="79"/>
      <c r="H12" s="79"/>
      <c r="I12" s="79"/>
      <c r="J12" s="79"/>
      <c r="K12" s="74"/>
    </row>
    <row r="13" spans="1:11" x14ac:dyDescent="0.2">
      <c r="A13" s="74"/>
      <c r="B13" s="74"/>
      <c r="C13" s="73" t="s">
        <v>91</v>
      </c>
      <c r="D13" s="74"/>
      <c r="E13" s="226"/>
      <c r="F13" s="82">
        <v>128881.315</v>
      </c>
      <c r="G13" s="82">
        <v>125935.197</v>
      </c>
      <c r="H13" s="82">
        <v>126233.542</v>
      </c>
      <c r="I13" s="82">
        <v>126320</v>
      </c>
      <c r="J13" s="82">
        <v>124647</v>
      </c>
      <c r="K13" s="74"/>
    </row>
    <row r="14" spans="1:11" x14ac:dyDescent="0.2">
      <c r="A14" s="74"/>
      <c r="B14" s="74"/>
      <c r="C14" s="73" t="s">
        <v>22</v>
      </c>
      <c r="D14" s="74"/>
      <c r="E14" s="226"/>
      <c r="F14" s="82">
        <v>3839.6129999999998</v>
      </c>
      <c r="G14" s="82">
        <v>3606.1080000000002</v>
      </c>
      <c r="H14" s="82">
        <v>3501.0329999999999</v>
      </c>
      <c r="I14" s="82">
        <v>3339</v>
      </c>
      <c r="J14" s="82">
        <v>3442</v>
      </c>
      <c r="K14" s="74"/>
    </row>
    <row r="15" spans="1:11" x14ac:dyDescent="0.2">
      <c r="A15" s="74"/>
      <c r="B15" s="74"/>
      <c r="C15" s="73" t="s">
        <v>34</v>
      </c>
      <c r="D15" s="74"/>
      <c r="E15" s="226"/>
      <c r="F15" s="82">
        <v>582.46500000000003</v>
      </c>
      <c r="G15" s="82">
        <v>515.74900000000002</v>
      </c>
      <c r="H15" s="82">
        <v>507.89400000000001</v>
      </c>
      <c r="I15" s="82">
        <v>406</v>
      </c>
      <c r="J15" s="82">
        <v>338</v>
      </c>
      <c r="K15" s="74"/>
    </row>
    <row r="16" spans="1:11" x14ac:dyDescent="0.2">
      <c r="A16" s="74"/>
      <c r="B16" s="74"/>
      <c r="C16" s="73" t="s">
        <v>92</v>
      </c>
      <c r="D16" s="74"/>
      <c r="E16" s="226"/>
      <c r="F16" s="83">
        <v>338.02499999999998</v>
      </c>
      <c r="G16" s="82">
        <v>391.50700000000001</v>
      </c>
      <c r="H16" s="82">
        <v>747.38499999999999</v>
      </c>
      <c r="I16" s="82">
        <v>1366</v>
      </c>
      <c r="J16" s="82">
        <v>1018</v>
      </c>
      <c r="K16" s="74"/>
    </row>
    <row r="17" spans="1:11" x14ac:dyDescent="0.2">
      <c r="A17" s="74"/>
      <c r="B17" s="74"/>
      <c r="C17" s="73" t="s">
        <v>93</v>
      </c>
      <c r="D17" s="74"/>
      <c r="E17" s="226"/>
      <c r="F17" s="83">
        <v>70.215999999999994</v>
      </c>
      <c r="G17" s="82">
        <v>71.972999999999999</v>
      </c>
      <c r="H17" s="82">
        <v>971.15899999999999</v>
      </c>
      <c r="I17" s="82">
        <v>654</v>
      </c>
      <c r="J17" s="82">
        <v>827</v>
      </c>
      <c r="K17" s="74"/>
    </row>
    <row r="18" spans="1:11" x14ac:dyDescent="0.2">
      <c r="A18" s="74"/>
      <c r="B18" s="74"/>
      <c r="C18" s="73" t="s">
        <v>35</v>
      </c>
      <c r="D18" s="74"/>
      <c r="E18" s="226"/>
      <c r="F18" s="82">
        <v>8567.0619999999999</v>
      </c>
      <c r="G18" s="82">
        <v>8548.2739999999994</v>
      </c>
      <c r="H18" s="82">
        <v>8475.4179999999997</v>
      </c>
      <c r="I18" s="82">
        <v>10267</v>
      </c>
      <c r="J18" s="82">
        <v>17476</v>
      </c>
      <c r="K18" s="74"/>
    </row>
    <row r="19" spans="1:11" x14ac:dyDescent="0.2">
      <c r="A19" s="74"/>
      <c r="B19" s="74"/>
      <c r="C19" s="73"/>
      <c r="D19" s="74"/>
      <c r="E19" s="226"/>
      <c r="F19" s="82"/>
      <c r="G19" s="82"/>
      <c r="H19" s="82"/>
      <c r="I19" s="82" t="s">
        <v>474</v>
      </c>
      <c r="J19" s="82"/>
      <c r="K19" s="74"/>
    </row>
    <row r="20" spans="1:11" x14ac:dyDescent="0.2">
      <c r="A20" s="74"/>
      <c r="B20" s="74"/>
      <c r="C20" s="73" t="s">
        <v>94</v>
      </c>
      <c r="D20" s="74"/>
      <c r="E20" s="226"/>
      <c r="F20" s="82">
        <v>320.233</v>
      </c>
      <c r="G20" s="82">
        <v>308.00299999999999</v>
      </c>
      <c r="H20" s="82">
        <v>293.92200000000003</v>
      </c>
      <c r="I20" s="82">
        <v>275</v>
      </c>
      <c r="J20" s="82">
        <v>262</v>
      </c>
      <c r="K20" s="74"/>
    </row>
    <row r="21" spans="1:11" x14ac:dyDescent="0.2">
      <c r="A21" s="74"/>
      <c r="B21" s="74"/>
      <c r="C21" s="73" t="s">
        <v>36</v>
      </c>
      <c r="D21" s="74"/>
      <c r="E21" s="226"/>
      <c r="F21" s="84">
        <v>0</v>
      </c>
      <c r="G21" s="84">
        <v>0</v>
      </c>
      <c r="H21" s="83">
        <v>0</v>
      </c>
      <c r="I21" s="84">
        <v>0</v>
      </c>
      <c r="J21" s="84">
        <v>0</v>
      </c>
      <c r="K21" s="74"/>
    </row>
    <row r="22" spans="1:11" x14ac:dyDescent="0.2">
      <c r="A22" s="74"/>
      <c r="B22" s="74"/>
      <c r="C22" s="73" t="s">
        <v>37</v>
      </c>
      <c r="D22" s="72"/>
      <c r="E22" s="225"/>
      <c r="F22" s="82">
        <v>829.81600000000003</v>
      </c>
      <c r="G22" s="82">
        <v>1009.647</v>
      </c>
      <c r="H22" s="82">
        <v>866.08799999999997</v>
      </c>
      <c r="I22" s="82">
        <v>384</v>
      </c>
      <c r="J22" s="82">
        <v>702</v>
      </c>
      <c r="K22" s="74"/>
    </row>
    <row r="23" spans="1:11" x14ac:dyDescent="0.2">
      <c r="A23" s="74"/>
      <c r="B23" s="74"/>
      <c r="C23" s="73" t="s">
        <v>243</v>
      </c>
      <c r="D23" s="72"/>
      <c r="E23" s="225"/>
      <c r="F23" s="82">
        <v>1544.6890000000001</v>
      </c>
      <c r="G23" s="82">
        <v>525.673</v>
      </c>
      <c r="H23" s="82">
        <v>508.12</v>
      </c>
      <c r="I23" s="82">
        <v>496</v>
      </c>
      <c r="J23" s="82">
        <v>507</v>
      </c>
      <c r="K23" s="74"/>
    </row>
    <row r="24" spans="1:11" x14ac:dyDescent="0.2">
      <c r="A24" s="74"/>
      <c r="B24" s="74"/>
      <c r="C24" s="73" t="s">
        <v>23</v>
      </c>
      <c r="D24" s="72"/>
      <c r="E24" s="225"/>
      <c r="F24" s="82">
        <v>129577.311</v>
      </c>
      <c r="G24" s="82">
        <v>128165.61500000001</v>
      </c>
      <c r="H24" s="82">
        <v>129105.004</v>
      </c>
      <c r="I24" s="82">
        <v>127345</v>
      </c>
      <c r="J24" s="82">
        <v>130289</v>
      </c>
      <c r="K24" s="74"/>
    </row>
    <row r="25" spans="1:11" x14ac:dyDescent="0.2">
      <c r="A25" s="74"/>
      <c r="B25" s="74"/>
      <c r="C25" s="73"/>
      <c r="D25" s="72"/>
      <c r="E25" s="225"/>
      <c r="F25" s="82"/>
      <c r="G25" s="82"/>
      <c r="H25" s="82"/>
      <c r="I25" s="82" t="s">
        <v>474</v>
      </c>
      <c r="J25" s="82"/>
      <c r="K25" s="74"/>
    </row>
    <row r="26" spans="1:11" x14ac:dyDescent="0.2">
      <c r="A26" s="74"/>
      <c r="B26" s="74"/>
      <c r="C26" s="73" t="s">
        <v>24</v>
      </c>
      <c r="D26" s="72"/>
      <c r="E26" s="225"/>
      <c r="F26" s="82">
        <v>187.13800000000001</v>
      </c>
      <c r="G26" s="82">
        <v>177.34299999999999</v>
      </c>
      <c r="H26" s="82">
        <v>162.001</v>
      </c>
      <c r="I26" s="82">
        <v>136</v>
      </c>
      <c r="J26" s="82">
        <v>142</v>
      </c>
      <c r="K26" s="74"/>
    </row>
    <row r="27" spans="1:11" x14ac:dyDescent="0.2">
      <c r="A27" s="74"/>
      <c r="B27" s="74"/>
      <c r="C27" s="73" t="s">
        <v>25</v>
      </c>
      <c r="D27" s="72"/>
      <c r="E27" s="225"/>
      <c r="F27" s="82">
        <v>4127.1940000000004</v>
      </c>
      <c r="G27" s="82">
        <v>4455.8909999999996</v>
      </c>
      <c r="H27" s="82">
        <v>4298.8789999999999</v>
      </c>
      <c r="I27" s="82">
        <v>4460</v>
      </c>
      <c r="J27" s="82">
        <v>4353</v>
      </c>
      <c r="K27" s="74"/>
    </row>
    <row r="28" spans="1:11" x14ac:dyDescent="0.2">
      <c r="A28" s="74"/>
      <c r="B28" s="74"/>
      <c r="C28" s="73" t="s">
        <v>26</v>
      </c>
      <c r="D28" s="72"/>
      <c r="E28" s="225"/>
      <c r="F28" s="82">
        <v>7100.88</v>
      </c>
      <c r="G28" s="82">
        <v>6787.4870000000001</v>
      </c>
      <c r="H28" s="82">
        <v>6738.357</v>
      </c>
      <c r="I28" s="82">
        <v>6889</v>
      </c>
      <c r="J28" s="82">
        <v>6952</v>
      </c>
      <c r="K28" s="74"/>
    </row>
    <row r="29" spans="1:11" x14ac:dyDescent="0.2">
      <c r="A29" s="74"/>
      <c r="B29" s="74"/>
      <c r="C29" s="73" t="s">
        <v>28</v>
      </c>
      <c r="D29" s="72"/>
      <c r="E29" s="225"/>
      <c r="F29" s="82">
        <v>2398.9250000000002</v>
      </c>
      <c r="G29" s="82">
        <v>2430.4279999999999</v>
      </c>
      <c r="H29" s="82">
        <v>2506.9659999999999</v>
      </c>
      <c r="I29" s="82">
        <v>2323</v>
      </c>
      <c r="J29" s="82">
        <v>2295</v>
      </c>
      <c r="K29" s="74"/>
    </row>
    <row r="30" spans="1:11" x14ac:dyDescent="0.2">
      <c r="A30" s="74"/>
      <c r="B30" s="74"/>
      <c r="C30" s="73"/>
      <c r="D30" s="72"/>
      <c r="E30" s="225"/>
      <c r="F30" s="82"/>
      <c r="G30" s="82"/>
      <c r="H30" s="82"/>
      <c r="I30" s="82" t="s">
        <v>474</v>
      </c>
      <c r="J30" s="82"/>
      <c r="K30" s="74"/>
    </row>
    <row r="31" spans="1:11" x14ac:dyDescent="0.2">
      <c r="A31" s="74"/>
      <c r="B31" s="74"/>
      <c r="C31" s="73" t="s">
        <v>29</v>
      </c>
      <c r="D31" s="72"/>
      <c r="E31" s="225"/>
      <c r="F31" s="82">
        <v>61914.663999999997</v>
      </c>
      <c r="G31" s="82">
        <v>60045.065999999999</v>
      </c>
      <c r="H31" s="82">
        <v>67780.752999999997</v>
      </c>
      <c r="I31" s="82">
        <v>70328</v>
      </c>
      <c r="J31" s="82">
        <v>68894</v>
      </c>
      <c r="K31" s="74"/>
    </row>
    <row r="32" spans="1:11" x14ac:dyDescent="0.15">
      <c r="A32" s="74"/>
      <c r="B32" s="74"/>
      <c r="C32" s="257" t="s">
        <v>240</v>
      </c>
      <c r="D32" s="72"/>
      <c r="E32" s="225"/>
      <c r="F32" s="82">
        <v>5.4770000000000003</v>
      </c>
      <c r="G32" s="82">
        <v>5.1310000000000002</v>
      </c>
      <c r="H32" s="82">
        <v>5.1769999999999996</v>
      </c>
      <c r="I32" s="82">
        <v>5</v>
      </c>
      <c r="J32" s="82">
        <v>5</v>
      </c>
      <c r="K32" s="74"/>
    </row>
    <row r="33" spans="1:11" x14ac:dyDescent="0.2">
      <c r="A33" s="74"/>
      <c r="B33" s="74"/>
      <c r="C33" s="73" t="s">
        <v>95</v>
      </c>
      <c r="D33" s="72"/>
      <c r="E33" s="225"/>
      <c r="F33" s="82">
        <v>31700.241999999998</v>
      </c>
      <c r="G33" s="82">
        <v>31572.395</v>
      </c>
      <c r="H33" s="82">
        <v>32843.375</v>
      </c>
      <c r="I33" s="82">
        <v>32015</v>
      </c>
      <c r="J33" s="82">
        <v>33524</v>
      </c>
      <c r="K33" s="74"/>
    </row>
    <row r="34" spans="1:11" x14ac:dyDescent="0.2">
      <c r="A34" s="74"/>
      <c r="B34" s="74"/>
      <c r="C34" s="73" t="s">
        <v>30</v>
      </c>
      <c r="D34" s="72"/>
      <c r="E34" s="225"/>
      <c r="F34" s="82">
        <v>1669.3910000000001</v>
      </c>
      <c r="G34" s="82">
        <v>2267.63</v>
      </c>
      <c r="H34" s="82">
        <v>1666.5239999999999</v>
      </c>
      <c r="I34" s="82">
        <v>2467</v>
      </c>
      <c r="J34" s="82">
        <v>2668</v>
      </c>
      <c r="K34" s="74"/>
    </row>
    <row r="35" spans="1:11" x14ac:dyDescent="0.2">
      <c r="A35" s="74"/>
      <c r="B35" s="74"/>
      <c r="C35" s="73" t="s">
        <v>96</v>
      </c>
      <c r="D35" s="72"/>
      <c r="E35" s="225"/>
      <c r="F35" s="82">
        <v>373.14699999999999</v>
      </c>
      <c r="G35" s="82">
        <v>738.72799999999995</v>
      </c>
      <c r="H35" s="82">
        <v>372.64</v>
      </c>
      <c r="I35" s="82">
        <v>603</v>
      </c>
      <c r="J35" s="82">
        <v>1887</v>
      </c>
      <c r="K35" s="74"/>
    </row>
    <row r="36" spans="1:11" x14ac:dyDescent="0.2">
      <c r="A36" s="74"/>
      <c r="B36" s="74"/>
      <c r="C36" s="73"/>
      <c r="D36" s="72"/>
      <c r="E36" s="225"/>
      <c r="F36" s="82"/>
      <c r="G36" s="82"/>
      <c r="H36" s="82"/>
      <c r="I36" s="82" t="s">
        <v>474</v>
      </c>
      <c r="J36" s="82"/>
      <c r="K36" s="74"/>
    </row>
    <row r="37" spans="1:11" x14ac:dyDescent="0.2">
      <c r="A37" s="74"/>
      <c r="B37" s="72"/>
      <c r="C37" s="73" t="s">
        <v>97</v>
      </c>
      <c r="D37" s="72"/>
      <c r="E37" s="225"/>
      <c r="F37" s="82">
        <v>8289.8799999999992</v>
      </c>
      <c r="G37" s="82">
        <v>9023.8240000000005</v>
      </c>
      <c r="H37" s="82">
        <v>7245.9340000000002</v>
      </c>
      <c r="I37" s="82">
        <v>12253</v>
      </c>
      <c r="J37" s="82">
        <v>8668</v>
      </c>
      <c r="K37" s="74"/>
    </row>
    <row r="38" spans="1:11" x14ac:dyDescent="0.2">
      <c r="A38" s="74"/>
      <c r="B38" s="72"/>
      <c r="C38" s="73" t="s">
        <v>98</v>
      </c>
      <c r="D38" s="72"/>
      <c r="E38" s="225"/>
      <c r="F38" s="82">
        <v>12297.031000000001</v>
      </c>
      <c r="G38" s="82">
        <v>12703.471</v>
      </c>
      <c r="H38" s="82">
        <v>11730.259</v>
      </c>
      <c r="I38" s="82">
        <v>13919</v>
      </c>
      <c r="J38" s="82">
        <v>12487</v>
      </c>
      <c r="K38" s="74"/>
    </row>
    <row r="39" spans="1:11" x14ac:dyDescent="0.2">
      <c r="A39" s="74"/>
      <c r="B39" s="72"/>
      <c r="C39" s="73" t="s">
        <v>99</v>
      </c>
      <c r="D39" s="72"/>
      <c r="E39" s="225"/>
      <c r="F39" s="82">
        <v>17319.609</v>
      </c>
      <c r="G39" s="82">
        <v>17043.839</v>
      </c>
      <c r="H39" s="82">
        <v>15006.467000000001</v>
      </c>
      <c r="I39" s="82">
        <v>14786</v>
      </c>
      <c r="J39" s="82">
        <v>11645</v>
      </c>
      <c r="K39" s="74"/>
    </row>
    <row r="40" spans="1:11" x14ac:dyDescent="0.2">
      <c r="A40" s="74"/>
      <c r="B40" s="72"/>
      <c r="C40" s="73" t="s">
        <v>100</v>
      </c>
      <c r="D40" s="72"/>
      <c r="E40" s="225"/>
      <c r="F40" s="82">
        <v>50323.118999999999</v>
      </c>
      <c r="G40" s="82">
        <v>57864.491000000002</v>
      </c>
      <c r="H40" s="82">
        <v>70833.758000000002</v>
      </c>
      <c r="I40" s="82">
        <v>58222</v>
      </c>
      <c r="J40" s="82">
        <v>58518</v>
      </c>
      <c r="K40" s="74"/>
    </row>
    <row r="41" spans="1:11" ht="18" thickBot="1" x14ac:dyDescent="0.2">
      <c r="A41" s="74"/>
      <c r="B41" s="85"/>
      <c r="C41" s="77"/>
      <c r="D41" s="85"/>
      <c r="E41" s="227"/>
      <c r="F41" s="77"/>
      <c r="G41" s="77"/>
      <c r="H41" s="77"/>
      <c r="I41" s="77"/>
      <c r="J41" s="77"/>
      <c r="K41" s="74"/>
    </row>
    <row r="42" spans="1:11" x14ac:dyDescent="0.2">
      <c r="A42" s="74"/>
      <c r="B42" s="72"/>
      <c r="C42" s="74"/>
      <c r="D42" s="72"/>
      <c r="E42" s="74"/>
      <c r="F42" s="73" t="s">
        <v>101</v>
      </c>
      <c r="G42" s="74"/>
      <c r="H42" s="74"/>
      <c r="I42" s="74"/>
      <c r="J42" s="74"/>
      <c r="K42" s="74"/>
    </row>
    <row r="43" spans="1:11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spans="1:11" x14ac:dyDescent="0.15">
      <c r="A44" s="74"/>
      <c r="B44" s="72"/>
      <c r="C44" s="72"/>
      <c r="D44" s="72"/>
      <c r="F44" s="74"/>
      <c r="G44" s="74"/>
      <c r="H44" s="74"/>
      <c r="I44" s="74"/>
      <c r="J44" s="74"/>
      <c r="K44" s="74"/>
    </row>
    <row r="45" spans="1:11" ht="18" thickBot="1" x14ac:dyDescent="0.25">
      <c r="A45" s="74"/>
      <c r="B45" s="85"/>
      <c r="C45" s="85"/>
      <c r="D45" s="85"/>
      <c r="E45" s="85"/>
      <c r="F45" s="256" t="s">
        <v>475</v>
      </c>
      <c r="G45" s="77"/>
      <c r="H45" s="77"/>
      <c r="I45" s="77"/>
      <c r="J45" s="238" t="s">
        <v>403</v>
      </c>
      <c r="K45" s="74"/>
    </row>
    <row r="46" spans="1:11" x14ac:dyDescent="0.2">
      <c r="A46" s="74"/>
      <c r="B46" s="72"/>
      <c r="C46" s="72"/>
      <c r="D46" s="72"/>
      <c r="E46" s="72"/>
      <c r="F46" s="318" t="s">
        <v>295</v>
      </c>
      <c r="G46" s="318" t="s">
        <v>333</v>
      </c>
      <c r="H46" s="318" t="s">
        <v>442</v>
      </c>
      <c r="I46" s="318" t="s">
        <v>443</v>
      </c>
      <c r="J46" s="318" t="s">
        <v>444</v>
      </c>
      <c r="K46" s="74"/>
    </row>
    <row r="47" spans="1:11" x14ac:dyDescent="0.2">
      <c r="A47" s="74"/>
      <c r="B47" s="86"/>
      <c r="C47" s="86"/>
      <c r="D47" s="86"/>
      <c r="E47" s="86"/>
      <c r="F47" s="319">
        <v>2011</v>
      </c>
      <c r="G47" s="319">
        <v>2012</v>
      </c>
      <c r="H47" s="319">
        <v>2013</v>
      </c>
      <c r="I47" s="319">
        <v>2014</v>
      </c>
      <c r="J47" s="319">
        <v>2015</v>
      </c>
      <c r="K47" s="74"/>
    </row>
    <row r="48" spans="1:11" x14ac:dyDescent="0.15">
      <c r="A48" s="74"/>
      <c r="B48" s="72"/>
      <c r="C48" s="72"/>
      <c r="D48" s="72"/>
      <c r="E48" s="228"/>
      <c r="F48" s="70"/>
      <c r="G48" s="70"/>
      <c r="H48" s="74"/>
      <c r="I48" s="70"/>
      <c r="J48" s="70"/>
      <c r="K48" s="74"/>
    </row>
    <row r="49" spans="1:11" s="80" customFormat="1" x14ac:dyDescent="0.2">
      <c r="A49" s="71"/>
      <c r="B49" s="72"/>
      <c r="C49" s="72"/>
      <c r="D49" s="76" t="s">
        <v>102</v>
      </c>
      <c r="E49" s="225"/>
      <c r="F49" s="79">
        <v>458516.30800000002</v>
      </c>
      <c r="G49" s="79">
        <v>461457.97700000001</v>
      </c>
      <c r="H49" s="79">
        <v>477687.19099999999</v>
      </c>
      <c r="I49" s="79">
        <v>476234</v>
      </c>
      <c r="J49" s="79">
        <v>477730</v>
      </c>
      <c r="K49" s="71"/>
    </row>
    <row r="50" spans="1:11" x14ac:dyDescent="0.15">
      <c r="A50" s="74"/>
      <c r="B50" s="72"/>
      <c r="C50" s="72"/>
      <c r="D50" s="74"/>
      <c r="E50" s="225"/>
      <c r="F50" s="79"/>
      <c r="G50" s="79"/>
      <c r="H50" s="79"/>
      <c r="I50" s="79"/>
      <c r="J50" s="79"/>
      <c r="K50" s="74"/>
    </row>
    <row r="51" spans="1:11" x14ac:dyDescent="0.2">
      <c r="A51" s="74"/>
      <c r="B51" s="74"/>
      <c r="C51" s="73" t="s">
        <v>103</v>
      </c>
      <c r="D51" s="74"/>
      <c r="E51" s="226"/>
      <c r="F51" s="82">
        <v>4971.2700000000004</v>
      </c>
      <c r="G51" s="82">
        <v>4434.0969999999998</v>
      </c>
      <c r="H51" s="82">
        <v>4251</v>
      </c>
      <c r="I51" s="82">
        <v>4271</v>
      </c>
      <c r="J51" s="82">
        <v>4423</v>
      </c>
      <c r="K51" s="74"/>
    </row>
    <row r="52" spans="1:11" x14ac:dyDescent="0.2">
      <c r="A52" s="74"/>
      <c r="B52" s="74"/>
      <c r="C52" s="73" t="s">
        <v>104</v>
      </c>
      <c r="D52" s="74"/>
      <c r="E52" s="226"/>
      <c r="F52" s="82">
        <v>55665.249000000003</v>
      </c>
      <c r="G52" s="82">
        <v>62536.127999999997</v>
      </c>
      <c r="H52" s="82">
        <v>67772.858999999997</v>
      </c>
      <c r="I52" s="82">
        <v>59077</v>
      </c>
      <c r="J52" s="82">
        <v>60073</v>
      </c>
      <c r="K52" s="74"/>
    </row>
    <row r="53" spans="1:11" x14ac:dyDescent="0.2">
      <c r="A53" s="74"/>
      <c r="B53" s="74"/>
      <c r="C53" s="73" t="s">
        <v>105</v>
      </c>
      <c r="D53" s="74"/>
      <c r="E53" s="226"/>
      <c r="F53" s="82">
        <v>146697.05100000001</v>
      </c>
      <c r="G53" s="82">
        <v>146114.29999999999</v>
      </c>
      <c r="H53" s="82">
        <v>148898.79399999999</v>
      </c>
      <c r="I53" s="82">
        <v>157083</v>
      </c>
      <c r="J53" s="82">
        <v>161981</v>
      </c>
      <c r="K53" s="74"/>
    </row>
    <row r="54" spans="1:11" x14ac:dyDescent="0.2">
      <c r="A54" s="74"/>
      <c r="B54" s="74"/>
      <c r="C54" s="73"/>
      <c r="D54" s="74"/>
      <c r="E54" s="226"/>
      <c r="F54" s="82"/>
      <c r="G54" s="82"/>
      <c r="H54" s="82"/>
      <c r="I54" s="82" t="s">
        <v>474</v>
      </c>
      <c r="J54" s="82"/>
      <c r="K54" s="74"/>
    </row>
    <row r="55" spans="1:11" x14ac:dyDescent="0.2">
      <c r="A55" s="74"/>
      <c r="B55" s="74"/>
      <c r="C55" s="73" t="s">
        <v>106</v>
      </c>
      <c r="D55" s="74"/>
      <c r="E55" s="226"/>
      <c r="F55" s="82">
        <v>47099.396999999997</v>
      </c>
      <c r="G55" s="82">
        <v>45122.351000000002</v>
      </c>
      <c r="H55" s="82">
        <v>45884.726999999999</v>
      </c>
      <c r="I55" s="82">
        <v>51246</v>
      </c>
      <c r="J55" s="82">
        <v>51010</v>
      </c>
      <c r="K55" s="74"/>
    </row>
    <row r="56" spans="1:11" x14ac:dyDescent="0.2">
      <c r="A56" s="74"/>
      <c r="B56" s="74"/>
      <c r="C56" s="73" t="s">
        <v>107</v>
      </c>
      <c r="D56" s="74"/>
      <c r="E56" s="226"/>
      <c r="F56" s="82">
        <v>2808.2649999999999</v>
      </c>
      <c r="G56" s="82">
        <v>1389.0450000000001</v>
      </c>
      <c r="H56" s="82">
        <v>948.98400000000004</v>
      </c>
      <c r="I56" s="82">
        <v>400</v>
      </c>
      <c r="J56" s="82">
        <v>334</v>
      </c>
      <c r="K56" s="74"/>
    </row>
    <row r="57" spans="1:11" x14ac:dyDescent="0.2">
      <c r="A57" s="74"/>
      <c r="B57" s="74"/>
      <c r="C57" s="73" t="s">
        <v>33</v>
      </c>
      <c r="D57" s="74"/>
      <c r="E57" s="226"/>
      <c r="F57" s="82">
        <v>15574.808000000001</v>
      </c>
      <c r="G57" s="82">
        <v>15714.405000000001</v>
      </c>
      <c r="H57" s="82">
        <v>17444.506000000001</v>
      </c>
      <c r="I57" s="82">
        <v>14216</v>
      </c>
      <c r="J57" s="82">
        <v>15140</v>
      </c>
      <c r="K57" s="74"/>
    </row>
    <row r="58" spans="1:11" x14ac:dyDescent="0.2">
      <c r="A58" s="74"/>
      <c r="B58" s="74"/>
      <c r="C58" s="73"/>
      <c r="D58" s="74"/>
      <c r="E58" s="226"/>
      <c r="F58" s="82"/>
      <c r="G58" s="82"/>
      <c r="H58" s="82"/>
      <c r="I58" s="82" t="s">
        <v>474</v>
      </c>
      <c r="J58" s="82"/>
      <c r="K58" s="74"/>
    </row>
    <row r="59" spans="1:11" x14ac:dyDescent="0.2">
      <c r="A59" s="74"/>
      <c r="B59" s="74"/>
      <c r="C59" s="73" t="s">
        <v>108</v>
      </c>
      <c r="D59" s="74"/>
      <c r="E59" s="226"/>
      <c r="F59" s="82">
        <v>9603.9480000000003</v>
      </c>
      <c r="G59" s="82">
        <v>7995.4380000000001</v>
      </c>
      <c r="H59" s="82">
        <v>7289.7150000000001</v>
      </c>
      <c r="I59" s="82">
        <v>7312</v>
      </c>
      <c r="J59" s="82">
        <v>9870</v>
      </c>
      <c r="K59" s="74"/>
    </row>
    <row r="60" spans="1:11" x14ac:dyDescent="0.2">
      <c r="A60" s="74"/>
      <c r="B60" s="74"/>
      <c r="C60" s="73" t="s">
        <v>109</v>
      </c>
      <c r="D60" s="74"/>
      <c r="E60" s="226"/>
      <c r="F60" s="82">
        <v>45067.860999999997</v>
      </c>
      <c r="G60" s="82">
        <v>42859.66</v>
      </c>
      <c r="H60" s="82">
        <v>51827.019</v>
      </c>
      <c r="I60" s="82">
        <v>53280</v>
      </c>
      <c r="J60" s="82">
        <v>48840</v>
      </c>
      <c r="K60" s="74"/>
    </row>
    <row r="61" spans="1:11" x14ac:dyDescent="0.2">
      <c r="A61" s="74"/>
      <c r="B61" s="74"/>
      <c r="C61" s="73" t="s">
        <v>110</v>
      </c>
      <c r="D61" s="74"/>
      <c r="E61" s="226"/>
      <c r="F61" s="82">
        <v>18782.468000000001</v>
      </c>
      <c r="G61" s="82">
        <v>19739.638999999999</v>
      </c>
      <c r="H61" s="82">
        <v>22976.506000000001</v>
      </c>
      <c r="I61" s="82">
        <v>22342</v>
      </c>
      <c r="J61" s="82">
        <v>22831</v>
      </c>
      <c r="K61" s="74"/>
    </row>
    <row r="62" spans="1:11" x14ac:dyDescent="0.2">
      <c r="A62" s="74"/>
      <c r="B62" s="74"/>
      <c r="C62" s="73"/>
      <c r="D62" s="74"/>
      <c r="E62" s="226"/>
      <c r="F62" s="82"/>
      <c r="G62" s="82"/>
      <c r="H62" s="82"/>
      <c r="I62" s="82" t="s">
        <v>474</v>
      </c>
      <c r="J62" s="82"/>
      <c r="K62" s="74"/>
    </row>
    <row r="63" spans="1:11" x14ac:dyDescent="0.2">
      <c r="A63" s="74"/>
      <c r="B63" s="74"/>
      <c r="C63" s="73" t="s">
        <v>111</v>
      </c>
      <c r="D63" s="74"/>
      <c r="E63" s="226"/>
      <c r="F63" s="82">
        <v>45264.398999999998</v>
      </c>
      <c r="G63" s="82">
        <v>43459.182999999997</v>
      </c>
      <c r="H63" s="82">
        <v>45403.055999999997</v>
      </c>
      <c r="I63" s="82">
        <v>45577</v>
      </c>
      <c r="J63" s="82">
        <v>41255</v>
      </c>
      <c r="K63" s="74"/>
    </row>
    <row r="64" spans="1:11" x14ac:dyDescent="0.2">
      <c r="A64" s="74"/>
      <c r="B64" s="74"/>
      <c r="C64" s="73" t="s">
        <v>112</v>
      </c>
      <c r="D64" s="74"/>
      <c r="E64" s="226"/>
      <c r="F64" s="82">
        <v>8897.7800000000007</v>
      </c>
      <c r="G64" s="82">
        <v>13749.184999999999</v>
      </c>
      <c r="H64" s="82">
        <v>7255.9560000000001</v>
      </c>
      <c r="I64" s="82">
        <v>3810</v>
      </c>
      <c r="J64" s="82">
        <v>3468</v>
      </c>
      <c r="K64" s="74"/>
    </row>
    <row r="65" spans="1:11" x14ac:dyDescent="0.2">
      <c r="A65" s="74"/>
      <c r="B65" s="74"/>
      <c r="C65" s="73" t="s">
        <v>45</v>
      </c>
      <c r="D65" s="74"/>
      <c r="E65" s="226"/>
      <c r="F65" s="82">
        <v>58002.607000000004</v>
      </c>
      <c r="G65" s="82">
        <v>58021.017999999996</v>
      </c>
      <c r="H65" s="82">
        <v>57726.42</v>
      </c>
      <c r="I65" s="82">
        <v>57585</v>
      </c>
      <c r="J65" s="82">
        <v>58507</v>
      </c>
      <c r="K65" s="74"/>
    </row>
    <row r="66" spans="1:11" x14ac:dyDescent="0.2">
      <c r="A66" s="74"/>
      <c r="B66" s="74"/>
      <c r="C66" s="73"/>
      <c r="D66" s="74"/>
      <c r="E66" s="226"/>
      <c r="F66" s="82"/>
      <c r="G66" s="82"/>
      <c r="H66" s="82"/>
      <c r="I66" s="82" t="s">
        <v>474</v>
      </c>
      <c r="J66" s="82"/>
      <c r="K66" s="74"/>
    </row>
    <row r="67" spans="1:11" x14ac:dyDescent="0.2">
      <c r="A67" s="74"/>
      <c r="B67" s="74"/>
      <c r="C67" s="73" t="s">
        <v>113</v>
      </c>
      <c r="D67" s="74"/>
      <c r="E67" s="226"/>
      <c r="F67" s="82">
        <v>81.204999999999998</v>
      </c>
      <c r="G67" s="82">
        <v>323.52800000000002</v>
      </c>
      <c r="H67" s="82">
        <v>7.649</v>
      </c>
      <c r="I67" s="82">
        <v>0</v>
      </c>
      <c r="J67" s="82">
        <v>0</v>
      </c>
      <c r="K67" s="74"/>
    </row>
    <row r="68" spans="1:11" x14ac:dyDescent="0.2">
      <c r="A68" s="74"/>
      <c r="B68" s="74"/>
      <c r="C68" s="73" t="s">
        <v>114</v>
      </c>
      <c r="D68" s="74"/>
      <c r="E68" s="226"/>
      <c r="F68" s="82">
        <v>0</v>
      </c>
      <c r="G68" s="82">
        <v>0</v>
      </c>
      <c r="H68" s="82">
        <v>0</v>
      </c>
      <c r="I68" s="82">
        <v>35</v>
      </c>
      <c r="J68" s="82">
        <v>0</v>
      </c>
      <c r="K68" s="74"/>
    </row>
    <row r="69" spans="1:11" ht="18" thickBot="1" x14ac:dyDescent="0.2">
      <c r="A69" s="74"/>
      <c r="B69" s="77"/>
      <c r="C69" s="85"/>
      <c r="D69" s="85"/>
      <c r="E69" s="241"/>
      <c r="F69" s="77"/>
      <c r="G69" s="77"/>
      <c r="H69" s="77"/>
      <c r="I69" s="77"/>
      <c r="J69" s="77"/>
      <c r="K69" s="74"/>
    </row>
    <row r="70" spans="1:11" x14ac:dyDescent="0.2">
      <c r="A70" s="74"/>
      <c r="B70" s="74"/>
      <c r="C70" s="72"/>
      <c r="D70" s="72"/>
      <c r="E70" s="74"/>
      <c r="F70" s="73" t="s">
        <v>101</v>
      </c>
      <c r="G70" s="72"/>
      <c r="H70" s="72"/>
      <c r="I70" s="72"/>
      <c r="J70" s="72"/>
      <c r="K70" s="74"/>
    </row>
    <row r="71" spans="1:11" x14ac:dyDescent="0.2">
      <c r="A71" s="73"/>
      <c r="B71" s="74"/>
      <c r="C71" s="72"/>
      <c r="D71" s="72"/>
      <c r="E71" s="72"/>
      <c r="F71" s="72"/>
      <c r="G71" s="72"/>
      <c r="H71" s="72"/>
      <c r="I71" s="72"/>
      <c r="J71" s="72"/>
      <c r="K71" s="74"/>
    </row>
    <row r="72" spans="1:11" x14ac:dyDescent="0.2">
      <c r="A72" s="73"/>
      <c r="B72" s="74"/>
      <c r="C72" s="74"/>
      <c r="D72" s="74"/>
      <c r="E72" s="74"/>
      <c r="F72" s="74"/>
      <c r="G72" s="74"/>
      <c r="H72" s="74"/>
      <c r="I72" s="74"/>
      <c r="J72" s="74"/>
      <c r="K72" s="74"/>
    </row>
    <row r="73" spans="1:11" x14ac:dyDescent="0.1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</row>
    <row r="74" spans="1:11" x14ac:dyDescent="0.15">
      <c r="A74" s="72"/>
      <c r="B74" s="74"/>
      <c r="C74" s="72"/>
      <c r="D74" s="72"/>
      <c r="E74" s="72"/>
      <c r="F74" s="72"/>
      <c r="G74" s="72"/>
      <c r="H74" s="72"/>
      <c r="I74" s="72"/>
      <c r="J74" s="72"/>
      <c r="K74" s="74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9"/>
  <sheetViews>
    <sheetView view="pageBreakPreview" zoomScale="70" zoomScaleNormal="75" zoomScaleSheetLayoutView="70" workbookViewId="0"/>
  </sheetViews>
  <sheetFormatPr defaultColWidth="14.625" defaultRowHeight="17.25" x14ac:dyDescent="0.15"/>
  <cols>
    <col min="1" max="1" width="13.375" style="75" customWidth="1"/>
    <col min="2" max="2" width="2.125" style="75" customWidth="1"/>
    <col min="3" max="3" width="5.875" style="75" customWidth="1"/>
    <col min="4" max="4" width="10.875" style="75" customWidth="1"/>
    <col min="5" max="5" width="15.625" style="75" customWidth="1"/>
    <col min="6" max="10" width="18.5" style="75" customWidth="1"/>
    <col min="11" max="11" width="18.5" style="75" bestFit="1" customWidth="1"/>
    <col min="12" max="12" width="18" style="75" bestFit="1" customWidth="1"/>
    <col min="13" max="13" width="14.625" style="75"/>
    <col min="14" max="14" width="18" style="75" bestFit="1" customWidth="1"/>
    <col min="15" max="16384" width="14.625" style="75"/>
  </cols>
  <sheetData>
    <row r="1" spans="1:1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x14ac:dyDescent="0.15">
      <c r="A3" s="72"/>
      <c r="B3" s="74"/>
      <c r="C3" s="72"/>
      <c r="D3" s="72"/>
      <c r="E3" s="72"/>
      <c r="F3" s="72"/>
      <c r="G3" s="72"/>
      <c r="H3" s="72"/>
      <c r="I3" s="72"/>
      <c r="J3" s="72"/>
      <c r="K3" s="74"/>
    </row>
    <row r="4" spans="1:1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x14ac:dyDescent="0.1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x14ac:dyDescent="0.2">
      <c r="A6" s="74"/>
      <c r="B6" s="395" t="s">
        <v>402</v>
      </c>
      <c r="C6" s="395"/>
      <c r="D6" s="395"/>
      <c r="E6" s="395"/>
      <c r="F6" s="395"/>
      <c r="G6" s="395"/>
      <c r="H6" s="395"/>
      <c r="I6" s="395"/>
      <c r="J6" s="395"/>
      <c r="K6" s="74"/>
    </row>
    <row r="7" spans="1:11" ht="18" thickBot="1" x14ac:dyDescent="0.25">
      <c r="A7" s="74"/>
      <c r="B7" s="85"/>
      <c r="C7" s="85"/>
      <c r="D7" s="85"/>
      <c r="E7" s="77"/>
      <c r="F7" s="256" t="s">
        <v>476</v>
      </c>
      <c r="G7" s="77"/>
      <c r="H7" s="77"/>
      <c r="I7" s="77"/>
      <c r="J7" s="238" t="s">
        <v>119</v>
      </c>
      <c r="K7" s="74"/>
    </row>
    <row r="8" spans="1:11" x14ac:dyDescent="0.2">
      <c r="A8" s="74"/>
      <c r="B8" s="72"/>
      <c r="C8" s="72"/>
      <c r="D8" s="72"/>
      <c r="E8" s="72"/>
      <c r="F8" s="318" t="s">
        <v>295</v>
      </c>
      <c r="G8" s="318" t="s">
        <v>333</v>
      </c>
      <c r="H8" s="318" t="s">
        <v>442</v>
      </c>
      <c r="I8" s="318" t="s">
        <v>443</v>
      </c>
      <c r="J8" s="318" t="s">
        <v>444</v>
      </c>
      <c r="K8" s="74"/>
    </row>
    <row r="9" spans="1:11" x14ac:dyDescent="0.2">
      <c r="A9" s="74"/>
      <c r="B9" s="86"/>
      <c r="C9" s="86"/>
      <c r="D9" s="86"/>
      <c r="E9" s="86"/>
      <c r="F9" s="321">
        <v>2011</v>
      </c>
      <c r="G9" s="321">
        <v>2012</v>
      </c>
      <c r="H9" s="321">
        <v>2013</v>
      </c>
      <c r="I9" s="321">
        <v>2014</v>
      </c>
      <c r="J9" s="321">
        <v>2015</v>
      </c>
      <c r="K9" s="74"/>
    </row>
    <row r="10" spans="1:11" x14ac:dyDescent="0.15">
      <c r="A10" s="72"/>
      <c r="B10" s="72"/>
      <c r="C10" s="72"/>
      <c r="D10" s="72"/>
      <c r="E10" s="228"/>
      <c r="F10" s="70"/>
      <c r="G10" s="70"/>
      <c r="H10" s="74"/>
      <c r="I10" s="70"/>
      <c r="J10" s="70"/>
      <c r="K10" s="74"/>
    </row>
    <row r="11" spans="1:11" s="80" customFormat="1" x14ac:dyDescent="0.2">
      <c r="A11" s="72"/>
      <c r="B11" s="72"/>
      <c r="C11" s="72"/>
      <c r="D11" s="76" t="s">
        <v>115</v>
      </c>
      <c r="E11" s="225"/>
      <c r="F11" s="79">
        <v>458516.30800000002</v>
      </c>
      <c r="G11" s="79">
        <v>461457.97700000001</v>
      </c>
      <c r="H11" s="87">
        <v>477687.19099999999</v>
      </c>
      <c r="I11" s="79">
        <v>476234</v>
      </c>
      <c r="J11" s="79">
        <v>477730</v>
      </c>
      <c r="K11" s="71"/>
    </row>
    <row r="12" spans="1:11" x14ac:dyDescent="0.15">
      <c r="A12" s="72"/>
      <c r="B12" s="74"/>
      <c r="C12" s="72"/>
      <c r="D12" s="72"/>
      <c r="E12" s="225"/>
      <c r="F12" s="79"/>
      <c r="G12" s="79"/>
      <c r="H12" s="79"/>
      <c r="I12" s="79"/>
      <c r="J12" s="79"/>
      <c r="K12" s="74"/>
    </row>
    <row r="13" spans="1:11" x14ac:dyDescent="0.2">
      <c r="A13" s="72"/>
      <c r="B13" s="74"/>
      <c r="C13" s="73" t="s">
        <v>116</v>
      </c>
      <c r="D13" s="74"/>
      <c r="E13" s="225"/>
      <c r="F13" s="89">
        <v>256979.74300000002</v>
      </c>
      <c r="G13" s="89">
        <v>257972.49299999999</v>
      </c>
      <c r="H13" s="90">
        <v>264461.19599999994</v>
      </c>
      <c r="I13" s="89">
        <v>267647</v>
      </c>
      <c r="J13" s="89">
        <v>273804</v>
      </c>
      <c r="K13" s="74"/>
    </row>
    <row r="14" spans="1:11" x14ac:dyDescent="0.2">
      <c r="A14" s="72"/>
      <c r="B14" s="74"/>
      <c r="C14" s="72"/>
      <c r="D14" s="73" t="s">
        <v>405</v>
      </c>
      <c r="E14" s="226"/>
      <c r="F14" s="82">
        <v>80838.551999999996</v>
      </c>
      <c r="G14" s="82">
        <v>79742.255999999994</v>
      </c>
      <c r="H14" s="91">
        <v>77226.660999999993</v>
      </c>
      <c r="I14" s="82">
        <v>79290</v>
      </c>
      <c r="J14" s="82">
        <v>78468</v>
      </c>
      <c r="K14" s="74"/>
    </row>
    <row r="15" spans="1:11" x14ac:dyDescent="0.2">
      <c r="A15" s="74"/>
      <c r="B15" s="74"/>
      <c r="C15" s="74"/>
      <c r="D15" s="73" t="s">
        <v>39</v>
      </c>
      <c r="E15" s="226"/>
      <c r="F15" s="82">
        <v>56362.811000000002</v>
      </c>
      <c r="G15" s="82">
        <v>52294.216</v>
      </c>
      <c r="H15" s="91">
        <v>53039.845999999998</v>
      </c>
      <c r="I15" s="82">
        <v>57656</v>
      </c>
      <c r="J15" s="82">
        <v>59763</v>
      </c>
      <c r="K15" s="74"/>
    </row>
    <row r="16" spans="1:11" x14ac:dyDescent="0.2">
      <c r="A16" s="74"/>
      <c r="B16" s="74"/>
      <c r="C16" s="74"/>
      <c r="D16" s="73" t="s">
        <v>40</v>
      </c>
      <c r="E16" s="226"/>
      <c r="F16" s="82">
        <v>3981.1089999999999</v>
      </c>
      <c r="G16" s="82">
        <v>4087.1179999999999</v>
      </c>
      <c r="H16" s="91">
        <v>3890.5610000000001</v>
      </c>
      <c r="I16" s="82">
        <v>3935</v>
      </c>
      <c r="J16" s="82">
        <v>4241</v>
      </c>
      <c r="K16" s="74"/>
    </row>
    <row r="17" spans="1:12" x14ac:dyDescent="0.2">
      <c r="A17" s="74"/>
      <c r="B17" s="74"/>
      <c r="C17" s="74"/>
      <c r="D17" s="73" t="s">
        <v>41</v>
      </c>
      <c r="E17" s="226"/>
      <c r="F17" s="82">
        <v>80301.354000000007</v>
      </c>
      <c r="G17" s="82">
        <v>81435.498000000007</v>
      </c>
      <c r="H17" s="91">
        <v>82847.642000000007</v>
      </c>
      <c r="I17" s="82">
        <v>88247</v>
      </c>
      <c r="J17" s="82">
        <v>89294</v>
      </c>
      <c r="K17" s="74"/>
    </row>
    <row r="18" spans="1:12" x14ac:dyDescent="0.2">
      <c r="A18" s="74"/>
      <c r="B18" s="74"/>
      <c r="C18" s="74"/>
      <c r="D18" s="73" t="s">
        <v>42</v>
      </c>
      <c r="E18" s="226"/>
      <c r="F18" s="82">
        <v>35495.917000000001</v>
      </c>
      <c r="G18" s="82">
        <v>40413.404999999999</v>
      </c>
      <c r="H18" s="91">
        <v>47456.485999999997</v>
      </c>
      <c r="I18" s="82">
        <v>38519</v>
      </c>
      <c r="J18" s="82">
        <v>42038</v>
      </c>
      <c r="K18" s="74"/>
    </row>
    <row r="19" spans="1:12" x14ac:dyDescent="0.2">
      <c r="A19" s="74"/>
      <c r="B19" s="74"/>
      <c r="C19" s="74"/>
      <c r="D19" s="73"/>
      <c r="E19" s="226"/>
      <c r="F19" s="82"/>
      <c r="G19" s="82"/>
      <c r="H19" s="91"/>
      <c r="I19" s="82"/>
      <c r="J19" s="82"/>
      <c r="K19" s="74"/>
      <c r="L19" s="74"/>
    </row>
    <row r="20" spans="1:12" x14ac:dyDescent="0.2">
      <c r="A20" s="74"/>
      <c r="B20" s="74"/>
      <c r="C20" s="73" t="s">
        <v>117</v>
      </c>
      <c r="D20" s="74"/>
      <c r="E20" s="226"/>
      <c r="F20" s="89">
        <v>66982.069000000003</v>
      </c>
      <c r="G20" s="89">
        <v>69070.853000000003</v>
      </c>
      <c r="H20" s="90">
        <v>75870.091</v>
      </c>
      <c r="I20" s="89">
        <v>75087</v>
      </c>
      <c r="J20" s="89">
        <v>92503</v>
      </c>
      <c r="K20" s="74"/>
      <c r="L20" s="91"/>
    </row>
    <row r="21" spans="1:12" x14ac:dyDescent="0.2">
      <c r="A21" s="74"/>
      <c r="B21" s="74"/>
      <c r="C21" s="74"/>
      <c r="D21" s="73" t="s">
        <v>43</v>
      </c>
      <c r="E21" s="226"/>
      <c r="F21" s="89">
        <v>58084.288999999997</v>
      </c>
      <c r="G21" s="89">
        <v>55321.667999999998</v>
      </c>
      <c r="H21" s="90">
        <v>68619.361000000004</v>
      </c>
      <c r="I21" s="89">
        <v>71277</v>
      </c>
      <c r="J21" s="82">
        <v>63346</v>
      </c>
      <c r="K21" s="74"/>
      <c r="L21" s="74"/>
    </row>
    <row r="22" spans="1:12" x14ac:dyDescent="0.2">
      <c r="A22" s="74"/>
      <c r="B22" s="74"/>
      <c r="C22" s="268" t="s">
        <v>314</v>
      </c>
      <c r="D22" s="73" t="s">
        <v>406</v>
      </c>
      <c r="E22" s="226"/>
      <c r="F22" s="82">
        <v>25464.261999999999</v>
      </c>
      <c r="G22" s="82">
        <v>23675.223000000002</v>
      </c>
      <c r="H22" s="91">
        <v>30638.1</v>
      </c>
      <c r="I22" s="82">
        <v>35995</v>
      </c>
      <c r="J22" s="82">
        <v>29157</v>
      </c>
      <c r="K22" s="74"/>
    </row>
    <row r="23" spans="1:12" x14ac:dyDescent="0.2">
      <c r="A23" s="74"/>
      <c r="B23" s="74"/>
      <c r="C23" s="268" t="s">
        <v>315</v>
      </c>
      <c r="D23" s="73" t="s">
        <v>407</v>
      </c>
      <c r="E23" s="226"/>
      <c r="F23" s="82">
        <v>32620.026999999998</v>
      </c>
      <c r="G23" s="82">
        <v>31646.445</v>
      </c>
      <c r="H23" s="91">
        <v>37981.260999999999</v>
      </c>
      <c r="I23" s="82">
        <v>35282</v>
      </c>
      <c r="J23" s="82">
        <v>34189</v>
      </c>
      <c r="K23" s="74"/>
    </row>
    <row r="24" spans="1:12" x14ac:dyDescent="0.2">
      <c r="A24" s="74"/>
      <c r="B24" s="74"/>
      <c r="C24" s="74"/>
      <c r="D24" s="73" t="s">
        <v>44</v>
      </c>
      <c r="E24" s="226"/>
      <c r="F24" s="82">
        <v>8897.7800000000007</v>
      </c>
      <c r="G24" s="82">
        <v>13749.184999999999</v>
      </c>
      <c r="H24" s="91">
        <v>7250.73</v>
      </c>
      <c r="I24" s="82">
        <v>3810</v>
      </c>
      <c r="J24" s="82">
        <v>3468</v>
      </c>
      <c r="K24" s="74"/>
    </row>
    <row r="25" spans="1:12" x14ac:dyDescent="0.2">
      <c r="A25" s="74"/>
      <c r="B25" s="74"/>
      <c r="C25" s="74"/>
      <c r="D25" s="73" t="s">
        <v>118</v>
      </c>
      <c r="E25" s="226"/>
      <c r="F25" s="206">
        <v>0</v>
      </c>
      <c r="G25" s="206" t="s">
        <v>332</v>
      </c>
      <c r="H25" s="206">
        <v>0</v>
      </c>
      <c r="I25" s="206" t="s">
        <v>332</v>
      </c>
      <c r="J25" s="206" t="s">
        <v>437</v>
      </c>
      <c r="K25" s="74"/>
    </row>
    <row r="26" spans="1:12" x14ac:dyDescent="0.2">
      <c r="A26" s="74"/>
      <c r="B26" s="74"/>
      <c r="C26" s="74"/>
      <c r="D26" s="73"/>
      <c r="E26" s="226"/>
      <c r="F26" s="83"/>
      <c r="G26" s="83"/>
      <c r="H26" s="92"/>
      <c r="I26" s="83"/>
      <c r="J26" s="83"/>
      <c r="K26" s="74"/>
    </row>
    <row r="27" spans="1:12" x14ac:dyDescent="0.2">
      <c r="A27" s="74"/>
      <c r="B27" s="74"/>
      <c r="C27" s="73" t="s">
        <v>45</v>
      </c>
      <c r="D27" s="74"/>
      <c r="E27" s="226"/>
      <c r="F27" s="82">
        <v>58001.925000000003</v>
      </c>
      <c r="G27" s="82">
        <v>58020.978000000003</v>
      </c>
      <c r="H27" s="91">
        <v>57726.379000000001</v>
      </c>
      <c r="I27" s="82">
        <v>57585</v>
      </c>
      <c r="J27" s="82">
        <v>58507</v>
      </c>
    </row>
    <row r="28" spans="1:12" x14ac:dyDescent="0.2">
      <c r="A28" s="74"/>
      <c r="B28" s="74"/>
      <c r="C28" s="73" t="s">
        <v>46</v>
      </c>
      <c r="D28" s="74"/>
      <c r="E28" s="226"/>
      <c r="F28" s="82">
        <v>11996.312</v>
      </c>
      <c r="G28" s="82">
        <v>12794.811</v>
      </c>
      <c r="H28" s="91">
        <v>16544.18</v>
      </c>
      <c r="I28" s="82">
        <v>13672</v>
      </c>
      <c r="J28" s="82">
        <v>14347</v>
      </c>
    </row>
    <row r="29" spans="1:12" x14ac:dyDescent="0.2">
      <c r="A29" s="74"/>
      <c r="B29" s="74"/>
      <c r="C29" s="73" t="s">
        <v>120</v>
      </c>
      <c r="D29" s="74"/>
      <c r="E29" s="226"/>
      <c r="F29" s="82">
        <v>11910.432000000001</v>
      </c>
      <c r="G29" s="82">
        <v>1487.9649999999999</v>
      </c>
      <c r="H29" s="91">
        <v>8651.4629999999997</v>
      </c>
      <c r="I29" s="82">
        <v>5720</v>
      </c>
      <c r="J29" s="82">
        <v>5275</v>
      </c>
    </row>
    <row r="30" spans="1:12" x14ac:dyDescent="0.2">
      <c r="A30" s="74"/>
      <c r="B30" s="74"/>
      <c r="C30" s="73" t="s">
        <v>47</v>
      </c>
      <c r="D30" s="74"/>
      <c r="E30" s="226"/>
      <c r="F30" s="82">
        <v>52645.826999999997</v>
      </c>
      <c r="G30" s="82">
        <v>53594.534</v>
      </c>
      <c r="H30" s="91">
        <v>54433.881999999998</v>
      </c>
      <c r="I30" s="82">
        <v>56488</v>
      </c>
      <c r="J30" s="82">
        <v>58986</v>
      </c>
    </row>
    <row r="31" spans="1:12" x14ac:dyDescent="0.2">
      <c r="A31" s="74"/>
      <c r="B31" s="74"/>
      <c r="C31" s="73" t="s">
        <v>114</v>
      </c>
      <c r="D31" s="74"/>
      <c r="E31" s="226"/>
      <c r="F31" s="82">
        <v>0</v>
      </c>
      <c r="G31" s="82">
        <v>0</v>
      </c>
      <c r="H31" s="91">
        <v>0</v>
      </c>
      <c r="I31" s="82">
        <v>35</v>
      </c>
      <c r="J31" s="82">
        <v>0</v>
      </c>
    </row>
    <row r="32" spans="1:12" ht="18" thickBot="1" x14ac:dyDescent="0.2">
      <c r="A32" s="74"/>
      <c r="B32" s="77"/>
      <c r="C32" s="77"/>
      <c r="D32" s="77"/>
      <c r="E32" s="241"/>
      <c r="F32" s="77"/>
      <c r="G32" s="77"/>
      <c r="H32" s="77"/>
      <c r="I32" s="77"/>
      <c r="J32" s="77"/>
    </row>
    <row r="33" spans="1:12" x14ac:dyDescent="0.2">
      <c r="A33" s="74"/>
      <c r="B33" s="74"/>
      <c r="C33" s="73"/>
      <c r="D33" s="74"/>
      <c r="F33" s="74" t="s">
        <v>316</v>
      </c>
      <c r="G33" s="74"/>
      <c r="H33" s="74"/>
      <c r="I33" s="74"/>
      <c r="J33" s="74"/>
      <c r="K33" s="74"/>
    </row>
    <row r="34" spans="1:12" x14ac:dyDescent="0.2">
      <c r="A34" s="74"/>
      <c r="B34" s="74"/>
      <c r="C34" s="74"/>
      <c r="F34" s="73" t="s">
        <v>317</v>
      </c>
      <c r="G34" s="74"/>
      <c r="H34" s="74"/>
      <c r="I34" s="74"/>
      <c r="J34" s="74"/>
      <c r="K34" s="74"/>
    </row>
    <row r="35" spans="1:12" x14ac:dyDescent="0.2">
      <c r="A35" s="74"/>
      <c r="B35" s="74"/>
      <c r="C35" s="74"/>
      <c r="D35" s="74"/>
      <c r="F35" s="73" t="s">
        <v>408</v>
      </c>
      <c r="G35" s="74"/>
      <c r="H35" s="74"/>
      <c r="I35" s="74"/>
      <c r="J35" s="74"/>
      <c r="K35" s="74"/>
    </row>
    <row r="36" spans="1:12" x14ac:dyDescent="0.2">
      <c r="A36" s="74"/>
      <c r="B36" s="74"/>
      <c r="C36" s="74"/>
      <c r="D36" s="74"/>
      <c r="F36" s="73"/>
      <c r="G36" s="74"/>
      <c r="H36" s="74"/>
      <c r="I36" s="74"/>
      <c r="J36" s="74"/>
      <c r="K36" s="74"/>
    </row>
    <row r="37" spans="1:12" x14ac:dyDescent="0.1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2" s="96" customFormat="1" x14ac:dyDescent="0.2">
      <c r="A38" s="93"/>
      <c r="B38" s="396" t="s">
        <v>409</v>
      </c>
      <c r="C38" s="396"/>
      <c r="D38" s="396"/>
      <c r="E38" s="396"/>
      <c r="F38" s="396"/>
      <c r="G38" s="396"/>
      <c r="H38" s="396"/>
      <c r="I38" s="396"/>
      <c r="J38" s="396"/>
      <c r="K38" s="93"/>
    </row>
    <row r="39" spans="1:12" s="96" customFormat="1" ht="18" thickBot="1" x14ac:dyDescent="0.25">
      <c r="A39" s="93"/>
      <c r="B39" s="97"/>
      <c r="C39" s="97"/>
      <c r="D39" s="97"/>
      <c r="E39" s="97"/>
      <c r="F39" s="97"/>
      <c r="G39" s="97"/>
      <c r="H39" s="97"/>
      <c r="I39" s="97"/>
      <c r="J39" s="239" t="s">
        <v>119</v>
      </c>
      <c r="K39" s="93"/>
    </row>
    <row r="40" spans="1:12" s="96" customFormat="1" x14ac:dyDescent="0.2">
      <c r="A40" s="93"/>
      <c r="B40" s="93"/>
      <c r="C40" s="93"/>
      <c r="D40" s="93"/>
      <c r="E40" s="93"/>
      <c r="F40" s="322" t="s">
        <v>295</v>
      </c>
      <c r="G40" s="322" t="s">
        <v>333</v>
      </c>
      <c r="H40" s="322" t="s">
        <v>442</v>
      </c>
      <c r="I40" s="322" t="s">
        <v>443</v>
      </c>
      <c r="J40" s="322" t="s">
        <v>444</v>
      </c>
      <c r="K40" s="93"/>
    </row>
    <row r="41" spans="1:12" s="96" customFormat="1" x14ac:dyDescent="0.2">
      <c r="A41" s="93"/>
      <c r="B41" s="98"/>
      <c r="C41" s="98"/>
      <c r="D41" s="98"/>
      <c r="E41" s="98"/>
      <c r="F41" s="321">
        <v>2011</v>
      </c>
      <c r="G41" s="321">
        <v>2012</v>
      </c>
      <c r="H41" s="321">
        <v>2013</v>
      </c>
      <c r="I41" s="321">
        <v>2014</v>
      </c>
      <c r="J41" s="321">
        <v>2015</v>
      </c>
      <c r="K41" s="93"/>
    </row>
    <row r="42" spans="1:12" s="96" customFormat="1" x14ac:dyDescent="0.15">
      <c r="A42" s="93"/>
      <c r="B42" s="93"/>
      <c r="C42" s="93"/>
      <c r="D42" s="93"/>
      <c r="E42" s="229"/>
      <c r="F42" s="93"/>
      <c r="G42" s="93"/>
      <c r="H42" s="93"/>
      <c r="I42" s="93"/>
      <c r="J42" s="93"/>
      <c r="K42" s="93"/>
    </row>
    <row r="43" spans="1:12" s="100" customFormat="1" x14ac:dyDescent="0.2">
      <c r="A43" s="99"/>
      <c r="B43" s="94"/>
      <c r="C43" s="94"/>
      <c r="D43" s="95" t="s">
        <v>121</v>
      </c>
      <c r="E43" s="230"/>
      <c r="F43" s="94">
        <v>128881.315</v>
      </c>
      <c r="G43" s="94">
        <v>125935.197</v>
      </c>
      <c r="H43" s="87">
        <v>126234</v>
      </c>
      <c r="I43" s="94">
        <v>126319</v>
      </c>
      <c r="J43" s="94">
        <v>124647</v>
      </c>
      <c r="K43" s="99"/>
    </row>
    <row r="44" spans="1:12" s="96" customFormat="1" x14ac:dyDescent="0.15">
      <c r="A44" s="93"/>
      <c r="B44" s="94"/>
      <c r="C44" s="93"/>
      <c r="D44" s="93"/>
      <c r="E44" s="231"/>
      <c r="F44" s="94"/>
      <c r="G44" s="94"/>
      <c r="H44" s="87"/>
      <c r="I44" s="94"/>
      <c r="J44" s="94"/>
      <c r="K44" s="93"/>
    </row>
    <row r="45" spans="1:12" s="96" customFormat="1" x14ac:dyDescent="0.2">
      <c r="A45" s="93"/>
      <c r="B45" s="94"/>
      <c r="C45" s="101" t="s">
        <v>48</v>
      </c>
      <c r="D45" s="93"/>
      <c r="E45" s="231"/>
      <c r="F45" s="102">
        <v>119779.246</v>
      </c>
      <c r="G45" s="102">
        <v>116863.764</v>
      </c>
      <c r="H45" s="90">
        <v>117548.686</v>
      </c>
      <c r="I45" s="102">
        <v>117461</v>
      </c>
      <c r="J45" s="102">
        <v>115869</v>
      </c>
      <c r="K45" s="93"/>
    </row>
    <row r="46" spans="1:12" s="96" customFormat="1" x14ac:dyDescent="0.2">
      <c r="A46" s="93"/>
      <c r="B46" s="94"/>
      <c r="C46" s="101" t="s">
        <v>122</v>
      </c>
      <c r="D46" s="93"/>
      <c r="E46" s="231"/>
      <c r="F46" s="102">
        <v>119779.246</v>
      </c>
      <c r="G46" s="102">
        <v>116863.764</v>
      </c>
      <c r="H46" s="90">
        <v>117548.686</v>
      </c>
      <c r="I46" s="102">
        <v>117461</v>
      </c>
      <c r="J46" s="102">
        <v>115869</v>
      </c>
      <c r="K46" s="93"/>
      <c r="L46" s="103"/>
    </row>
    <row r="47" spans="1:12" s="96" customFormat="1" x14ac:dyDescent="0.2">
      <c r="A47" s="93"/>
      <c r="B47" s="94"/>
      <c r="C47" s="93"/>
      <c r="D47" s="101" t="s">
        <v>123</v>
      </c>
      <c r="E47" s="231"/>
      <c r="F47" s="102">
        <v>50448.139000000003</v>
      </c>
      <c r="G47" s="102">
        <v>50742.934000000001</v>
      </c>
      <c r="H47" s="90">
        <v>50944.591999999997</v>
      </c>
      <c r="I47" s="102">
        <v>51246</v>
      </c>
      <c r="J47" s="102">
        <v>50446</v>
      </c>
      <c r="K47" s="93"/>
      <c r="L47" s="103"/>
    </row>
    <row r="48" spans="1:12" s="96" customFormat="1" x14ac:dyDescent="0.2">
      <c r="A48" s="93"/>
      <c r="B48" s="93"/>
      <c r="C48" s="93"/>
      <c r="D48" s="101" t="s">
        <v>124</v>
      </c>
      <c r="E48" s="231"/>
      <c r="F48" s="104">
        <v>39685.311000000002</v>
      </c>
      <c r="G48" s="104">
        <v>41388.527000000002</v>
      </c>
      <c r="H48" s="91">
        <v>41668.095000000001</v>
      </c>
      <c r="I48" s="104">
        <v>41356</v>
      </c>
      <c r="J48" s="102">
        <v>41623</v>
      </c>
      <c r="K48" s="93"/>
      <c r="L48" s="105"/>
    </row>
    <row r="49" spans="1:12" s="96" customFormat="1" x14ac:dyDescent="0.2">
      <c r="A49" s="93"/>
      <c r="B49" s="93"/>
      <c r="C49" s="93"/>
      <c r="D49" s="101" t="s">
        <v>125</v>
      </c>
      <c r="E49" s="231"/>
      <c r="F49" s="104">
        <v>10762.828</v>
      </c>
      <c r="G49" s="104">
        <v>9354.4069999999992</v>
      </c>
      <c r="H49" s="91">
        <v>9276.5969999999998</v>
      </c>
      <c r="I49" s="104">
        <v>9890</v>
      </c>
      <c r="J49" s="102">
        <v>8823</v>
      </c>
      <c r="K49" s="93"/>
      <c r="L49" s="105"/>
    </row>
    <row r="50" spans="1:12" s="96" customFormat="1" x14ac:dyDescent="0.2">
      <c r="A50" s="93"/>
      <c r="B50" s="93"/>
      <c r="C50" s="93"/>
      <c r="D50" s="101"/>
      <c r="E50" s="231"/>
      <c r="F50" s="104"/>
      <c r="G50" s="104"/>
      <c r="H50" s="91"/>
      <c r="I50" s="104"/>
      <c r="J50" s="104"/>
      <c r="K50" s="93"/>
      <c r="L50" s="103"/>
    </row>
    <row r="51" spans="1:12" s="96" customFormat="1" x14ac:dyDescent="0.2">
      <c r="A51" s="93"/>
      <c r="B51" s="93"/>
      <c r="C51" s="93"/>
      <c r="D51" s="101" t="s">
        <v>126</v>
      </c>
      <c r="E51" s="231"/>
      <c r="F51" s="102">
        <v>60029.593000000001</v>
      </c>
      <c r="G51" s="102">
        <v>56815.389000000003</v>
      </c>
      <c r="H51" s="90">
        <v>56593.796000000002</v>
      </c>
      <c r="I51" s="102">
        <v>56387</v>
      </c>
      <c r="J51" s="102">
        <v>55713</v>
      </c>
      <c r="K51" s="93"/>
      <c r="L51" s="103"/>
    </row>
    <row r="52" spans="1:12" s="96" customFormat="1" x14ac:dyDescent="0.2">
      <c r="A52" s="93"/>
      <c r="B52" s="93"/>
      <c r="C52" s="93"/>
      <c r="D52" s="101" t="s">
        <v>127</v>
      </c>
      <c r="E52" s="231"/>
      <c r="F52" s="102">
        <v>59563.118999999999</v>
      </c>
      <c r="G52" s="102">
        <v>56452.726999999999</v>
      </c>
      <c r="H52" s="90">
        <v>56240.826000000001</v>
      </c>
      <c r="I52" s="102">
        <v>56032</v>
      </c>
      <c r="J52" s="102">
        <v>55371</v>
      </c>
      <c r="K52" s="93"/>
      <c r="L52" s="105"/>
    </row>
    <row r="53" spans="1:12" s="96" customFormat="1" x14ac:dyDescent="0.2">
      <c r="A53" s="93"/>
      <c r="B53" s="93"/>
      <c r="C53" s="93"/>
      <c r="D53" s="93"/>
      <c r="E53" s="232" t="s">
        <v>128</v>
      </c>
      <c r="F53" s="104">
        <v>21817.571</v>
      </c>
      <c r="G53" s="104">
        <v>21089.153999999999</v>
      </c>
      <c r="H53" s="91">
        <v>20297.276000000002</v>
      </c>
      <c r="I53" s="104">
        <v>19766</v>
      </c>
      <c r="J53" s="102">
        <v>19388</v>
      </c>
      <c r="K53" s="93"/>
      <c r="L53" s="105"/>
    </row>
    <row r="54" spans="1:12" s="96" customFormat="1" x14ac:dyDescent="0.2">
      <c r="A54" s="93"/>
      <c r="B54" s="93"/>
      <c r="C54" s="93"/>
      <c r="D54" s="93"/>
      <c r="E54" s="232" t="s">
        <v>129</v>
      </c>
      <c r="F54" s="104">
        <v>24733.814999999999</v>
      </c>
      <c r="G54" s="104">
        <v>22642.168000000001</v>
      </c>
      <c r="H54" s="91">
        <v>23181.004000000001</v>
      </c>
      <c r="I54" s="104">
        <v>23744</v>
      </c>
      <c r="J54" s="102">
        <v>23084</v>
      </c>
      <c r="K54" s="93"/>
      <c r="L54" s="105"/>
    </row>
    <row r="55" spans="1:12" s="96" customFormat="1" x14ac:dyDescent="0.2">
      <c r="A55" s="93"/>
      <c r="B55" s="93"/>
      <c r="C55" s="93"/>
      <c r="D55" s="93"/>
      <c r="E55" s="232" t="s">
        <v>130</v>
      </c>
      <c r="F55" s="104">
        <v>13011.733</v>
      </c>
      <c r="G55" s="104">
        <v>12721.405000000001</v>
      </c>
      <c r="H55" s="91">
        <v>12762.546</v>
      </c>
      <c r="I55" s="104">
        <v>12522</v>
      </c>
      <c r="J55" s="102">
        <v>12899</v>
      </c>
      <c r="K55" s="93"/>
      <c r="L55" s="105"/>
    </row>
    <row r="56" spans="1:12" s="96" customFormat="1" x14ac:dyDescent="0.2">
      <c r="A56" s="93"/>
      <c r="B56" s="93"/>
      <c r="C56" s="93"/>
      <c r="D56" s="101" t="s">
        <v>131</v>
      </c>
      <c r="E56" s="230"/>
      <c r="F56" s="104">
        <v>466.47399999999999</v>
      </c>
      <c r="G56" s="104">
        <v>362.66199999999998</v>
      </c>
      <c r="H56" s="91">
        <v>352.97</v>
      </c>
      <c r="I56" s="104">
        <v>355</v>
      </c>
      <c r="J56" s="102">
        <v>342</v>
      </c>
      <c r="K56" s="93"/>
      <c r="L56" s="103"/>
    </row>
    <row r="57" spans="1:12" s="96" customFormat="1" x14ac:dyDescent="0.2">
      <c r="A57" s="93"/>
      <c r="B57" s="93"/>
      <c r="C57" s="93"/>
      <c r="D57" s="101" t="s">
        <v>132</v>
      </c>
      <c r="E57" s="230"/>
      <c r="F57" s="104">
        <v>2323.3119999999999</v>
      </c>
      <c r="G57" s="104">
        <v>2358.1460000000002</v>
      </c>
      <c r="H57" s="91">
        <v>2396.1619999999998</v>
      </c>
      <c r="I57" s="104">
        <v>2449</v>
      </c>
      <c r="J57" s="102">
        <v>2501</v>
      </c>
      <c r="K57" s="93"/>
      <c r="L57" s="103"/>
    </row>
    <row r="58" spans="1:12" s="96" customFormat="1" x14ac:dyDescent="0.2">
      <c r="A58" s="93"/>
      <c r="B58" s="93"/>
      <c r="C58" s="93"/>
      <c r="D58" s="101" t="s">
        <v>133</v>
      </c>
      <c r="E58" s="231"/>
      <c r="F58" s="104">
        <v>6977.2780000000002</v>
      </c>
      <c r="G58" s="104">
        <v>6836.7669999999998</v>
      </c>
      <c r="H58" s="91">
        <v>7614.1360000000004</v>
      </c>
      <c r="I58" s="104">
        <v>7379</v>
      </c>
      <c r="J58" s="102">
        <v>7170</v>
      </c>
      <c r="K58" s="93"/>
      <c r="L58" s="103"/>
    </row>
    <row r="59" spans="1:12" s="96" customFormat="1" x14ac:dyDescent="0.2">
      <c r="A59" s="93"/>
      <c r="B59" s="93"/>
      <c r="C59" s="93"/>
      <c r="D59" s="101" t="s">
        <v>134</v>
      </c>
      <c r="E59" s="231"/>
      <c r="F59" s="104">
        <v>0.92400000000000004</v>
      </c>
      <c r="G59" s="104">
        <v>110.52800000000001</v>
      </c>
      <c r="H59" s="91">
        <v>0</v>
      </c>
      <c r="I59" s="104">
        <v>0</v>
      </c>
      <c r="J59" s="102">
        <v>39</v>
      </c>
      <c r="K59" s="93"/>
      <c r="L59" s="105"/>
    </row>
    <row r="60" spans="1:12" s="96" customFormat="1" x14ac:dyDescent="0.2">
      <c r="A60" s="93"/>
      <c r="B60" s="93"/>
      <c r="C60" s="101" t="s">
        <v>135</v>
      </c>
      <c r="D60" s="93"/>
      <c r="E60" s="231"/>
      <c r="F60" s="206">
        <v>0</v>
      </c>
      <c r="G60" s="206">
        <v>0</v>
      </c>
      <c r="H60" s="206">
        <v>0</v>
      </c>
      <c r="I60" s="206">
        <v>0</v>
      </c>
      <c r="J60" s="206" t="s">
        <v>437</v>
      </c>
      <c r="K60" s="93"/>
    </row>
    <row r="61" spans="1:12" s="96" customFormat="1" x14ac:dyDescent="0.2">
      <c r="A61" s="93"/>
      <c r="B61" s="93"/>
      <c r="C61" s="101"/>
      <c r="D61" s="93"/>
      <c r="E61" s="231"/>
      <c r="F61" s="106"/>
      <c r="G61" s="106"/>
      <c r="H61" s="83"/>
      <c r="I61" s="106"/>
      <c r="J61" s="106"/>
      <c r="K61" s="93"/>
    </row>
    <row r="62" spans="1:12" s="96" customFormat="1" x14ac:dyDescent="0.2">
      <c r="A62" s="93"/>
      <c r="B62" s="93"/>
      <c r="C62" s="101" t="s">
        <v>61</v>
      </c>
      <c r="D62" s="93"/>
      <c r="E62" s="231"/>
      <c r="F62" s="102">
        <v>9102.0689999999995</v>
      </c>
      <c r="G62" s="102">
        <v>9071.4330000000009</v>
      </c>
      <c r="H62" s="90">
        <v>8684.8559999999998</v>
      </c>
      <c r="I62" s="102">
        <v>8858</v>
      </c>
      <c r="J62" s="102">
        <v>8778</v>
      </c>
      <c r="K62" s="93"/>
    </row>
    <row r="63" spans="1:12" s="96" customFormat="1" x14ac:dyDescent="0.2">
      <c r="A63" s="93"/>
      <c r="B63" s="93"/>
      <c r="C63" s="93"/>
      <c r="D63" s="101" t="s">
        <v>136</v>
      </c>
      <c r="E63" s="231"/>
      <c r="F63" s="104">
        <v>385.94499999999999</v>
      </c>
      <c r="G63" s="104">
        <v>411.43799999999999</v>
      </c>
      <c r="H63" s="91">
        <v>428.76499999999999</v>
      </c>
      <c r="I63" s="104">
        <v>422</v>
      </c>
      <c r="J63" s="104">
        <v>456</v>
      </c>
      <c r="K63" s="93"/>
    </row>
    <row r="64" spans="1:12" s="96" customFormat="1" x14ac:dyDescent="0.2">
      <c r="A64" s="93"/>
      <c r="B64" s="93"/>
      <c r="C64" s="93"/>
      <c r="D64" s="101" t="s">
        <v>137</v>
      </c>
      <c r="E64" s="231"/>
      <c r="F64" s="104">
        <v>2061.989</v>
      </c>
      <c r="G64" s="104">
        <v>2363.6309999999999</v>
      </c>
      <c r="H64" s="91">
        <v>1997.222</v>
      </c>
      <c r="I64" s="104">
        <v>2181</v>
      </c>
      <c r="J64" s="104">
        <v>2164</v>
      </c>
      <c r="K64" s="93"/>
    </row>
    <row r="65" spans="1:14" s="96" customFormat="1" x14ac:dyDescent="0.2">
      <c r="A65" s="93"/>
      <c r="B65" s="93"/>
      <c r="C65" s="93"/>
      <c r="D65" s="101" t="s">
        <v>138</v>
      </c>
      <c r="E65" s="231"/>
      <c r="F65" s="104">
        <v>6654.1350000000002</v>
      </c>
      <c r="G65" s="104">
        <v>6296.3639999999996</v>
      </c>
      <c r="H65" s="91">
        <v>6258.8689999999997</v>
      </c>
      <c r="I65" s="104">
        <v>6255</v>
      </c>
      <c r="J65" s="104">
        <v>6158</v>
      </c>
      <c r="K65" s="93"/>
    </row>
    <row r="66" spans="1:14" s="96" customFormat="1" x14ac:dyDescent="0.2">
      <c r="A66" s="93"/>
      <c r="B66" s="93"/>
      <c r="C66" s="93"/>
      <c r="D66" s="101"/>
      <c r="E66" s="231"/>
      <c r="F66" s="104"/>
      <c r="G66" s="104"/>
      <c r="H66" s="91"/>
      <c r="I66" s="104"/>
      <c r="J66" s="104"/>
      <c r="K66" s="93"/>
    </row>
    <row r="67" spans="1:14" s="96" customFormat="1" x14ac:dyDescent="0.2">
      <c r="A67" s="93"/>
      <c r="B67" s="93"/>
      <c r="C67" s="101" t="s">
        <v>139</v>
      </c>
      <c r="D67" s="94"/>
      <c r="E67" s="231"/>
      <c r="F67" s="323">
        <v>0</v>
      </c>
      <c r="G67" s="206">
        <v>0</v>
      </c>
      <c r="H67" s="206">
        <v>0</v>
      </c>
      <c r="I67" s="206">
        <v>0</v>
      </c>
      <c r="J67" s="206" t="s">
        <v>437</v>
      </c>
      <c r="K67" s="93"/>
      <c r="N67" s="75"/>
    </row>
    <row r="68" spans="1:14" s="96" customFormat="1" ht="18" thickBot="1" x14ac:dyDescent="0.2">
      <c r="A68" s="93"/>
      <c r="B68" s="97"/>
      <c r="C68" s="107"/>
      <c r="D68" s="107"/>
      <c r="E68" s="240"/>
      <c r="F68" s="107"/>
      <c r="G68" s="107"/>
      <c r="H68" s="107"/>
      <c r="I68" s="107"/>
      <c r="J68" s="107"/>
      <c r="K68" s="93"/>
      <c r="N68" s="75"/>
    </row>
    <row r="69" spans="1:14" s="96" customFormat="1" x14ac:dyDescent="0.2">
      <c r="A69" s="93"/>
      <c r="B69" s="93"/>
      <c r="C69" s="94"/>
      <c r="D69" s="94"/>
      <c r="F69" s="101" t="s">
        <v>101</v>
      </c>
      <c r="G69" s="94"/>
      <c r="H69" s="94"/>
      <c r="I69" s="94"/>
      <c r="J69" s="93"/>
      <c r="K69" s="93"/>
      <c r="N69" s="75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0"/>
  <sheetViews>
    <sheetView view="pageBreakPreview" zoomScale="75" zoomScaleNormal="75" zoomScaleSheetLayoutView="115" workbookViewId="0">
      <selection activeCell="D22" sqref="D22"/>
    </sheetView>
  </sheetViews>
  <sheetFormatPr defaultColWidth="14.625" defaultRowHeight="17.25" x14ac:dyDescent="0.15"/>
  <cols>
    <col min="1" max="1" width="13.375" style="109" customWidth="1"/>
    <col min="2" max="2" width="19" style="109" customWidth="1"/>
    <col min="3" max="6" width="13.125" style="109" customWidth="1"/>
    <col min="7" max="10" width="14.625" style="109" customWidth="1"/>
    <col min="11" max="16384" width="14.625" style="109"/>
  </cols>
  <sheetData>
    <row r="1" spans="1:11" x14ac:dyDescent="0.2">
      <c r="A1" s="108"/>
    </row>
    <row r="6" spans="1:11" x14ac:dyDescent="0.2">
      <c r="B6" s="397" t="s">
        <v>477</v>
      </c>
      <c r="C6" s="397"/>
      <c r="D6" s="397"/>
      <c r="E6" s="397"/>
      <c r="F6" s="397"/>
      <c r="G6" s="397"/>
      <c r="H6" s="397"/>
      <c r="I6" s="397"/>
      <c r="J6" s="397"/>
    </row>
    <row r="7" spans="1:11" ht="18" thickBot="1" x14ac:dyDescent="0.25">
      <c r="B7" s="110"/>
      <c r="C7" s="110"/>
      <c r="D7" s="111"/>
      <c r="E7" s="110"/>
      <c r="F7" s="111"/>
      <c r="G7" s="110"/>
      <c r="H7" s="110"/>
      <c r="I7" s="110"/>
      <c r="J7" s="110"/>
    </row>
    <row r="8" spans="1:11" x14ac:dyDescent="0.2">
      <c r="C8" s="398" t="s">
        <v>478</v>
      </c>
      <c r="D8" s="399"/>
      <c r="E8" s="399"/>
      <c r="F8" s="399"/>
      <c r="G8" s="400" t="s">
        <v>140</v>
      </c>
      <c r="H8" s="401"/>
      <c r="I8" s="401"/>
      <c r="J8" s="401"/>
    </row>
    <row r="9" spans="1:11" x14ac:dyDescent="0.2">
      <c r="C9" s="324" t="s">
        <v>333</v>
      </c>
      <c r="D9" s="324" t="s">
        <v>442</v>
      </c>
      <c r="E9" s="324" t="s">
        <v>443</v>
      </c>
      <c r="F9" s="324" t="s">
        <v>479</v>
      </c>
      <c r="G9" s="325" t="s">
        <v>333</v>
      </c>
      <c r="H9" s="325" t="s">
        <v>442</v>
      </c>
      <c r="I9" s="325" t="s">
        <v>443</v>
      </c>
      <c r="J9" s="325" t="s">
        <v>479</v>
      </c>
    </row>
    <row r="10" spans="1:11" x14ac:dyDescent="0.2">
      <c r="B10" s="113"/>
      <c r="C10" s="289" t="s">
        <v>410</v>
      </c>
      <c r="D10" s="289" t="s">
        <v>480</v>
      </c>
      <c r="E10" s="289" t="s">
        <v>481</v>
      </c>
      <c r="F10" s="289" t="s">
        <v>482</v>
      </c>
      <c r="G10" s="305" t="s">
        <v>410</v>
      </c>
      <c r="H10" s="305" t="s">
        <v>480</v>
      </c>
      <c r="I10" s="305" t="s">
        <v>481</v>
      </c>
      <c r="J10" s="305">
        <v>2015</v>
      </c>
    </row>
    <row r="11" spans="1:11" x14ac:dyDescent="0.2">
      <c r="C11" s="112"/>
      <c r="D11" s="114"/>
      <c r="F11" s="114"/>
      <c r="G11" s="115"/>
      <c r="H11" s="115"/>
      <c r="I11" s="115"/>
      <c r="J11" s="115" t="s">
        <v>141</v>
      </c>
    </row>
    <row r="12" spans="1:11" s="116" customFormat="1" x14ac:dyDescent="0.2">
      <c r="B12" s="117" t="s">
        <v>483</v>
      </c>
      <c r="C12" s="118">
        <v>0.36</v>
      </c>
      <c r="D12" s="119">
        <v>0.36</v>
      </c>
      <c r="E12" s="119">
        <v>0.36</v>
      </c>
      <c r="F12" s="119">
        <v>0.35333333333333328</v>
      </c>
      <c r="G12" s="72">
        <v>518967.61</v>
      </c>
      <c r="H12" s="72">
        <v>539238.64899999998</v>
      </c>
      <c r="I12" s="269">
        <v>546490</v>
      </c>
      <c r="J12" s="72">
        <v>552516.76599999995</v>
      </c>
      <c r="K12" s="80"/>
    </row>
    <row r="13" spans="1:11" x14ac:dyDescent="0.15">
      <c r="B13" s="120"/>
      <c r="C13" s="121"/>
      <c r="D13" s="122"/>
      <c r="E13" s="122"/>
      <c r="F13" s="326"/>
      <c r="G13" s="72"/>
      <c r="H13" s="72"/>
      <c r="I13" s="270"/>
      <c r="J13" s="72"/>
    </row>
    <row r="14" spans="1:11" x14ac:dyDescent="0.2">
      <c r="B14" s="123" t="s">
        <v>484</v>
      </c>
      <c r="C14" s="124">
        <v>0.79</v>
      </c>
      <c r="D14" s="125">
        <v>0.79</v>
      </c>
      <c r="E14" s="125">
        <v>0.79</v>
      </c>
      <c r="F14" s="327">
        <v>0.8</v>
      </c>
      <c r="G14" s="126">
        <v>151517.58199999999</v>
      </c>
      <c r="H14" s="126">
        <v>162675.86799999999</v>
      </c>
      <c r="I14" s="271">
        <v>166592</v>
      </c>
      <c r="J14" s="126">
        <v>170489.93100000001</v>
      </c>
      <c r="K14" s="75"/>
    </row>
    <row r="15" spans="1:11" x14ac:dyDescent="0.2">
      <c r="B15" s="123" t="s">
        <v>485</v>
      </c>
      <c r="C15" s="124">
        <v>0.59</v>
      </c>
      <c r="D15" s="125">
        <v>0.6</v>
      </c>
      <c r="E15" s="125">
        <v>0.6</v>
      </c>
      <c r="F15" s="327">
        <v>0.57999999999999996</v>
      </c>
      <c r="G15" s="126">
        <v>30180.830999999998</v>
      </c>
      <c r="H15" s="126">
        <v>32066.866000000002</v>
      </c>
      <c r="I15" s="271">
        <v>33045</v>
      </c>
      <c r="J15" s="126">
        <v>31992.674999999999</v>
      </c>
    </row>
    <row r="16" spans="1:11" x14ac:dyDescent="0.2">
      <c r="B16" s="123" t="s">
        <v>486</v>
      </c>
      <c r="C16" s="124">
        <v>0.49</v>
      </c>
      <c r="D16" s="125">
        <v>0.49</v>
      </c>
      <c r="E16" s="125">
        <v>0.49</v>
      </c>
      <c r="F16" s="327">
        <v>0.48</v>
      </c>
      <c r="G16" s="126">
        <v>36430.866999999998</v>
      </c>
      <c r="H16" s="126">
        <v>36890.298999999999</v>
      </c>
      <c r="I16" s="271">
        <v>37289</v>
      </c>
      <c r="J16" s="126">
        <v>36940.688999999998</v>
      </c>
    </row>
    <row r="17" spans="2:10" x14ac:dyDescent="0.2">
      <c r="B17" s="123" t="s">
        <v>487</v>
      </c>
      <c r="C17" s="124">
        <v>0.53</v>
      </c>
      <c r="D17" s="125">
        <v>0.52</v>
      </c>
      <c r="E17" s="125">
        <v>0.52</v>
      </c>
      <c r="F17" s="327">
        <v>0.49</v>
      </c>
      <c r="G17" s="126">
        <v>12214.808999999999</v>
      </c>
      <c r="H17" s="126">
        <v>11772.527</v>
      </c>
      <c r="I17" s="271">
        <v>11242</v>
      </c>
      <c r="J17" s="126">
        <v>10582.83</v>
      </c>
    </row>
    <row r="18" spans="2:10" x14ac:dyDescent="0.2">
      <c r="B18" s="123" t="s">
        <v>488</v>
      </c>
      <c r="C18" s="124">
        <v>0.51</v>
      </c>
      <c r="D18" s="125">
        <v>0.52</v>
      </c>
      <c r="E18" s="125">
        <v>0.52</v>
      </c>
      <c r="F18" s="327">
        <v>0.51</v>
      </c>
      <c r="G18" s="126">
        <v>13097.257</v>
      </c>
      <c r="H18" s="126">
        <v>13886.476000000001</v>
      </c>
      <c r="I18" s="271">
        <v>14311</v>
      </c>
      <c r="J18" s="126">
        <v>14861.663</v>
      </c>
    </row>
    <row r="19" spans="2:10" x14ac:dyDescent="0.2">
      <c r="B19" s="123" t="s">
        <v>489</v>
      </c>
      <c r="C19" s="124">
        <v>0.38</v>
      </c>
      <c r="D19" s="125">
        <v>0.38</v>
      </c>
      <c r="E19" s="125">
        <v>0.38</v>
      </c>
      <c r="F19" s="327">
        <v>0.38</v>
      </c>
      <c r="G19" s="126">
        <v>51138.678</v>
      </c>
      <c r="H19" s="126">
        <v>51316.055</v>
      </c>
      <c r="I19" s="271">
        <v>51999</v>
      </c>
      <c r="J19" s="126">
        <v>52810.661</v>
      </c>
    </row>
    <row r="20" spans="2:10" x14ac:dyDescent="0.2">
      <c r="B20" s="123" t="s">
        <v>490</v>
      </c>
      <c r="C20" s="124">
        <v>0.38</v>
      </c>
      <c r="D20" s="125">
        <v>0.38</v>
      </c>
      <c r="E20" s="125">
        <v>0.38</v>
      </c>
      <c r="F20" s="327">
        <v>0.37</v>
      </c>
      <c r="G20" s="126">
        <v>24156.745999999999</v>
      </c>
      <c r="H20" s="126">
        <v>24562.893</v>
      </c>
      <c r="I20" s="271">
        <v>24692</v>
      </c>
      <c r="J20" s="126">
        <v>25383.055</v>
      </c>
    </row>
    <row r="21" spans="2:10" x14ac:dyDescent="0.2">
      <c r="B21" s="127" t="s">
        <v>491</v>
      </c>
      <c r="C21" s="128">
        <v>0.45</v>
      </c>
      <c r="D21" s="125">
        <v>0.45</v>
      </c>
      <c r="E21" s="125">
        <v>0.44</v>
      </c>
      <c r="F21" s="327">
        <v>0.43</v>
      </c>
      <c r="G21" s="126">
        <v>35145.125</v>
      </c>
      <c r="H21" s="126">
        <v>34834.254000000001</v>
      </c>
      <c r="I21" s="271">
        <v>35657</v>
      </c>
      <c r="J21" s="126">
        <v>35457.946000000004</v>
      </c>
    </row>
    <row r="22" spans="2:10" x14ac:dyDescent="0.2">
      <c r="B22" s="129" t="s">
        <v>242</v>
      </c>
      <c r="C22" s="125">
        <v>0.62</v>
      </c>
      <c r="D22" s="125">
        <v>0.61</v>
      </c>
      <c r="E22" s="125">
        <v>0.61</v>
      </c>
      <c r="F22" s="327">
        <v>0.62</v>
      </c>
      <c r="G22" s="126">
        <v>8947.8790000000008</v>
      </c>
      <c r="H22" s="126">
        <v>8627.2909999999993</v>
      </c>
      <c r="I22" s="271">
        <v>8314</v>
      </c>
      <c r="J22" s="126">
        <v>7926.6689999999999</v>
      </c>
    </row>
    <row r="23" spans="2:10" x14ac:dyDescent="0.2">
      <c r="B23" s="129"/>
      <c r="C23" s="328"/>
      <c r="D23" s="328"/>
      <c r="E23" s="329"/>
      <c r="F23" s="125"/>
      <c r="G23" s="126"/>
      <c r="H23" s="126"/>
      <c r="I23" s="330" t="s">
        <v>474</v>
      </c>
      <c r="J23" s="126"/>
    </row>
    <row r="24" spans="2:10" x14ac:dyDescent="0.2">
      <c r="B24" s="129" t="s">
        <v>492</v>
      </c>
      <c r="C24" s="128">
        <v>0.23</v>
      </c>
      <c r="D24" s="125">
        <v>0.23</v>
      </c>
      <c r="E24" s="125">
        <v>0.22</v>
      </c>
      <c r="F24" s="125">
        <v>0.22</v>
      </c>
      <c r="G24" s="209">
        <v>10108.567999999999</v>
      </c>
      <c r="H24" s="210">
        <v>9761.92</v>
      </c>
      <c r="I24" s="211">
        <v>9451</v>
      </c>
      <c r="J24" s="210">
        <v>9651.9570000000003</v>
      </c>
    </row>
    <row r="25" spans="2:10" x14ac:dyDescent="0.2">
      <c r="B25" s="123"/>
      <c r="C25" s="331"/>
      <c r="D25" s="126"/>
      <c r="E25" s="332"/>
      <c r="F25" s="333"/>
      <c r="G25" s="126"/>
      <c r="H25" s="126"/>
      <c r="I25" s="334" t="s">
        <v>474</v>
      </c>
      <c r="J25" s="126"/>
    </row>
    <row r="26" spans="2:10" x14ac:dyDescent="0.2">
      <c r="B26" s="123" t="s">
        <v>493</v>
      </c>
      <c r="C26" s="124">
        <v>0.37</v>
      </c>
      <c r="D26" s="125">
        <v>0.38</v>
      </c>
      <c r="E26" s="125">
        <v>0.37</v>
      </c>
      <c r="F26" s="125">
        <v>0.37</v>
      </c>
      <c r="G26" s="126">
        <v>13413.367</v>
      </c>
      <c r="H26" s="126">
        <v>14611.947</v>
      </c>
      <c r="I26" s="271">
        <v>14726</v>
      </c>
      <c r="J26" s="126">
        <v>16070.02</v>
      </c>
    </row>
    <row r="27" spans="2:10" x14ac:dyDescent="0.2">
      <c r="B27" s="123" t="s">
        <v>494</v>
      </c>
      <c r="C27" s="124">
        <v>0.21</v>
      </c>
      <c r="D27" s="125">
        <v>0.21</v>
      </c>
      <c r="E27" s="125">
        <v>0.21</v>
      </c>
      <c r="F27" s="125">
        <v>0.2</v>
      </c>
      <c r="G27" s="126">
        <v>4493.1819999999998</v>
      </c>
      <c r="H27" s="126">
        <v>4956.68</v>
      </c>
      <c r="I27" s="271">
        <v>4751</v>
      </c>
      <c r="J27" s="126">
        <v>4832.9539999999997</v>
      </c>
    </row>
    <row r="28" spans="2:10" x14ac:dyDescent="0.2">
      <c r="B28" s="123" t="s">
        <v>495</v>
      </c>
      <c r="C28" s="124">
        <v>0.2</v>
      </c>
      <c r="D28" s="125">
        <v>0.2</v>
      </c>
      <c r="E28" s="125">
        <v>0.2</v>
      </c>
      <c r="F28" s="125">
        <v>0.19</v>
      </c>
      <c r="G28" s="126">
        <v>3146.4580000000001</v>
      </c>
      <c r="H28" s="126">
        <v>3171.9549999999999</v>
      </c>
      <c r="I28" s="271">
        <v>3261</v>
      </c>
      <c r="J28" s="126">
        <v>3301.5940000000001</v>
      </c>
    </row>
    <row r="29" spans="2:10" x14ac:dyDescent="0.2">
      <c r="B29" s="123"/>
      <c r="C29" s="124"/>
      <c r="D29" s="125"/>
      <c r="E29" s="125"/>
      <c r="F29" s="125"/>
      <c r="G29" s="126"/>
      <c r="H29" s="126"/>
      <c r="I29" s="271" t="s">
        <v>474</v>
      </c>
      <c r="J29" s="126"/>
    </row>
    <row r="30" spans="2:10" x14ac:dyDescent="0.2">
      <c r="B30" s="123" t="s">
        <v>411</v>
      </c>
      <c r="C30" s="124">
        <v>0.34</v>
      </c>
      <c r="D30" s="125">
        <v>0.34</v>
      </c>
      <c r="E30" s="125">
        <v>0.34</v>
      </c>
      <c r="F30" s="125">
        <v>0.34</v>
      </c>
      <c r="G30" s="126">
        <v>5196.5439999999999</v>
      </c>
      <c r="H30" s="126">
        <v>7089.8310000000001</v>
      </c>
      <c r="I30" s="271">
        <v>8567</v>
      </c>
      <c r="J30" s="126">
        <v>8462.9650000000001</v>
      </c>
    </row>
    <row r="31" spans="2:10" x14ac:dyDescent="0.2">
      <c r="B31" s="129" t="s">
        <v>412</v>
      </c>
      <c r="C31" s="125">
        <v>0.3</v>
      </c>
      <c r="D31" s="125">
        <v>0.3</v>
      </c>
      <c r="E31" s="125">
        <v>0.3</v>
      </c>
      <c r="F31" s="125">
        <v>0.3</v>
      </c>
      <c r="G31" s="126">
        <v>3980.547</v>
      </c>
      <c r="H31" s="126">
        <v>4095.2629999999999</v>
      </c>
      <c r="I31" s="271">
        <v>3996</v>
      </c>
      <c r="J31" s="126">
        <v>3872.3829999999998</v>
      </c>
    </row>
    <row r="32" spans="2:10" x14ac:dyDescent="0.2">
      <c r="B32" s="129" t="s">
        <v>413</v>
      </c>
      <c r="C32" s="128">
        <v>0.33</v>
      </c>
      <c r="D32" s="125">
        <v>0.34</v>
      </c>
      <c r="E32" s="125">
        <v>0.35</v>
      </c>
      <c r="F32" s="125">
        <v>0.35</v>
      </c>
      <c r="G32" s="126">
        <v>23942.314999999999</v>
      </c>
      <c r="H32" s="126">
        <v>24349.367999999999</v>
      </c>
      <c r="I32" s="271">
        <v>23550</v>
      </c>
      <c r="J32" s="126">
        <v>22949.473000000002</v>
      </c>
    </row>
    <row r="33" spans="2:10" x14ac:dyDescent="0.2">
      <c r="B33" s="123"/>
      <c r="C33" s="331"/>
      <c r="D33" s="328"/>
      <c r="E33" s="335"/>
      <c r="F33" s="125"/>
      <c r="G33" s="126"/>
      <c r="H33" s="126"/>
      <c r="I33" s="336" t="s">
        <v>474</v>
      </c>
      <c r="J33" s="126"/>
    </row>
    <row r="34" spans="2:10" x14ac:dyDescent="0.2">
      <c r="B34" s="123" t="s">
        <v>414</v>
      </c>
      <c r="C34" s="124">
        <v>0.3</v>
      </c>
      <c r="D34" s="125">
        <v>0.28999999999999998</v>
      </c>
      <c r="E34" s="125">
        <v>0.3</v>
      </c>
      <c r="F34" s="125">
        <v>0.3</v>
      </c>
      <c r="G34" s="126">
        <v>3212.4389999999999</v>
      </c>
      <c r="H34" s="126">
        <v>3215.7020000000002</v>
      </c>
      <c r="I34" s="271">
        <v>3149</v>
      </c>
      <c r="J34" s="126">
        <v>3089.0639999999999</v>
      </c>
    </row>
    <row r="35" spans="2:10" x14ac:dyDescent="0.2">
      <c r="B35" s="123" t="s">
        <v>415</v>
      </c>
      <c r="C35" s="124">
        <v>0.28999999999999998</v>
      </c>
      <c r="D35" s="125">
        <v>0.28999999999999998</v>
      </c>
      <c r="E35" s="125">
        <v>0.28999999999999998</v>
      </c>
      <c r="F35" s="125">
        <v>0.28999999999999998</v>
      </c>
      <c r="G35" s="126">
        <v>3347.1179999999999</v>
      </c>
      <c r="H35" s="126">
        <v>3477.3679999999999</v>
      </c>
      <c r="I35" s="271">
        <v>3463</v>
      </c>
      <c r="J35" s="126">
        <v>3562.63</v>
      </c>
    </row>
    <row r="36" spans="2:10" x14ac:dyDescent="0.2">
      <c r="B36" s="123" t="s">
        <v>416</v>
      </c>
      <c r="C36" s="124">
        <v>0.39</v>
      </c>
      <c r="D36" s="125">
        <v>0.38</v>
      </c>
      <c r="E36" s="125">
        <v>0.37</v>
      </c>
      <c r="F36" s="125">
        <v>0.36</v>
      </c>
      <c r="G36" s="126">
        <v>3794.846</v>
      </c>
      <c r="H36" s="126">
        <v>4295.1930000000002</v>
      </c>
      <c r="I36" s="271">
        <v>4357</v>
      </c>
      <c r="J36" s="126">
        <v>4421.7299999999996</v>
      </c>
    </row>
    <row r="37" spans="2:10" x14ac:dyDescent="0.2">
      <c r="B37" s="123" t="s">
        <v>417</v>
      </c>
      <c r="C37" s="124">
        <v>0.31</v>
      </c>
      <c r="D37" s="125">
        <v>0.3</v>
      </c>
      <c r="E37" s="125">
        <v>0.31</v>
      </c>
      <c r="F37" s="125">
        <v>0.31</v>
      </c>
      <c r="G37" s="126">
        <v>5678.3850000000002</v>
      </c>
      <c r="H37" s="126">
        <v>5813.6180000000004</v>
      </c>
      <c r="I37" s="271">
        <v>6088</v>
      </c>
      <c r="J37" s="126">
        <v>6382.6779999999999</v>
      </c>
    </row>
    <row r="38" spans="2:10" x14ac:dyDescent="0.2">
      <c r="B38" s="123" t="s">
        <v>418</v>
      </c>
      <c r="C38" s="124">
        <v>0.31</v>
      </c>
      <c r="D38" s="125">
        <v>0.3</v>
      </c>
      <c r="E38" s="125">
        <v>0.31</v>
      </c>
      <c r="F38" s="125">
        <v>0.31</v>
      </c>
      <c r="G38" s="126">
        <v>13140.856</v>
      </c>
      <c r="H38" s="126">
        <v>12536.731</v>
      </c>
      <c r="I38" s="271">
        <v>11858</v>
      </c>
      <c r="J38" s="126">
        <v>11161.842000000001</v>
      </c>
    </row>
    <row r="39" spans="2:10" x14ac:dyDescent="0.2">
      <c r="B39" s="123" t="s">
        <v>419</v>
      </c>
      <c r="C39" s="124">
        <v>0.22</v>
      </c>
      <c r="D39" s="125">
        <v>0.22</v>
      </c>
      <c r="E39" s="125">
        <v>0.23</v>
      </c>
      <c r="F39" s="125">
        <v>0.23</v>
      </c>
      <c r="G39" s="126">
        <v>13016.834000000001</v>
      </c>
      <c r="H39" s="126">
        <v>12266.878000000001</v>
      </c>
      <c r="I39" s="271">
        <v>11775</v>
      </c>
      <c r="J39" s="126">
        <v>11334.592000000001</v>
      </c>
    </row>
    <row r="40" spans="2:10" x14ac:dyDescent="0.2">
      <c r="B40" s="123"/>
      <c r="C40" s="331"/>
      <c r="D40" s="328"/>
      <c r="E40" s="335"/>
      <c r="F40" s="125"/>
      <c r="G40" s="126"/>
      <c r="H40" s="126"/>
      <c r="I40" s="336" t="s">
        <v>474</v>
      </c>
      <c r="J40" s="126"/>
    </row>
    <row r="41" spans="2:10" x14ac:dyDescent="0.2">
      <c r="B41" s="123" t="s">
        <v>420</v>
      </c>
      <c r="C41" s="124">
        <v>0.48</v>
      </c>
      <c r="D41" s="125">
        <v>0.47</v>
      </c>
      <c r="E41" s="125">
        <v>0.47</v>
      </c>
      <c r="F41" s="125">
        <v>0.47</v>
      </c>
      <c r="G41" s="126">
        <v>13673.561</v>
      </c>
      <c r="H41" s="126">
        <v>14490.982</v>
      </c>
      <c r="I41" s="271">
        <v>14940</v>
      </c>
      <c r="J41" s="126">
        <v>15609.64</v>
      </c>
    </row>
    <row r="42" spans="2:10" x14ac:dyDescent="0.2">
      <c r="B42" s="123" t="s">
        <v>421</v>
      </c>
      <c r="C42" s="124">
        <v>0.46</v>
      </c>
      <c r="D42" s="125">
        <v>0.46</v>
      </c>
      <c r="E42" s="125">
        <v>0.47</v>
      </c>
      <c r="F42" s="125">
        <v>0.48</v>
      </c>
      <c r="G42" s="126">
        <v>6242.2849999999999</v>
      </c>
      <c r="H42" s="126">
        <v>6451.5140000000001</v>
      </c>
      <c r="I42" s="271">
        <v>6355</v>
      </c>
      <c r="J42" s="126">
        <v>6488.473</v>
      </c>
    </row>
    <row r="43" spans="2:10" x14ac:dyDescent="0.2">
      <c r="B43" s="123" t="s">
        <v>422</v>
      </c>
      <c r="C43" s="124">
        <v>0.17</v>
      </c>
      <c r="D43" s="125">
        <v>0.17</v>
      </c>
      <c r="E43" s="125">
        <v>0.18</v>
      </c>
      <c r="F43" s="125">
        <v>0.18</v>
      </c>
      <c r="G43" s="126">
        <v>4596.4459999999999</v>
      </c>
      <c r="H43" s="126">
        <v>4409.4939999999997</v>
      </c>
      <c r="I43" s="271">
        <v>4529</v>
      </c>
      <c r="J43" s="126">
        <v>4819.7560000000003</v>
      </c>
    </row>
    <row r="44" spans="2:10" x14ac:dyDescent="0.2">
      <c r="B44" s="123"/>
      <c r="C44" s="124"/>
      <c r="D44" s="125"/>
      <c r="E44" s="125"/>
      <c r="F44" s="125"/>
      <c r="G44" s="126"/>
      <c r="H44" s="126"/>
      <c r="I44" s="271" t="s">
        <v>474</v>
      </c>
      <c r="J44" s="126"/>
    </row>
    <row r="45" spans="2:10" x14ac:dyDescent="0.2">
      <c r="B45" s="123" t="s">
        <v>423</v>
      </c>
      <c r="C45" s="124">
        <v>0.35</v>
      </c>
      <c r="D45" s="125">
        <v>0.34</v>
      </c>
      <c r="E45" s="125">
        <v>0.34</v>
      </c>
      <c r="F45" s="125">
        <v>0.34</v>
      </c>
      <c r="G45" s="126">
        <v>6996.7709999999997</v>
      </c>
      <c r="H45" s="126">
        <v>8607.152</v>
      </c>
      <c r="I45" s="271">
        <v>9160</v>
      </c>
      <c r="J45" s="126">
        <v>9622.3690000000006</v>
      </c>
    </row>
    <row r="46" spans="2:10" x14ac:dyDescent="0.2">
      <c r="B46" s="123" t="s">
        <v>424</v>
      </c>
      <c r="C46" s="124">
        <v>0.2</v>
      </c>
      <c r="D46" s="125">
        <v>0.2</v>
      </c>
      <c r="E46" s="125">
        <v>0.21</v>
      </c>
      <c r="F46" s="125">
        <v>0.2</v>
      </c>
      <c r="G46" s="126">
        <v>1715.4449999999999</v>
      </c>
      <c r="H46" s="126">
        <v>2172.6210000000001</v>
      </c>
      <c r="I46" s="271">
        <v>2338</v>
      </c>
      <c r="J46" s="126">
        <v>2489.808</v>
      </c>
    </row>
    <row r="47" spans="2:10" x14ac:dyDescent="0.2">
      <c r="B47" s="123" t="s">
        <v>425</v>
      </c>
      <c r="C47" s="124">
        <v>0.13</v>
      </c>
      <c r="D47" s="125">
        <v>0.12</v>
      </c>
      <c r="E47" s="125">
        <v>0.12</v>
      </c>
      <c r="F47" s="125">
        <v>0.12</v>
      </c>
      <c r="G47" s="126">
        <v>3217.1469999999999</v>
      </c>
      <c r="H47" s="126">
        <v>3306.59</v>
      </c>
      <c r="I47" s="271">
        <v>3493</v>
      </c>
      <c r="J47" s="126">
        <v>3397.308</v>
      </c>
    </row>
    <row r="48" spans="2:10" x14ac:dyDescent="0.2">
      <c r="B48" s="123" t="s">
        <v>426</v>
      </c>
      <c r="C48" s="124">
        <v>0.12</v>
      </c>
      <c r="D48" s="125">
        <v>0.1</v>
      </c>
      <c r="E48" s="125">
        <v>0.1</v>
      </c>
      <c r="F48" s="125">
        <v>0.1</v>
      </c>
      <c r="G48" s="70">
        <v>1044.501</v>
      </c>
      <c r="H48" s="70">
        <v>1042.202</v>
      </c>
      <c r="I48" s="271">
        <v>1046</v>
      </c>
      <c r="J48" s="70">
        <v>1086.6379999999999</v>
      </c>
    </row>
    <row r="49" spans="1:10" x14ac:dyDescent="0.2">
      <c r="B49" s="123" t="s">
        <v>427</v>
      </c>
      <c r="C49" s="124">
        <v>0.28999999999999998</v>
      </c>
      <c r="D49" s="125">
        <v>0.28999999999999998</v>
      </c>
      <c r="E49" s="125">
        <v>0.28000000000000003</v>
      </c>
      <c r="F49" s="125">
        <v>0.28000000000000003</v>
      </c>
      <c r="G49" s="126">
        <v>12180.221</v>
      </c>
      <c r="H49" s="126">
        <v>12483.111000000001</v>
      </c>
      <c r="I49" s="271">
        <v>12496</v>
      </c>
      <c r="J49" s="126">
        <v>13462.772999999999</v>
      </c>
    </row>
    <row r="50" spans="1:10" ht="18" thickBot="1" x14ac:dyDescent="0.2">
      <c r="B50" s="110"/>
      <c r="C50" s="130"/>
      <c r="D50" s="110"/>
      <c r="E50" s="110"/>
      <c r="F50" s="110"/>
      <c r="G50" s="131"/>
      <c r="H50" s="131"/>
      <c r="I50" s="131"/>
      <c r="J50" s="131"/>
    </row>
    <row r="51" spans="1:10" x14ac:dyDescent="0.15">
      <c r="B51" s="114"/>
      <c r="C51" s="114" t="s">
        <v>244</v>
      </c>
      <c r="D51" s="114"/>
      <c r="E51" s="114"/>
      <c r="F51" s="114"/>
      <c r="G51" s="132"/>
      <c r="H51" s="132"/>
      <c r="I51" s="132"/>
      <c r="J51" s="133"/>
    </row>
    <row r="52" spans="1:10" x14ac:dyDescent="0.2">
      <c r="C52" s="108" t="s">
        <v>101</v>
      </c>
      <c r="G52" s="75"/>
      <c r="H52" s="75"/>
      <c r="I52" s="75"/>
      <c r="J52" s="75"/>
    </row>
    <row r="53" spans="1:10" x14ac:dyDescent="0.2">
      <c r="A53" s="108"/>
      <c r="G53" s="75"/>
      <c r="H53" s="75"/>
      <c r="I53" s="75"/>
      <c r="J53" s="75"/>
    </row>
    <row r="54" spans="1:10" x14ac:dyDescent="0.15">
      <c r="G54" s="75"/>
      <c r="H54" s="75"/>
      <c r="I54" s="75"/>
      <c r="J54" s="75"/>
    </row>
    <row r="55" spans="1:10" x14ac:dyDescent="0.15">
      <c r="G55" s="75"/>
      <c r="H55" s="75"/>
      <c r="I55" s="75"/>
      <c r="J55" s="75"/>
    </row>
    <row r="56" spans="1:10" x14ac:dyDescent="0.15">
      <c r="G56" s="75"/>
      <c r="H56" s="75"/>
      <c r="I56" s="75"/>
      <c r="J56" s="75"/>
    </row>
    <row r="57" spans="1:10" x14ac:dyDescent="0.15">
      <c r="G57" s="75"/>
      <c r="H57" s="75"/>
      <c r="I57" s="75"/>
      <c r="J57" s="75"/>
    </row>
    <row r="58" spans="1:10" x14ac:dyDescent="0.15">
      <c r="G58" s="75"/>
      <c r="H58" s="75"/>
      <c r="I58" s="75"/>
      <c r="J58" s="75"/>
    </row>
    <row r="59" spans="1:10" x14ac:dyDescent="0.15">
      <c r="G59" s="75"/>
      <c r="H59" s="75"/>
      <c r="I59" s="75"/>
      <c r="J59" s="75"/>
    </row>
    <row r="60" spans="1:10" x14ac:dyDescent="0.15">
      <c r="G60" s="75"/>
      <c r="H60" s="75"/>
      <c r="I60" s="75"/>
      <c r="J60" s="75"/>
    </row>
  </sheetData>
  <mergeCells count="3">
    <mergeCell ref="B6:J6"/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B62"/>
  <sheetViews>
    <sheetView view="pageBreakPreview" zoomScale="75" zoomScaleNormal="75" zoomScaleSheetLayoutView="115" workbookViewId="0"/>
  </sheetViews>
  <sheetFormatPr defaultColWidth="10.875" defaultRowHeight="20.25" customHeight="1" x14ac:dyDescent="0.15"/>
  <cols>
    <col min="1" max="1" width="13.375" style="96" customWidth="1"/>
    <col min="2" max="2" width="17.625" style="155" customWidth="1"/>
    <col min="3" max="15" width="11.625" style="96" customWidth="1"/>
    <col min="16" max="16" width="11.375" style="96" customWidth="1"/>
    <col min="17" max="19" width="12.625" style="96" bestFit="1" customWidth="1"/>
    <col min="20" max="16384" width="10.875" style="96"/>
  </cols>
  <sheetData>
    <row r="1" spans="1:28" ht="20.25" customHeight="1" x14ac:dyDescent="0.2">
      <c r="A1" s="135"/>
    </row>
    <row r="4" spans="1:28" ht="20.25" customHeight="1" x14ac:dyDescent="0.15">
      <c r="O4" s="105"/>
      <c r="P4" s="105"/>
    </row>
    <row r="5" spans="1:28" ht="20.25" customHeight="1" x14ac:dyDescent="0.15">
      <c r="N5" s="105"/>
      <c r="O5" s="105"/>
      <c r="P5" s="105"/>
    </row>
    <row r="6" spans="1:28" ht="20.25" customHeight="1" x14ac:dyDescent="0.2">
      <c r="B6" s="402" t="s">
        <v>496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</row>
    <row r="7" spans="1:28" ht="20.25" customHeight="1" thickBot="1" x14ac:dyDescent="0.25">
      <c r="B7" s="277"/>
      <c r="C7" s="137" t="s">
        <v>473</v>
      </c>
      <c r="D7" s="138"/>
      <c r="E7" s="136"/>
      <c r="F7" s="136"/>
      <c r="G7" s="136"/>
      <c r="H7" s="136"/>
      <c r="I7" s="136"/>
      <c r="J7" s="136"/>
      <c r="K7" s="136"/>
      <c r="L7" s="136"/>
      <c r="M7" s="136"/>
      <c r="N7" s="258" t="s">
        <v>497</v>
      </c>
      <c r="O7" s="139"/>
      <c r="P7" s="139"/>
    </row>
    <row r="8" spans="1:28" ht="20.25" customHeight="1" x14ac:dyDescent="0.15">
      <c r="C8" s="404" t="s">
        <v>429</v>
      </c>
      <c r="D8" s="404" t="s">
        <v>91</v>
      </c>
      <c r="E8" s="274"/>
      <c r="F8" s="142"/>
      <c r="G8" s="337"/>
      <c r="H8" s="337" t="s">
        <v>165</v>
      </c>
      <c r="I8" s="141" t="s">
        <v>498</v>
      </c>
      <c r="J8" s="141" t="s">
        <v>166</v>
      </c>
      <c r="K8" s="141" t="s">
        <v>167</v>
      </c>
      <c r="L8" s="141" t="s">
        <v>428</v>
      </c>
      <c r="M8" s="141" t="s">
        <v>168</v>
      </c>
      <c r="N8" s="140"/>
      <c r="O8" s="142"/>
      <c r="P8" s="142"/>
      <c r="Q8" s="142"/>
      <c r="R8" s="142"/>
      <c r="S8" s="233"/>
      <c r="T8" s="233"/>
      <c r="U8" s="143"/>
      <c r="V8" s="143"/>
      <c r="W8" s="143"/>
      <c r="X8" s="143"/>
      <c r="Y8" s="143"/>
      <c r="Z8" s="142"/>
    </row>
    <row r="9" spans="1:28" ht="20.25" customHeight="1" x14ac:dyDescent="0.15">
      <c r="C9" s="405"/>
      <c r="D9" s="405"/>
      <c r="E9" s="275" t="s">
        <v>247</v>
      </c>
      <c r="F9" s="143" t="s">
        <v>169</v>
      </c>
      <c r="G9" s="338" t="s">
        <v>170</v>
      </c>
      <c r="H9" s="338" t="s">
        <v>246</v>
      </c>
      <c r="I9" s="141" t="s">
        <v>430</v>
      </c>
      <c r="J9" s="141" t="s">
        <v>431</v>
      </c>
      <c r="K9" s="141" t="s">
        <v>430</v>
      </c>
      <c r="L9" s="141" t="s">
        <v>432</v>
      </c>
      <c r="M9" s="141" t="s">
        <v>171</v>
      </c>
      <c r="N9" s="141" t="s">
        <v>433</v>
      </c>
      <c r="O9" s="143"/>
      <c r="P9" s="143"/>
      <c r="Q9" s="143"/>
      <c r="R9" s="143"/>
      <c r="S9" s="234"/>
      <c r="T9" s="234"/>
      <c r="U9" s="143"/>
      <c r="V9" s="143"/>
      <c r="W9" s="143"/>
      <c r="X9" s="143"/>
      <c r="Y9" s="143"/>
      <c r="Z9" s="143"/>
    </row>
    <row r="10" spans="1:28" ht="20.25" customHeight="1" x14ac:dyDescent="0.15">
      <c r="B10" s="276"/>
      <c r="C10" s="405"/>
      <c r="D10" s="405"/>
      <c r="E10" s="275" t="s">
        <v>434</v>
      </c>
      <c r="F10" s="275" t="s">
        <v>172</v>
      </c>
      <c r="G10" s="339" t="s">
        <v>173</v>
      </c>
      <c r="H10" s="339" t="s">
        <v>245</v>
      </c>
      <c r="I10" s="275" t="s">
        <v>499</v>
      </c>
      <c r="J10" s="275" t="s">
        <v>172</v>
      </c>
      <c r="K10" s="275" t="s">
        <v>499</v>
      </c>
      <c r="L10" s="275" t="s">
        <v>499</v>
      </c>
      <c r="M10" s="275" t="s">
        <v>173</v>
      </c>
      <c r="N10" s="143" t="s">
        <v>500</v>
      </c>
      <c r="O10" s="142"/>
      <c r="P10" s="142"/>
      <c r="Q10" s="143"/>
      <c r="R10" s="143"/>
      <c r="S10" s="234"/>
      <c r="T10" s="234"/>
      <c r="U10" s="143"/>
      <c r="V10" s="143"/>
      <c r="W10" s="143"/>
      <c r="X10" s="143"/>
      <c r="Y10" s="143"/>
      <c r="Z10" s="143"/>
    </row>
    <row r="11" spans="1:28" ht="20.25" customHeight="1" x14ac:dyDescent="0.15">
      <c r="B11" s="272"/>
      <c r="C11" s="406"/>
      <c r="D11" s="406"/>
      <c r="E11" s="161"/>
      <c r="F11" s="161"/>
      <c r="G11" s="340"/>
      <c r="H11" s="340"/>
      <c r="I11" s="161"/>
      <c r="J11" s="161"/>
      <c r="K11" s="161"/>
      <c r="L11" s="161"/>
      <c r="M11" s="161"/>
      <c r="N11" s="273"/>
      <c r="O11" s="142"/>
      <c r="P11" s="142"/>
      <c r="Q11" s="143"/>
      <c r="R11" s="143"/>
      <c r="S11" s="234"/>
      <c r="T11" s="234"/>
      <c r="U11" s="143"/>
      <c r="V11" s="143"/>
      <c r="W11" s="143"/>
      <c r="X11" s="143"/>
      <c r="Y11" s="143"/>
      <c r="Z11" s="143"/>
    </row>
    <row r="12" spans="1:28" ht="20.25" customHeight="1" x14ac:dyDescent="0.15">
      <c r="C12" s="145"/>
      <c r="G12" s="93"/>
      <c r="H12" s="93"/>
    </row>
    <row r="13" spans="1:28" ht="20.25" customHeight="1" x14ac:dyDescent="0.2">
      <c r="B13" s="146" t="s">
        <v>501</v>
      </c>
      <c r="C13" s="147">
        <v>489265</v>
      </c>
      <c r="D13" s="148">
        <v>126320</v>
      </c>
      <c r="E13" s="148">
        <v>3341</v>
      </c>
      <c r="F13" s="148">
        <v>406</v>
      </c>
      <c r="G13" s="148">
        <v>1368</v>
      </c>
      <c r="H13" s="148">
        <v>653</v>
      </c>
      <c r="I13" s="148">
        <v>10266</v>
      </c>
      <c r="J13" s="148">
        <v>275</v>
      </c>
      <c r="K13" s="202">
        <v>0</v>
      </c>
      <c r="L13" s="148">
        <v>383</v>
      </c>
      <c r="M13" s="148">
        <v>495</v>
      </c>
      <c r="N13" s="148">
        <v>127346</v>
      </c>
      <c r="AB13" s="149"/>
    </row>
    <row r="14" spans="1:28" ht="20.25" customHeight="1" x14ac:dyDescent="0.2">
      <c r="B14" s="146" t="s">
        <v>502</v>
      </c>
      <c r="C14" s="147">
        <v>491546.68300000002</v>
      </c>
      <c r="D14" s="148">
        <v>124647.397</v>
      </c>
      <c r="E14" s="148">
        <v>3441.8340000000003</v>
      </c>
      <c r="F14" s="148">
        <v>338.45699999999999</v>
      </c>
      <c r="G14" s="148">
        <v>1018.0129999999999</v>
      </c>
      <c r="H14" s="148">
        <f>SUM(H16:H51)</f>
        <v>826.88099999999986</v>
      </c>
      <c r="I14" s="148">
        <v>17476.359000000004</v>
      </c>
      <c r="J14" s="148">
        <f>261692/1000</f>
        <v>261.69200000000001</v>
      </c>
      <c r="K14" s="202">
        <v>0</v>
      </c>
      <c r="L14" s="148">
        <v>702.47299999999996</v>
      </c>
      <c r="M14" s="148">
        <v>506.726</v>
      </c>
      <c r="N14" s="148">
        <f>130288777/1000</f>
        <v>130288.777</v>
      </c>
      <c r="AB14" s="149"/>
    </row>
    <row r="15" spans="1:28" ht="20.25" customHeight="1" x14ac:dyDescent="0.2">
      <c r="B15" s="142"/>
      <c r="C15" s="147"/>
      <c r="D15" s="148"/>
      <c r="E15" s="148"/>
      <c r="F15" s="148"/>
      <c r="G15" s="148"/>
      <c r="H15" s="148"/>
      <c r="I15" s="148"/>
      <c r="J15" s="148"/>
      <c r="K15" s="150"/>
      <c r="L15" s="148"/>
      <c r="M15" s="148"/>
      <c r="N15" s="148"/>
      <c r="AB15" s="149"/>
    </row>
    <row r="16" spans="1:28" ht="20.25" customHeight="1" x14ac:dyDescent="0.2">
      <c r="B16" s="151" t="s">
        <v>142</v>
      </c>
      <c r="C16" s="145">
        <v>148433</v>
      </c>
      <c r="D16" s="153">
        <v>58118.413999999997</v>
      </c>
      <c r="E16" s="153">
        <v>813.98299999999995</v>
      </c>
      <c r="F16" s="153">
        <v>147.51400000000001</v>
      </c>
      <c r="G16" s="153">
        <v>443.45800000000003</v>
      </c>
      <c r="H16" s="153">
        <v>360.07799999999997</v>
      </c>
      <c r="I16" s="153">
        <v>6740.4530000000004</v>
      </c>
      <c r="J16" s="153">
        <v>19.477</v>
      </c>
      <c r="K16" s="202">
        <v>0</v>
      </c>
      <c r="L16" s="153">
        <v>144.53899999999999</v>
      </c>
      <c r="M16" s="153">
        <v>241.45099999999999</v>
      </c>
      <c r="N16" s="153">
        <v>11734.806</v>
      </c>
      <c r="AB16" s="149"/>
    </row>
    <row r="17" spans="2:28" ht="20.25" customHeight="1" x14ac:dyDescent="0.2">
      <c r="B17" s="151" t="s">
        <v>143</v>
      </c>
      <c r="C17" s="145">
        <v>24419</v>
      </c>
      <c r="D17" s="153">
        <v>6971.7269999999999</v>
      </c>
      <c r="E17" s="153">
        <v>192.53800000000001</v>
      </c>
      <c r="F17" s="153">
        <v>18.802</v>
      </c>
      <c r="G17" s="153">
        <v>56.398000000000003</v>
      </c>
      <c r="H17" s="153">
        <v>45.713000000000001</v>
      </c>
      <c r="I17" s="153">
        <v>949.55</v>
      </c>
      <c r="J17" s="153">
        <v>4.5430000000000001</v>
      </c>
      <c r="K17" s="202">
        <v>0</v>
      </c>
      <c r="L17" s="153">
        <v>29.891999999999999</v>
      </c>
      <c r="M17" s="153">
        <v>25.805</v>
      </c>
      <c r="N17" s="153">
        <v>6383.915</v>
      </c>
      <c r="AB17" s="149"/>
    </row>
    <row r="18" spans="2:28" ht="20.25" customHeight="1" x14ac:dyDescent="0.2">
      <c r="B18" s="151" t="s">
        <v>144</v>
      </c>
      <c r="C18" s="145">
        <v>27218</v>
      </c>
      <c r="D18" s="153">
        <v>6945.375</v>
      </c>
      <c r="E18" s="153">
        <v>231.328</v>
      </c>
      <c r="F18" s="153">
        <v>23.731000000000002</v>
      </c>
      <c r="G18" s="153">
        <v>71.218999999999994</v>
      </c>
      <c r="H18" s="153">
        <v>57.744999999999997</v>
      </c>
      <c r="I18" s="153">
        <v>1068.413</v>
      </c>
      <c r="J18" s="154">
        <v>28.661999999999999</v>
      </c>
      <c r="K18" s="202">
        <v>0</v>
      </c>
      <c r="L18" s="153">
        <v>51.316000000000003</v>
      </c>
      <c r="M18" s="153">
        <v>31.724</v>
      </c>
      <c r="N18" s="153">
        <v>8274.6479999999992</v>
      </c>
      <c r="AB18" s="149"/>
    </row>
    <row r="19" spans="2:28" ht="20.25" customHeight="1" x14ac:dyDescent="0.2">
      <c r="B19" s="151" t="s">
        <v>145</v>
      </c>
      <c r="C19" s="145">
        <v>12903</v>
      </c>
      <c r="D19" s="153">
        <v>3398.3380000000002</v>
      </c>
      <c r="E19" s="153">
        <v>113.69799999999999</v>
      </c>
      <c r="F19" s="153">
        <v>9.2669999999999995</v>
      </c>
      <c r="G19" s="153">
        <v>27.940999999999999</v>
      </c>
      <c r="H19" s="153">
        <v>22.73</v>
      </c>
      <c r="I19" s="153">
        <v>524.33500000000004</v>
      </c>
      <c r="J19" s="202">
        <v>0</v>
      </c>
      <c r="K19" s="202">
        <v>0</v>
      </c>
      <c r="L19" s="153">
        <v>16.902000000000001</v>
      </c>
      <c r="M19" s="153">
        <v>9.327</v>
      </c>
      <c r="N19" s="153">
        <v>4076.2179999999998</v>
      </c>
      <c r="AB19" s="149"/>
    </row>
    <row r="20" spans="2:28" ht="20.25" customHeight="1" x14ac:dyDescent="0.2">
      <c r="B20" s="151" t="s">
        <v>146</v>
      </c>
      <c r="C20" s="145">
        <v>13721</v>
      </c>
      <c r="D20" s="148">
        <v>3342.5859999999998</v>
      </c>
      <c r="E20" s="148">
        <v>86.918999999999997</v>
      </c>
      <c r="F20" s="148">
        <v>7.3689999999999998</v>
      </c>
      <c r="G20" s="148">
        <v>22.175999999999998</v>
      </c>
      <c r="H20" s="148">
        <v>18.021999999999998</v>
      </c>
      <c r="I20" s="148">
        <v>488.14299999999997</v>
      </c>
      <c r="J20" s="202">
        <v>0</v>
      </c>
      <c r="K20" s="202">
        <v>0</v>
      </c>
      <c r="L20" s="148">
        <v>19.25</v>
      </c>
      <c r="M20" s="148">
        <v>7.657</v>
      </c>
      <c r="N20" s="148">
        <v>3890.819</v>
      </c>
      <c r="AB20" s="149"/>
    </row>
    <row r="21" spans="2:28" ht="20.25" customHeight="1" x14ac:dyDescent="0.2">
      <c r="B21" s="151" t="s">
        <v>147</v>
      </c>
      <c r="C21" s="145">
        <v>48106</v>
      </c>
      <c r="D21" s="148">
        <v>8140.6090000000004</v>
      </c>
      <c r="E21" s="148">
        <v>358.61700000000002</v>
      </c>
      <c r="F21" s="148">
        <v>23.219000000000001</v>
      </c>
      <c r="G21" s="148">
        <v>70.064999999999998</v>
      </c>
      <c r="H21" s="148">
        <v>57.06</v>
      </c>
      <c r="I21" s="148">
        <v>1411.2349999999999</v>
      </c>
      <c r="J21" s="150">
        <v>0.372</v>
      </c>
      <c r="K21" s="202">
        <v>0</v>
      </c>
      <c r="L21" s="148">
        <v>78.873000000000005</v>
      </c>
      <c r="M21" s="148">
        <v>25.236000000000001</v>
      </c>
      <c r="N21" s="148">
        <v>15816.772000000001</v>
      </c>
      <c r="AB21" s="149"/>
    </row>
    <row r="22" spans="2:28" ht="20.25" customHeight="1" x14ac:dyDescent="0.2">
      <c r="B22" s="151" t="s">
        <v>148</v>
      </c>
      <c r="C22" s="145">
        <v>19352</v>
      </c>
      <c r="D22" s="153">
        <v>3197.4180000000001</v>
      </c>
      <c r="E22" s="153">
        <v>86.429000000000002</v>
      </c>
      <c r="F22" s="153">
        <v>9.1750000000000007</v>
      </c>
      <c r="G22" s="153">
        <v>27.757999999999999</v>
      </c>
      <c r="H22" s="153">
        <v>22.643000000000001</v>
      </c>
      <c r="I22" s="153">
        <v>590.40200000000004</v>
      </c>
      <c r="J22" s="202">
        <v>0</v>
      </c>
      <c r="K22" s="202">
        <v>0</v>
      </c>
      <c r="L22" s="153">
        <v>19.998999999999999</v>
      </c>
      <c r="M22" s="153">
        <v>10.004</v>
      </c>
      <c r="N22" s="153">
        <v>6338.1930000000002</v>
      </c>
      <c r="AB22" s="149"/>
    </row>
    <row r="23" spans="2:28" ht="20.25" customHeight="1" x14ac:dyDescent="0.2">
      <c r="B23" s="155" t="s">
        <v>221</v>
      </c>
      <c r="C23" s="145">
        <v>32444</v>
      </c>
      <c r="D23" s="153">
        <v>6398.2910000000002</v>
      </c>
      <c r="E23" s="153">
        <v>263.779</v>
      </c>
      <c r="F23" s="153">
        <v>20.382000000000001</v>
      </c>
      <c r="G23" s="153">
        <v>61.168999999999997</v>
      </c>
      <c r="H23" s="153">
        <v>49.591000000000001</v>
      </c>
      <c r="I23" s="153">
        <v>1075.2329999999999</v>
      </c>
      <c r="J23" s="154">
        <v>29.41</v>
      </c>
      <c r="K23" s="202">
        <v>0</v>
      </c>
      <c r="L23" s="153">
        <v>57.847000000000001</v>
      </c>
      <c r="M23" s="153">
        <v>33.058999999999997</v>
      </c>
      <c r="N23" s="153">
        <v>11282.441999999999</v>
      </c>
      <c r="AB23" s="149"/>
    </row>
    <row r="24" spans="2:28" ht="20.25" customHeight="1" x14ac:dyDescent="0.2">
      <c r="B24" s="151" t="s">
        <v>241</v>
      </c>
      <c r="C24" s="145">
        <v>17513</v>
      </c>
      <c r="D24" s="153">
        <v>5539.5339999999997</v>
      </c>
      <c r="E24" s="153">
        <v>121.517</v>
      </c>
      <c r="F24" s="153">
        <v>18.87</v>
      </c>
      <c r="G24" s="153">
        <v>56.86</v>
      </c>
      <c r="H24" s="153">
        <v>46.256999999999998</v>
      </c>
      <c r="I24" s="153">
        <v>822.58</v>
      </c>
      <c r="J24" s="154">
        <v>6.2370000000000001</v>
      </c>
      <c r="K24" s="202">
        <v>0</v>
      </c>
      <c r="L24" s="153">
        <v>26.884</v>
      </c>
      <c r="M24" s="153">
        <v>45.360999999999997</v>
      </c>
      <c r="N24" s="153">
        <v>3384.1729999999998</v>
      </c>
      <c r="AB24" s="149"/>
    </row>
    <row r="25" spans="2:28" ht="20.25" customHeight="1" x14ac:dyDescent="0.2">
      <c r="B25" s="151"/>
      <c r="C25" s="145"/>
      <c r="D25" s="153"/>
      <c r="AB25" s="149"/>
    </row>
    <row r="26" spans="2:28" ht="20.25" customHeight="1" x14ac:dyDescent="0.2">
      <c r="B26" s="151" t="s">
        <v>220</v>
      </c>
      <c r="C26" s="145">
        <v>8069</v>
      </c>
      <c r="D26" s="153">
        <v>824.04700000000003</v>
      </c>
      <c r="E26" s="153">
        <v>71.763999999999996</v>
      </c>
      <c r="F26" s="153">
        <v>2.7050000000000001</v>
      </c>
      <c r="G26" s="153">
        <v>8.0909999999999993</v>
      </c>
      <c r="H26" s="153">
        <v>6.5419999999999998</v>
      </c>
      <c r="I26" s="153">
        <v>173.96799999999999</v>
      </c>
      <c r="J26" s="96">
        <v>33.125999999999998</v>
      </c>
      <c r="K26" s="202">
        <v>0</v>
      </c>
      <c r="L26" s="153">
        <v>15.77</v>
      </c>
      <c r="M26" s="153">
        <v>2.2080000000000002</v>
      </c>
      <c r="N26" s="153">
        <v>4148.5469999999996</v>
      </c>
      <c r="AB26" s="149"/>
    </row>
    <row r="27" spans="2:28" ht="20.25" customHeight="1" x14ac:dyDescent="0.2">
      <c r="B27" s="151"/>
      <c r="C27" s="145"/>
      <c r="D27" s="153"/>
      <c r="AB27" s="149"/>
    </row>
    <row r="28" spans="2:28" ht="20.25" customHeight="1" x14ac:dyDescent="0.2">
      <c r="B28" s="151" t="s">
        <v>503</v>
      </c>
      <c r="C28" s="152">
        <v>12081</v>
      </c>
      <c r="D28" s="148">
        <v>2028.6310000000001</v>
      </c>
      <c r="E28" s="153">
        <v>108.878</v>
      </c>
      <c r="F28" s="153">
        <v>4.8890000000000002</v>
      </c>
      <c r="G28" s="153">
        <v>14.683</v>
      </c>
      <c r="H28" s="153">
        <v>11.904999999999999</v>
      </c>
      <c r="I28" s="153">
        <v>309.21100000000001</v>
      </c>
      <c r="J28" s="154">
        <v>7.32</v>
      </c>
      <c r="K28" s="202">
        <v>0</v>
      </c>
      <c r="L28" s="153">
        <v>24.158000000000001</v>
      </c>
      <c r="M28" s="153">
        <v>6.4539999999999997</v>
      </c>
      <c r="N28" s="153">
        <v>3950.1849999999999</v>
      </c>
      <c r="AB28" s="149"/>
    </row>
    <row r="29" spans="2:28" ht="20.25" customHeight="1" x14ac:dyDescent="0.2">
      <c r="B29" s="151" t="s">
        <v>149</v>
      </c>
      <c r="C29" s="145">
        <v>3900</v>
      </c>
      <c r="D29" s="153">
        <v>423.327</v>
      </c>
      <c r="E29" s="153">
        <v>25.512</v>
      </c>
      <c r="F29" s="153">
        <v>1.466</v>
      </c>
      <c r="G29" s="153">
        <v>4.3879999999999999</v>
      </c>
      <c r="H29" s="153">
        <v>3.552</v>
      </c>
      <c r="I29" s="153">
        <v>77.3</v>
      </c>
      <c r="J29" s="202">
        <v>0</v>
      </c>
      <c r="K29" s="202">
        <v>0</v>
      </c>
      <c r="L29" s="153">
        <v>5.5839999999999996</v>
      </c>
      <c r="M29" s="153">
        <v>0.53600000000000003</v>
      </c>
      <c r="N29" s="153">
        <v>1778.0139999999999</v>
      </c>
      <c r="AB29" s="149"/>
    </row>
    <row r="30" spans="2:28" ht="20.25" customHeight="1" x14ac:dyDescent="0.2">
      <c r="B30" s="151" t="s">
        <v>150</v>
      </c>
      <c r="C30" s="152">
        <v>4400</v>
      </c>
      <c r="D30" s="153">
        <v>367.56</v>
      </c>
      <c r="E30" s="148">
        <v>33.158000000000001</v>
      </c>
      <c r="F30" s="148">
        <v>1.1839999999999999</v>
      </c>
      <c r="G30" s="148">
        <v>3.5059999999999998</v>
      </c>
      <c r="H30" s="148">
        <v>2.8180000000000001</v>
      </c>
      <c r="I30" s="148">
        <v>82.164000000000001</v>
      </c>
      <c r="J30" s="154">
        <v>2.9769999999999999</v>
      </c>
      <c r="K30" s="202">
        <v>0</v>
      </c>
      <c r="L30" s="148">
        <v>7.2969999999999997</v>
      </c>
      <c r="M30" s="148">
        <v>6.5000000000000002E-2</v>
      </c>
      <c r="N30" s="148">
        <v>1917.037</v>
      </c>
      <c r="AB30" s="149"/>
    </row>
    <row r="31" spans="2:28" ht="20.25" customHeight="1" x14ac:dyDescent="0.2">
      <c r="B31" s="151"/>
      <c r="C31" s="145"/>
      <c r="D31" s="153"/>
      <c r="K31" s="202"/>
      <c r="AB31" s="149"/>
    </row>
    <row r="32" spans="2:28" ht="20.25" customHeight="1" x14ac:dyDescent="0.2">
      <c r="B32" s="151" t="s">
        <v>151</v>
      </c>
      <c r="C32" s="152">
        <v>5909</v>
      </c>
      <c r="D32" s="148">
        <v>1117.999</v>
      </c>
      <c r="E32" s="153">
        <v>41.939</v>
      </c>
      <c r="F32" s="153">
        <v>3.415</v>
      </c>
      <c r="G32" s="153">
        <v>10.252000000000001</v>
      </c>
      <c r="H32" s="153">
        <v>8.3130000000000006</v>
      </c>
      <c r="I32" s="153">
        <v>233.755</v>
      </c>
      <c r="J32" s="202">
        <v>0</v>
      </c>
      <c r="K32" s="202">
        <v>0</v>
      </c>
      <c r="L32" s="153">
        <v>9.2859999999999996</v>
      </c>
      <c r="M32" s="153">
        <v>2.4470000000000001</v>
      </c>
      <c r="N32" s="153">
        <v>2365.9119999999998</v>
      </c>
      <c r="AB32" s="149"/>
    </row>
    <row r="33" spans="2:28" ht="20.25" customHeight="1" x14ac:dyDescent="0.2">
      <c r="B33" s="151" t="s">
        <v>152</v>
      </c>
      <c r="C33" s="147">
        <v>4993</v>
      </c>
      <c r="D33" s="153">
        <v>760.875</v>
      </c>
      <c r="E33" s="153">
        <v>37.478000000000002</v>
      </c>
      <c r="F33" s="153">
        <v>1.825</v>
      </c>
      <c r="G33" s="153">
        <v>5.492</v>
      </c>
      <c r="H33" s="153">
        <v>4.46</v>
      </c>
      <c r="I33" s="153">
        <v>121.129</v>
      </c>
      <c r="J33" s="202">
        <v>0</v>
      </c>
      <c r="K33" s="202">
        <v>0</v>
      </c>
      <c r="L33" s="153">
        <v>8.26</v>
      </c>
      <c r="M33" s="153">
        <v>2.7890000000000001</v>
      </c>
      <c r="N33" s="153">
        <v>1962.575</v>
      </c>
      <c r="AB33" s="149"/>
    </row>
    <row r="34" spans="2:28" ht="20.25" customHeight="1" x14ac:dyDescent="0.2">
      <c r="B34" s="151" t="s">
        <v>222</v>
      </c>
      <c r="C34" s="145">
        <v>16533</v>
      </c>
      <c r="D34" s="148">
        <v>2922.6390000000001</v>
      </c>
      <c r="E34" s="153">
        <v>154.67099999999999</v>
      </c>
      <c r="F34" s="153">
        <v>7.9059999999999997</v>
      </c>
      <c r="G34" s="153">
        <v>23.905000000000001</v>
      </c>
      <c r="H34" s="153">
        <v>19.492999999999999</v>
      </c>
      <c r="I34" s="153">
        <v>461.58600000000001</v>
      </c>
      <c r="J34" s="96">
        <f>34458/1000</f>
        <v>34.457999999999998</v>
      </c>
      <c r="K34" s="202">
        <v>0</v>
      </c>
      <c r="L34" s="153">
        <v>34.037999999999997</v>
      </c>
      <c r="M34" s="153">
        <v>11.189</v>
      </c>
      <c r="N34" s="153">
        <v>6892.3670000000002</v>
      </c>
      <c r="AB34" s="149"/>
    </row>
    <row r="35" spans="2:28" ht="20.25" customHeight="1" x14ac:dyDescent="0.2">
      <c r="B35" s="151"/>
      <c r="C35" s="145"/>
      <c r="D35" s="148"/>
      <c r="AB35" s="149"/>
    </row>
    <row r="36" spans="2:28" ht="20.25" customHeight="1" x14ac:dyDescent="0.2">
      <c r="B36" s="151" t="s">
        <v>153</v>
      </c>
      <c r="C36" s="152">
        <v>4255</v>
      </c>
      <c r="D36" s="153">
        <v>618.31299999999999</v>
      </c>
      <c r="E36" s="148">
        <v>21.591999999999999</v>
      </c>
      <c r="F36" s="148">
        <v>2.5110000000000001</v>
      </c>
      <c r="G36" s="148">
        <v>7.5289999999999999</v>
      </c>
      <c r="H36" s="148">
        <v>6.0979999999999999</v>
      </c>
      <c r="I36" s="148">
        <v>127.18899999999999</v>
      </c>
      <c r="J36" s="202">
        <v>0</v>
      </c>
      <c r="K36" s="202">
        <v>0</v>
      </c>
      <c r="L36" s="148">
        <v>4.75</v>
      </c>
      <c r="M36" s="148">
        <v>2.0910000000000002</v>
      </c>
      <c r="N36" s="148">
        <v>1617.7639999999999</v>
      </c>
      <c r="AB36" s="149"/>
    </row>
    <row r="37" spans="2:28" ht="20.25" customHeight="1" x14ac:dyDescent="0.2">
      <c r="B37" s="151" t="s">
        <v>154</v>
      </c>
      <c r="C37" s="152">
        <v>4390</v>
      </c>
      <c r="D37" s="153">
        <v>675.91600000000005</v>
      </c>
      <c r="E37" s="153">
        <v>41.524000000000001</v>
      </c>
      <c r="F37" s="153">
        <v>2.4140000000000001</v>
      </c>
      <c r="G37" s="153">
        <v>7.2789999999999999</v>
      </c>
      <c r="H37" s="153">
        <v>5.9249999999999998</v>
      </c>
      <c r="I37" s="153">
        <v>112.58199999999999</v>
      </c>
      <c r="J37" s="202">
        <v>0</v>
      </c>
      <c r="K37" s="202">
        <v>0</v>
      </c>
      <c r="L37" s="153">
        <v>9.0730000000000004</v>
      </c>
      <c r="M37" s="153">
        <v>6.3250000000000002</v>
      </c>
      <c r="N37" s="153">
        <v>1839.125</v>
      </c>
      <c r="AB37" s="149"/>
    </row>
    <row r="38" spans="2:28" ht="20.25" customHeight="1" x14ac:dyDescent="0.2">
      <c r="B38" s="156" t="s">
        <v>155</v>
      </c>
      <c r="C38" s="152">
        <v>3884</v>
      </c>
      <c r="D38" s="153">
        <v>805.45100000000002</v>
      </c>
      <c r="E38" s="148">
        <v>27.518000000000001</v>
      </c>
      <c r="F38" s="148">
        <v>1.643</v>
      </c>
      <c r="G38" s="148">
        <v>4.9169999999999998</v>
      </c>
      <c r="H38" s="148">
        <v>3.9769999999999999</v>
      </c>
      <c r="I38" s="148">
        <v>110.72199999999999</v>
      </c>
      <c r="J38" s="202">
        <v>0</v>
      </c>
      <c r="K38" s="202">
        <v>0</v>
      </c>
      <c r="L38" s="148">
        <v>6.0259999999999998</v>
      </c>
      <c r="M38" s="148">
        <v>1.492</v>
      </c>
      <c r="N38" s="148">
        <v>1625.596</v>
      </c>
      <c r="AB38" s="149"/>
    </row>
    <row r="39" spans="2:28" ht="20.25" customHeight="1" x14ac:dyDescent="0.2">
      <c r="B39" s="156" t="s">
        <v>164</v>
      </c>
      <c r="C39" s="145">
        <v>6035</v>
      </c>
      <c r="D39" s="153">
        <v>934.101</v>
      </c>
      <c r="E39" s="148">
        <v>65.573999999999998</v>
      </c>
      <c r="F39" s="148">
        <v>2.13</v>
      </c>
      <c r="G39" s="148">
        <v>6.4240000000000004</v>
      </c>
      <c r="H39" s="148">
        <v>5.2229999999999999</v>
      </c>
      <c r="I39" s="148">
        <v>138.64699999999999</v>
      </c>
      <c r="J39" s="96">
        <v>30.742000000000001</v>
      </c>
      <c r="K39" s="202">
        <v>0</v>
      </c>
      <c r="L39" s="148">
        <v>14.462</v>
      </c>
      <c r="M39" s="148">
        <v>2.7559999999999998</v>
      </c>
      <c r="N39" s="148">
        <v>2268.0680000000002</v>
      </c>
      <c r="AB39" s="149"/>
    </row>
    <row r="40" spans="2:28" ht="20.25" customHeight="1" x14ac:dyDescent="0.2">
      <c r="B40" s="156" t="s">
        <v>156</v>
      </c>
      <c r="C40" s="147">
        <v>9565</v>
      </c>
      <c r="D40" s="153">
        <v>1456.056</v>
      </c>
      <c r="E40" s="153">
        <v>78.331999999999994</v>
      </c>
      <c r="F40" s="153">
        <v>4.2220000000000004</v>
      </c>
      <c r="G40" s="153">
        <v>12.776</v>
      </c>
      <c r="H40" s="153">
        <v>10.423999999999999</v>
      </c>
      <c r="I40" s="153">
        <v>233.499</v>
      </c>
      <c r="J40" s="202">
        <v>0</v>
      </c>
      <c r="K40" s="202">
        <v>0</v>
      </c>
      <c r="L40" s="153">
        <v>17.378</v>
      </c>
      <c r="M40" s="153">
        <v>4.133</v>
      </c>
      <c r="N40" s="153">
        <v>4084.3539999999998</v>
      </c>
      <c r="AB40" s="149"/>
    </row>
    <row r="41" spans="2:28" ht="20.25" customHeight="1" x14ac:dyDescent="0.2">
      <c r="B41" s="156" t="s">
        <v>223</v>
      </c>
      <c r="C41" s="152">
        <v>10494</v>
      </c>
      <c r="D41" s="153">
        <v>1114.4559999999999</v>
      </c>
      <c r="E41" s="153">
        <v>97.295000000000002</v>
      </c>
      <c r="F41" s="153">
        <v>2.7690000000000001</v>
      </c>
      <c r="G41" s="153">
        <v>8.3490000000000002</v>
      </c>
      <c r="H41" s="153">
        <v>6.798</v>
      </c>
      <c r="I41" s="153">
        <v>172.19200000000001</v>
      </c>
      <c r="J41" s="92">
        <v>9.83</v>
      </c>
      <c r="K41" s="202">
        <v>0</v>
      </c>
      <c r="L41" s="153">
        <v>21.512</v>
      </c>
      <c r="M41" s="153">
        <v>3.3130000000000002</v>
      </c>
      <c r="N41" s="153">
        <v>5139.2610000000004</v>
      </c>
      <c r="AB41" s="149"/>
    </row>
    <row r="42" spans="2:28" ht="20.25" customHeight="1" x14ac:dyDescent="0.2">
      <c r="B42" s="156"/>
      <c r="C42" s="145"/>
      <c r="D42" s="153"/>
      <c r="AB42" s="149"/>
    </row>
    <row r="43" spans="2:28" ht="20.25" customHeight="1" x14ac:dyDescent="0.2">
      <c r="B43" s="156" t="s">
        <v>157</v>
      </c>
      <c r="C43" s="147">
        <v>13123</v>
      </c>
      <c r="D43" s="153">
        <v>3143.1579999999999</v>
      </c>
      <c r="E43" s="153">
        <v>106.715</v>
      </c>
      <c r="F43" s="153">
        <v>5.9720000000000004</v>
      </c>
      <c r="G43" s="153">
        <v>18.013000000000002</v>
      </c>
      <c r="H43" s="153">
        <v>14.663</v>
      </c>
      <c r="I43" s="153">
        <v>410.911</v>
      </c>
      <c r="J43" s="150">
        <v>10.643000000000001</v>
      </c>
      <c r="K43" s="202">
        <v>0</v>
      </c>
      <c r="L43" s="153">
        <v>22.13</v>
      </c>
      <c r="M43" s="153">
        <v>8.6880000000000006</v>
      </c>
      <c r="N43" s="153">
        <v>3921.3850000000002</v>
      </c>
      <c r="AB43" s="149"/>
    </row>
    <row r="44" spans="2:28" ht="20.25" customHeight="1" x14ac:dyDescent="0.2">
      <c r="B44" s="156" t="s">
        <v>158</v>
      </c>
      <c r="C44" s="147">
        <v>7018</v>
      </c>
      <c r="D44" s="148">
        <v>1559.453</v>
      </c>
      <c r="E44" s="153">
        <v>58.773000000000003</v>
      </c>
      <c r="F44" s="153">
        <v>4.4249999999999998</v>
      </c>
      <c r="G44" s="153">
        <v>13.372</v>
      </c>
      <c r="H44" s="153">
        <v>10.901999999999999</v>
      </c>
      <c r="I44" s="153">
        <v>245.84100000000001</v>
      </c>
      <c r="J44" s="150">
        <v>29.192</v>
      </c>
      <c r="K44" s="202">
        <v>0</v>
      </c>
      <c r="L44" s="153">
        <v>12.875</v>
      </c>
      <c r="M44" s="153">
        <v>10.42</v>
      </c>
      <c r="N44" s="153">
        <v>1839.74</v>
      </c>
      <c r="AB44" s="149"/>
    </row>
    <row r="45" spans="2:28" ht="20.25" customHeight="1" x14ac:dyDescent="0.2">
      <c r="B45" s="156" t="s">
        <v>159</v>
      </c>
      <c r="C45" s="152">
        <v>4324</v>
      </c>
      <c r="D45" s="148">
        <v>424.875</v>
      </c>
      <c r="E45" s="153">
        <v>26.753</v>
      </c>
      <c r="F45" s="153">
        <v>0.95299999999999996</v>
      </c>
      <c r="G45" s="153">
        <v>2.887</v>
      </c>
      <c r="H45" s="153">
        <v>2.3519999999999999</v>
      </c>
      <c r="I45" s="153">
        <v>78.358999999999995</v>
      </c>
      <c r="J45" s="202">
        <v>0</v>
      </c>
      <c r="K45" s="202">
        <v>0</v>
      </c>
      <c r="L45" s="153">
        <v>5.8520000000000003</v>
      </c>
      <c r="M45" s="153">
        <v>1.264</v>
      </c>
      <c r="N45" s="153">
        <v>2140.5839999999998</v>
      </c>
      <c r="AB45" s="149"/>
    </row>
    <row r="46" spans="2:28" ht="20.25" customHeight="1" x14ac:dyDescent="0.2">
      <c r="B46" s="156"/>
      <c r="C46" s="145"/>
      <c r="D46" s="148"/>
      <c r="AB46" s="149"/>
    </row>
    <row r="47" spans="2:28" ht="20.25" customHeight="1" x14ac:dyDescent="0.2">
      <c r="B47" s="156" t="s">
        <v>504</v>
      </c>
      <c r="C47" s="152">
        <v>8899</v>
      </c>
      <c r="D47" s="153">
        <v>1504.087</v>
      </c>
      <c r="E47" s="153">
        <v>63.234999999999999</v>
      </c>
      <c r="F47" s="153">
        <v>3.8639999999999999</v>
      </c>
      <c r="G47" s="153">
        <v>11.616</v>
      </c>
      <c r="H47" s="153">
        <v>9.4320000000000004</v>
      </c>
      <c r="I47" s="153">
        <v>295.89999999999998</v>
      </c>
      <c r="J47" s="92">
        <v>14.702999999999999</v>
      </c>
      <c r="K47" s="202">
        <v>0</v>
      </c>
      <c r="L47" s="153">
        <v>13.903</v>
      </c>
      <c r="M47" s="153">
        <v>4.8570000000000002</v>
      </c>
      <c r="N47" s="153">
        <v>3218.7890000000002</v>
      </c>
      <c r="AB47" s="149"/>
    </row>
    <row r="48" spans="2:28" ht="20.25" customHeight="1" x14ac:dyDescent="0.2">
      <c r="B48" s="156" t="s">
        <v>161</v>
      </c>
      <c r="C48" s="145">
        <v>2642</v>
      </c>
      <c r="D48" s="153">
        <v>236.392</v>
      </c>
      <c r="E48" s="153">
        <v>10.377000000000001</v>
      </c>
      <c r="F48" s="153">
        <v>0.84499999999999997</v>
      </c>
      <c r="G48" s="153">
        <v>2.5510000000000002</v>
      </c>
      <c r="H48" s="153">
        <v>2.0779999999999998</v>
      </c>
      <c r="I48" s="153">
        <v>51.692999999999998</v>
      </c>
      <c r="J48" s="202">
        <v>0</v>
      </c>
      <c r="K48" s="202">
        <v>0</v>
      </c>
      <c r="L48" s="153">
        <v>2.2930000000000001</v>
      </c>
      <c r="M48" s="153">
        <v>0.91100000000000003</v>
      </c>
      <c r="N48" s="153">
        <v>1086.97</v>
      </c>
      <c r="AB48" s="149"/>
    </row>
    <row r="49" spans="1:28" ht="20.25" customHeight="1" x14ac:dyDescent="0.2">
      <c r="B49" s="156" t="s">
        <v>162</v>
      </c>
      <c r="C49" s="152">
        <v>3977</v>
      </c>
      <c r="D49" s="157">
        <v>193.48400000000001</v>
      </c>
      <c r="E49" s="153">
        <v>35.884</v>
      </c>
      <c r="F49" s="153">
        <v>0.55100000000000005</v>
      </c>
      <c r="G49" s="153">
        <v>1.6479999999999999</v>
      </c>
      <c r="H49" s="153">
        <v>1.331</v>
      </c>
      <c r="I49" s="153">
        <v>51.625999999999998</v>
      </c>
      <c r="J49" s="202">
        <v>0</v>
      </c>
      <c r="K49" s="202">
        <v>0</v>
      </c>
      <c r="L49" s="153">
        <v>7.8230000000000004</v>
      </c>
      <c r="M49" s="153">
        <v>0.64</v>
      </c>
      <c r="N49" s="153">
        <v>1945.645</v>
      </c>
      <c r="AB49" s="149"/>
    </row>
    <row r="50" spans="1:28" ht="20.25" customHeight="1" x14ac:dyDescent="0.2">
      <c r="B50" s="156" t="s">
        <v>163</v>
      </c>
      <c r="C50" s="152">
        <v>1259</v>
      </c>
      <c r="D50" s="157">
        <v>68.048000000000002</v>
      </c>
      <c r="E50" s="148">
        <v>6.7869999999999999</v>
      </c>
      <c r="F50" s="148">
        <v>0.125</v>
      </c>
      <c r="G50" s="148">
        <v>0.376</v>
      </c>
      <c r="H50" s="148">
        <v>0.30499999999999999</v>
      </c>
      <c r="I50" s="148">
        <v>8.8070000000000004</v>
      </c>
      <c r="J50" s="202">
        <v>0</v>
      </c>
      <c r="K50" s="202">
        <v>0</v>
      </c>
      <c r="L50" s="148">
        <v>1.5049999999999999</v>
      </c>
      <c r="M50" s="341">
        <v>0</v>
      </c>
      <c r="N50" s="148">
        <v>658.702</v>
      </c>
      <c r="AB50" s="149"/>
    </row>
    <row r="51" spans="1:28" ht="20.25" customHeight="1" x14ac:dyDescent="0.2">
      <c r="B51" s="151" t="s">
        <v>160</v>
      </c>
      <c r="C51" s="152">
        <v>11686</v>
      </c>
      <c r="D51" s="157">
        <v>1416.2370000000001</v>
      </c>
      <c r="E51" s="148">
        <v>59.267000000000003</v>
      </c>
      <c r="F51" s="148">
        <v>4.3140000000000001</v>
      </c>
      <c r="G51" s="148">
        <v>12.914999999999999</v>
      </c>
      <c r="H51" s="148">
        <v>10.451000000000001</v>
      </c>
      <c r="I51" s="148">
        <v>308.93400000000003</v>
      </c>
      <c r="J51" s="202">
        <v>0</v>
      </c>
      <c r="K51" s="202">
        <v>0</v>
      </c>
      <c r="L51" s="148">
        <v>12.996</v>
      </c>
      <c r="M51" s="148">
        <v>4.524</v>
      </c>
      <c r="N51" s="148">
        <v>4706.1710000000003</v>
      </c>
      <c r="AB51" s="149"/>
    </row>
    <row r="52" spans="1:28" ht="20.25" customHeight="1" thickBot="1" x14ac:dyDescent="0.2">
      <c r="B52" s="277"/>
      <c r="C52" s="158"/>
      <c r="D52" s="136"/>
      <c r="E52" s="136"/>
      <c r="F52" s="136"/>
      <c r="G52" s="97"/>
      <c r="H52" s="97"/>
      <c r="I52" s="136"/>
      <c r="J52" s="136"/>
      <c r="K52" s="136"/>
      <c r="L52" s="136"/>
      <c r="M52" s="136"/>
      <c r="N52" s="136"/>
      <c r="O52" s="105"/>
      <c r="P52" s="105"/>
    </row>
    <row r="53" spans="1:28" ht="20.25" customHeight="1" x14ac:dyDescent="0.2">
      <c r="C53" s="403" t="s">
        <v>101</v>
      </c>
      <c r="D53" s="403"/>
    </row>
    <row r="54" spans="1:28" ht="20.25" customHeight="1" x14ac:dyDescent="0.2">
      <c r="A54" s="135"/>
      <c r="C54" s="105"/>
    </row>
    <row r="55" spans="1:28" ht="20.25" customHeight="1" x14ac:dyDescent="0.15">
      <c r="C55" s="105"/>
    </row>
    <row r="56" spans="1:28" ht="20.25" customHeight="1" x14ac:dyDescent="0.15">
      <c r="C56" s="105"/>
    </row>
    <row r="57" spans="1:28" ht="20.25" customHeight="1" x14ac:dyDescent="0.15">
      <c r="C57" s="105"/>
    </row>
    <row r="58" spans="1:28" ht="20.25" customHeight="1" x14ac:dyDescent="0.15">
      <c r="Q58" s="105"/>
    </row>
    <row r="59" spans="1:28" ht="20.25" customHeight="1" x14ac:dyDescent="0.15">
      <c r="Q59" s="105"/>
    </row>
    <row r="60" spans="1:28" ht="20.25" customHeight="1" x14ac:dyDescent="0.15">
      <c r="Q60" s="105"/>
    </row>
    <row r="61" spans="1:28" ht="20.25" customHeight="1" x14ac:dyDescent="0.15">
      <c r="Q61" s="105"/>
    </row>
    <row r="62" spans="1:28" ht="20.25" customHeight="1" x14ac:dyDescent="0.15">
      <c r="Q62" s="105"/>
    </row>
  </sheetData>
  <mergeCells count="4">
    <mergeCell ref="B6:N6"/>
    <mergeCell ref="C53:D53"/>
    <mergeCell ref="C8:C11"/>
    <mergeCell ref="D8:D11"/>
  </mergeCells>
  <phoneticPr fontId="2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2016-02-16T01:42:55Z</cp:lastPrinted>
  <dcterms:created xsi:type="dcterms:W3CDTF">2006-04-24T05:17:06Z</dcterms:created>
  <dcterms:modified xsi:type="dcterms:W3CDTF">2018-03-13T00:44:00Z</dcterms:modified>
</cp:coreProperties>
</file>