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70" yWindow="1230" windowWidth="20460" windowHeight="4365" tabRatio="936"/>
  </bookViews>
  <sheets>
    <sheet name="C01A-C01B" sheetId="109" r:id="rId1"/>
    <sheet name="C02" sheetId="110" r:id="rId2"/>
    <sheet name="C03" sheetId="111" r:id="rId3"/>
    <sheet name="C04" sheetId="112" r:id="rId4"/>
    <sheet name="C05A" sheetId="113" r:id="rId5"/>
    <sheet name="C05B" sheetId="114" r:id="rId6"/>
    <sheet name="C05C" sheetId="115" r:id="rId7"/>
    <sheet name="C06" sheetId="116" r:id="rId8"/>
    <sheet name="C06続き" sheetId="117" r:id="rId9"/>
    <sheet name="C06続き(2)" sheetId="118" r:id="rId10"/>
    <sheet name="C07" sheetId="119" r:id="rId11"/>
    <sheet name="C08 " sheetId="120" r:id="rId12"/>
    <sheet name="C09-C10 " sheetId="121" r:id="rId13"/>
    <sheet name="C11-C12AB " sheetId="123" r:id="rId14"/>
    <sheet name="C13A " sheetId="124" r:id="rId15"/>
    <sheet name="C13B" sheetId="125" r:id="rId16"/>
    <sheet name="C14AＢ" sheetId="126" r:id="rId17"/>
    <sheet name="C14Ｃ" sheetId="127" r:id="rId18"/>
    <sheet name="C15" sheetId="128" r:id="rId19"/>
    <sheet name="C16AB-C17AB" sheetId="129" r:id="rId20"/>
    <sheet name="C18A" sheetId="130" r:id="rId21"/>
    <sheet name="C18B" sheetId="131" r:id="rId22"/>
    <sheet name="C19A" sheetId="132" r:id="rId23"/>
    <sheet name="C19B " sheetId="133" r:id="rId24"/>
    <sheet name="C20A" sheetId="134" r:id="rId25"/>
    <sheet name="C20B" sheetId="135" r:id="rId26"/>
    <sheet name="C21A" sheetId="136" r:id="rId27"/>
    <sheet name="C21B" sheetId="137" r:id="rId28"/>
    <sheet name="C22" sheetId="138" r:id="rId29"/>
    <sheet name="C22続き" sheetId="139" r:id="rId30"/>
    <sheet name="C22続き(2)" sheetId="140" r:id="rId31"/>
    <sheet name="C23-C24" sheetId="141" r:id="rId32"/>
  </sheets>
  <definedNames>
    <definedName name="_xlnm.Print_Area" localSheetId="0">'C01A-C01B'!$B$6:$K$70</definedName>
    <definedName name="_xlnm.Print_Area" localSheetId="1">'C02'!$B$6:$L$68</definedName>
    <definedName name="_xlnm.Print_Area" localSheetId="2">'C03'!$B$6:$J$93</definedName>
    <definedName name="_xlnm.Print_Area" localSheetId="3">'C04'!$B$6:$K$52</definedName>
    <definedName name="_xlnm.Print_Area" localSheetId="4">'C05A'!$B$6:$K$53</definedName>
    <definedName name="_xlnm.Print_Area" localSheetId="5">'C05B'!$B$6:$K$53</definedName>
    <definedName name="_xlnm.Print_Area" localSheetId="6">'C05C'!$B$6:$K$53</definedName>
    <definedName name="_xlnm.Print_Area" localSheetId="7">'C06'!$B$6:$K$53</definedName>
    <definedName name="_xlnm.Print_Area" localSheetId="8">'C06続き'!$B$6:$K$53</definedName>
    <definedName name="_xlnm.Print_Area" localSheetId="9">'C06続き(2)'!$B$6:$K$53</definedName>
    <definedName name="_xlnm.Print_Area" localSheetId="10">'C07'!$B$6:$K$78</definedName>
    <definedName name="_xlnm.Print_Area" localSheetId="11">'C08 '!$B$6:$G$67</definedName>
    <definedName name="_xlnm.Print_Area" localSheetId="12">'C09-C10 '!$B$6:$Q$75</definedName>
    <definedName name="_xlnm.Print_Area" localSheetId="13">'C11-C12AB '!$B$6:$I$76</definedName>
    <definedName name="_xlnm.Print_Area" localSheetId="14">'C13A '!$B$6:$N$66</definedName>
    <definedName name="_xlnm.Print_Area" localSheetId="15">'C13B'!$B$6:$N$54</definedName>
    <definedName name="_xlnm.Print_Area" localSheetId="16">'C14AＢ'!$B$6:$M$72</definedName>
    <definedName name="_xlnm.Print_Area" localSheetId="17">'C14Ｃ'!$B$6:$I$69</definedName>
    <definedName name="_xlnm.Print_Area" localSheetId="18">'C15'!$B$6:$L$54</definedName>
    <definedName name="_xlnm.Print_Area" localSheetId="19">'C16AB-C17AB'!$B$6:$J$73</definedName>
    <definedName name="_xlnm.Print_Area" localSheetId="20">'C18A'!$B$6:$J$62</definedName>
    <definedName name="_xlnm.Print_Area" localSheetId="21">'C18B'!$B$6:$J$62</definedName>
    <definedName name="_xlnm.Print_Area" localSheetId="22">'C19A'!$B$6:$J$62</definedName>
    <definedName name="_xlnm.Print_Area" localSheetId="23">'C19B '!$B$6:$J$62</definedName>
    <definedName name="_xlnm.Print_Area" localSheetId="24">'C20A'!$B$6:$J$62</definedName>
    <definedName name="_xlnm.Print_Area" localSheetId="25">'C20B'!$B$6:$J$62</definedName>
    <definedName name="_xlnm.Print_Area" localSheetId="26">'C21A'!$B$6:$J$62</definedName>
    <definedName name="_xlnm.Print_Area" localSheetId="27">'C21B'!$B$6:$J$62</definedName>
    <definedName name="_xlnm.Print_Area" localSheetId="28">'C22'!$B$6:$N$63</definedName>
    <definedName name="_xlnm.Print_Area" localSheetId="29">'C22続き'!$B$6:$N$63</definedName>
    <definedName name="_xlnm.Print_Area" localSheetId="30">'C22続き(2)'!$B$6:$N$63</definedName>
    <definedName name="_xlnm.Print_Area" localSheetId="31">'C23-C24'!$B$6:$K$74</definedName>
  </definedNames>
  <calcPr calcId="145621"/>
</workbook>
</file>

<file path=xl/calcChain.xml><?xml version="1.0" encoding="utf-8"?>
<calcChain xmlns="http://schemas.openxmlformats.org/spreadsheetml/2006/main">
  <c r="N59" i="124" l="1"/>
  <c r="M59" i="124"/>
  <c r="L59" i="124"/>
  <c r="K59" i="124"/>
  <c r="J59" i="124"/>
  <c r="I59" i="124"/>
  <c r="H59" i="124"/>
  <c r="N57" i="124"/>
  <c r="M57" i="124"/>
  <c r="L57" i="124"/>
  <c r="K57" i="124"/>
  <c r="J57" i="124"/>
  <c r="I57" i="124"/>
  <c r="H57" i="124"/>
  <c r="N51" i="124"/>
  <c r="M51" i="124"/>
  <c r="M40" i="124" s="1"/>
  <c r="M37" i="124" s="1"/>
  <c r="L51" i="124"/>
  <c r="L40" i="124" s="1"/>
  <c r="L37" i="124" s="1"/>
  <c r="K51" i="124"/>
  <c r="K40" i="124" s="1"/>
  <c r="K37" i="124" s="1"/>
  <c r="J51" i="124"/>
  <c r="J40" i="124" s="1"/>
  <c r="J37" i="124" s="1"/>
  <c r="I51" i="124"/>
  <c r="I40" i="124" s="1"/>
  <c r="I37" i="124" s="1"/>
  <c r="H51" i="124"/>
  <c r="H40" i="124" s="1"/>
  <c r="H37" i="124" s="1"/>
  <c r="N42" i="124"/>
  <c r="N40" i="124" s="1"/>
  <c r="N37" i="124" s="1"/>
  <c r="M42" i="124"/>
  <c r="L42" i="124"/>
  <c r="K42" i="124"/>
  <c r="J42" i="124"/>
  <c r="I42" i="124"/>
  <c r="H42" i="124"/>
  <c r="G37" i="124"/>
  <c r="D22" i="123" l="1"/>
  <c r="C22" i="123"/>
  <c r="P73" i="121" l="1"/>
  <c r="K73" i="121"/>
  <c r="F73" i="121"/>
  <c r="K46" i="121"/>
  <c r="I46" i="121"/>
  <c r="H46" i="121"/>
  <c r="L37" i="121"/>
  <c r="J37" i="121"/>
  <c r="G17" i="120" l="1"/>
  <c r="G11" i="120"/>
  <c r="I73" i="119" l="1"/>
  <c r="I72" i="119"/>
  <c r="I71" i="119"/>
  <c r="I70" i="119"/>
  <c r="I69" i="119"/>
  <c r="I68" i="119"/>
  <c r="I66" i="119"/>
  <c r="I65" i="119"/>
  <c r="I64" i="119"/>
  <c r="I63" i="119"/>
  <c r="I62" i="119"/>
  <c r="I61" i="119"/>
  <c r="H59" i="119"/>
  <c r="G59" i="119"/>
  <c r="F59" i="119"/>
  <c r="C59" i="119"/>
  <c r="K26" i="119"/>
  <c r="J26" i="119"/>
  <c r="I26" i="119"/>
  <c r="F26" i="119"/>
  <c r="I59" i="119" s="1"/>
  <c r="E26" i="119"/>
  <c r="D26" i="119"/>
  <c r="C26" i="119"/>
  <c r="G66" i="109" l="1"/>
  <c r="D64" i="109"/>
  <c r="I22" i="109"/>
  <c r="I21" i="109"/>
  <c r="F21" i="109"/>
  <c r="C21" i="109"/>
  <c r="I18" i="109"/>
  <c r="F18" i="109"/>
  <c r="C18" i="109"/>
  <c r="I17" i="109"/>
  <c r="F17" i="109"/>
  <c r="C17" i="109"/>
  <c r="I16" i="109"/>
  <c r="F16" i="109"/>
  <c r="C16" i="109"/>
  <c r="I15" i="109"/>
  <c r="F15" i="109"/>
  <c r="C15" i="109"/>
  <c r="I14" i="109"/>
  <c r="F14" i="109"/>
  <c r="C14" i="109"/>
</calcChain>
</file>

<file path=xl/sharedStrings.xml><?xml version="1.0" encoding="utf-8"?>
<sst xmlns="http://schemas.openxmlformats.org/spreadsheetml/2006/main" count="2701" uniqueCount="832">
  <si>
    <t>理容科</t>
    <rPh sb="0" eb="2">
      <t>リヨウ</t>
    </rPh>
    <phoneticPr fontId="3"/>
  </si>
  <si>
    <t>建築工学科</t>
    <rPh sb="0" eb="2">
      <t>ケンチク</t>
    </rPh>
    <phoneticPr fontId="3"/>
  </si>
  <si>
    <t>Ｃ　労働・賃金</t>
  </si>
  <si>
    <t xml:space="preserve">       単位：人</t>
  </si>
  <si>
    <t xml:space="preserve"> 注）</t>
  </si>
  <si>
    <t xml:space="preserve"> 15歳以上</t>
  </si>
  <si>
    <t>就業者</t>
  </si>
  <si>
    <t>男</t>
  </si>
  <si>
    <t>女</t>
  </si>
  <si>
    <t>総数</t>
  </si>
  <si>
    <t xml:space="preserve">        [産業３部門別]</t>
  </si>
  <si>
    <t xml:space="preserve">  [職業４部門別]</t>
  </si>
  <si>
    <t xml:space="preserve"> 事務･技</t>
  </si>
  <si>
    <t>第１次</t>
  </si>
  <si>
    <t>第２次</t>
  </si>
  <si>
    <t>第３次</t>
  </si>
  <si>
    <t xml:space="preserve"> 術･管理</t>
  </si>
  <si>
    <t>[従業上の地位別]</t>
  </si>
  <si>
    <t>雇用者</t>
  </si>
  <si>
    <t xml:space="preserve"> 役員を除</t>
  </si>
  <si>
    <t xml:space="preserve"> 雇人の</t>
  </si>
  <si>
    <t xml:space="preserve">  家庭</t>
  </si>
  <si>
    <t xml:space="preserve"> く雇用者</t>
  </si>
  <si>
    <t>役員</t>
  </si>
  <si>
    <t xml:space="preserve"> ある業主</t>
  </si>
  <si>
    <t xml:space="preserve"> ない業主</t>
  </si>
  <si>
    <t>内職者</t>
  </si>
  <si>
    <t>従業者</t>
  </si>
  <si>
    <t>Ｃ-02 労働力状態，産業，年齢，男女別15歳以上人口</t>
  </si>
  <si>
    <t xml:space="preserve"> </t>
  </si>
  <si>
    <t>単位：人</t>
  </si>
  <si>
    <t xml:space="preserve"> 家事の</t>
  </si>
  <si>
    <t xml:space="preserve"> 通学かた</t>
  </si>
  <si>
    <t xml:space="preserve"> 主に仕事</t>
  </si>
  <si>
    <t xml:space="preserve"> ほか仕事</t>
  </si>
  <si>
    <t xml:space="preserve"> わら仕事</t>
  </si>
  <si>
    <t xml:space="preserve"> 休業者</t>
  </si>
  <si>
    <t xml:space="preserve">   男</t>
  </si>
  <si>
    <t xml:space="preserve"> 15～19歳</t>
  </si>
  <si>
    <t xml:space="preserve"> 20～24歳</t>
  </si>
  <si>
    <t xml:space="preserve"> 25～29歳</t>
  </si>
  <si>
    <t xml:space="preserve"> 30～34歳</t>
  </si>
  <si>
    <t xml:space="preserve"> 35～39歳</t>
  </si>
  <si>
    <t xml:space="preserve"> 40～44歳</t>
  </si>
  <si>
    <t xml:space="preserve"> 45～49歳</t>
  </si>
  <si>
    <t xml:space="preserve"> 50～54歳</t>
  </si>
  <si>
    <t xml:space="preserve"> 55～59歳</t>
  </si>
  <si>
    <t xml:space="preserve"> 60～64歳</t>
  </si>
  <si>
    <t xml:space="preserve"> 65～69歳</t>
  </si>
  <si>
    <t xml:space="preserve"> 70～74歳</t>
  </si>
  <si>
    <t xml:space="preserve"> 75～79歳</t>
  </si>
  <si>
    <t xml:space="preserve"> 80～84歳</t>
  </si>
  <si>
    <t xml:space="preserve"> 85歳以上</t>
  </si>
  <si>
    <t xml:space="preserve">   女</t>
  </si>
  <si>
    <t>注）労働力状態｢不詳｣を含む。</t>
  </si>
  <si>
    <t xml:space="preserve">   Ｃ-03 産業，従業上の地位，男女別15歳以上就業者数</t>
  </si>
  <si>
    <t xml:space="preserve">  注)</t>
  </si>
  <si>
    <t xml:space="preserve">     総  数</t>
  </si>
  <si>
    <t>　　　男</t>
  </si>
  <si>
    <t>　　　女</t>
  </si>
  <si>
    <t>注）従業上の地位｢不詳｣を含む。</t>
  </si>
  <si>
    <t>Ｃ-04 市町村，労働力状態別15歳以上人口</t>
  </si>
  <si>
    <t xml:space="preserve"> 男</t>
  </si>
  <si>
    <t xml:space="preserve"> 女</t>
  </si>
  <si>
    <t>総  数</t>
  </si>
  <si>
    <t>和歌山市</t>
  </si>
  <si>
    <t>海南市</t>
  </si>
  <si>
    <t>橋本市</t>
  </si>
  <si>
    <t>有田市</t>
  </si>
  <si>
    <t>御坊市</t>
  </si>
  <si>
    <t>Ｃ-05 市町村，男女，従業上の地位別15歳以上就業者数</t>
  </si>
  <si>
    <t>Ａ．総数</t>
  </si>
  <si>
    <t>　15歳以上の</t>
  </si>
  <si>
    <t xml:space="preserve"> 就業者総数</t>
  </si>
  <si>
    <t>雇人の</t>
  </si>
  <si>
    <t>ある業主</t>
  </si>
  <si>
    <t>ない業主</t>
  </si>
  <si>
    <t>総 数</t>
  </si>
  <si>
    <t>Ｂ．男子</t>
  </si>
  <si>
    <t xml:space="preserve"> 男子就業者</t>
  </si>
  <si>
    <t>Ｃ．女子</t>
  </si>
  <si>
    <t xml:space="preserve"> 女子就業者</t>
  </si>
  <si>
    <t>家族</t>
  </si>
  <si>
    <t>第3次産業</t>
    <rPh sb="0" eb="3">
      <t>ダイサンジ</t>
    </rPh>
    <rPh sb="3" eb="5">
      <t>サンギョウ</t>
    </rPh>
    <phoneticPr fontId="6"/>
  </si>
  <si>
    <t xml:space="preserve"> 総  数</t>
  </si>
  <si>
    <t>Ｃ-07 一般職業紹介状況（パ－トタイムを含む）</t>
  </si>
  <si>
    <t>「新規学卒者職業紹介」がある。</t>
  </si>
  <si>
    <t>有効求職者数（Ａ）</t>
    <rPh sb="0" eb="2">
      <t>ユウコウ</t>
    </rPh>
    <rPh sb="2" eb="5">
      <t>キュウショクシャ</t>
    </rPh>
    <rPh sb="5" eb="6">
      <t>スウ</t>
    </rPh>
    <phoneticPr fontId="6"/>
  </si>
  <si>
    <t>有効求人数（Ｂ）</t>
    <rPh sb="0" eb="2">
      <t>ユウコウ</t>
    </rPh>
    <rPh sb="2" eb="5">
      <t>キュウジンスウ</t>
    </rPh>
    <phoneticPr fontId="6"/>
  </si>
  <si>
    <t>新規求職申込件数</t>
    <phoneticPr fontId="6"/>
  </si>
  <si>
    <t>女</t>
    <phoneticPr fontId="6"/>
  </si>
  <si>
    <t>男</t>
    <phoneticPr fontId="6"/>
  </si>
  <si>
    <t>人</t>
  </si>
  <si>
    <t>件</t>
  </si>
  <si>
    <t>就職件数</t>
  </si>
  <si>
    <t>女</t>
    <rPh sb="0" eb="1">
      <t>オンナ</t>
    </rPh>
    <phoneticPr fontId="6"/>
  </si>
  <si>
    <t>倍</t>
    <rPh sb="0" eb="1">
      <t>バイ</t>
    </rPh>
    <phoneticPr fontId="6"/>
  </si>
  <si>
    <t>鉱業</t>
  </si>
  <si>
    <t>建設業</t>
  </si>
  <si>
    <t>製造業</t>
  </si>
  <si>
    <t xml:space="preserve">  繊維工業</t>
  </si>
  <si>
    <t xml:space="preserve">  化学工業</t>
  </si>
  <si>
    <t xml:space="preserve">  鉄鋼業</t>
  </si>
  <si>
    <t>サ－ビス業</t>
  </si>
  <si>
    <t>規模別</t>
  </si>
  <si>
    <t xml:space="preserve"> 29人以下</t>
  </si>
  <si>
    <t xml:space="preserve"> 30～ 99人</t>
  </si>
  <si>
    <t>100～299人</t>
  </si>
  <si>
    <t>300～499人</t>
  </si>
  <si>
    <t>500～999人</t>
  </si>
  <si>
    <t>1,000人以上</t>
  </si>
  <si>
    <t>有効求職者数（A)</t>
    <rPh sb="0" eb="2">
      <t>ユウコウ</t>
    </rPh>
    <rPh sb="2" eb="5">
      <t>キュウショクシャ</t>
    </rPh>
    <rPh sb="5" eb="6">
      <t>スウ</t>
    </rPh>
    <phoneticPr fontId="6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</si>
  <si>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</si>
  <si>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</si>
  <si>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</si>
  <si>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人</t>
    <rPh sb="0" eb="1">
      <t>ニン</t>
    </rPh>
    <phoneticPr fontId="6"/>
  </si>
  <si>
    <t>件</t>
    <rPh sb="0" eb="1">
      <t>ケン</t>
    </rPh>
    <phoneticPr fontId="6"/>
  </si>
  <si>
    <t>就職件数（Ｂ）</t>
    <rPh sb="0" eb="2">
      <t>シュウショク</t>
    </rPh>
    <rPh sb="2" eb="4">
      <t>ケンスウ</t>
    </rPh>
    <phoneticPr fontId="6"/>
  </si>
  <si>
    <t>就職率（Ｂ／Ａ×１００）</t>
    <rPh sb="0" eb="3">
      <t>シュウショクリツ</t>
    </rPh>
    <phoneticPr fontId="6"/>
  </si>
  <si>
    <t>Ｃ-10 障害者職業紹介</t>
    <rPh sb="5" eb="8">
      <t>ショウガイシャ</t>
    </rPh>
    <rPh sb="8" eb="10">
      <t>ショクギョウ</t>
    </rPh>
    <rPh sb="10" eb="12">
      <t>ショウカイ</t>
    </rPh>
    <phoneticPr fontId="6"/>
  </si>
  <si>
    <t>新規求職申込件数</t>
    <rPh sb="0" eb="2">
      <t>シンキ</t>
    </rPh>
    <rPh sb="2" eb="3">
      <t>キュウ</t>
    </rPh>
    <rPh sb="3" eb="4">
      <t>キュウショクシャ</t>
    </rPh>
    <rPh sb="4" eb="6">
      <t>モウシコミ</t>
    </rPh>
    <rPh sb="6" eb="8">
      <t>ケンスウ</t>
    </rPh>
    <phoneticPr fontId="6"/>
  </si>
  <si>
    <t>就職件数</t>
    <rPh sb="0" eb="2">
      <t>シュウショク</t>
    </rPh>
    <rPh sb="2" eb="4">
      <t>ケンスウ</t>
    </rPh>
    <phoneticPr fontId="6"/>
  </si>
  <si>
    <t xml:space="preserve">  身体</t>
    <rPh sb="2" eb="4">
      <t>シンタイ</t>
    </rPh>
    <phoneticPr fontId="6"/>
  </si>
  <si>
    <t xml:space="preserve">  知的</t>
    <rPh sb="2" eb="4">
      <t>チテキ</t>
    </rPh>
    <phoneticPr fontId="6"/>
  </si>
  <si>
    <t xml:space="preserve">  障害者</t>
    <rPh sb="2" eb="5">
      <t>ショウガイシャ</t>
    </rPh>
    <phoneticPr fontId="6"/>
  </si>
  <si>
    <t>人</t>
    <rPh sb="0" eb="1">
      <t>ヒト</t>
    </rPh>
    <phoneticPr fontId="6"/>
  </si>
  <si>
    <t>新規求職</t>
    <rPh sb="0" eb="2">
      <t>シンキ</t>
    </rPh>
    <rPh sb="2" eb="4">
      <t>キュウショク</t>
    </rPh>
    <phoneticPr fontId="6"/>
  </si>
  <si>
    <t>有効求</t>
    <rPh sb="0" eb="2">
      <t>ユウコウ</t>
    </rPh>
    <rPh sb="2" eb="3">
      <t>モトム</t>
    </rPh>
    <phoneticPr fontId="6"/>
  </si>
  <si>
    <t>新規求</t>
    <rPh sb="0" eb="2">
      <t>シンキ</t>
    </rPh>
    <rPh sb="2" eb="3">
      <t>モトム</t>
    </rPh>
    <phoneticPr fontId="6"/>
  </si>
  <si>
    <t>申込件数</t>
    <rPh sb="0" eb="2">
      <t>モウシコミ</t>
    </rPh>
    <rPh sb="2" eb="4">
      <t>ケンスウ</t>
    </rPh>
    <phoneticPr fontId="6"/>
  </si>
  <si>
    <t>職者数</t>
    <rPh sb="0" eb="1">
      <t>ショク</t>
    </rPh>
    <rPh sb="1" eb="2">
      <t>シャ</t>
    </rPh>
    <rPh sb="2" eb="3">
      <t>スウ</t>
    </rPh>
    <phoneticPr fontId="6"/>
  </si>
  <si>
    <t>人延数</t>
    <rPh sb="0" eb="1">
      <t>ヒト</t>
    </rPh>
    <rPh sb="1" eb="2">
      <t>エン</t>
    </rPh>
    <rPh sb="2" eb="3">
      <t>スウ</t>
    </rPh>
    <phoneticPr fontId="6"/>
  </si>
  <si>
    <t>就労実人員</t>
    <rPh sb="0" eb="2">
      <t>シュウロウ</t>
    </rPh>
    <rPh sb="2" eb="3">
      <t>ジツ</t>
    </rPh>
    <rPh sb="3" eb="5">
      <t>ジンイン</t>
    </rPh>
    <phoneticPr fontId="6"/>
  </si>
  <si>
    <t>就労延数</t>
    <rPh sb="0" eb="2">
      <t>シュウロウ</t>
    </rPh>
    <rPh sb="2" eb="3">
      <t>エン</t>
    </rPh>
    <rPh sb="3" eb="4">
      <t>スウ</t>
    </rPh>
    <phoneticPr fontId="6"/>
  </si>
  <si>
    <t>不就労延数</t>
    <rPh sb="0" eb="1">
      <t>フ</t>
    </rPh>
    <rPh sb="1" eb="3">
      <t>シュウロウ</t>
    </rPh>
    <rPh sb="3" eb="4">
      <t>エン</t>
    </rPh>
    <rPh sb="4" eb="5">
      <t>スウ</t>
    </rPh>
    <phoneticPr fontId="6"/>
  </si>
  <si>
    <t>Ａ．中学校</t>
  </si>
  <si>
    <t>求人数</t>
  </si>
  <si>
    <t xml:space="preserve"> 就職者数</t>
  </si>
  <si>
    <t>うち県内</t>
  </si>
  <si>
    <t>者数(A)</t>
  </si>
  <si>
    <t>％</t>
  </si>
  <si>
    <t>求人倍率</t>
    <rPh sb="0" eb="2">
      <t>キュウジン</t>
    </rPh>
    <rPh sb="2" eb="4">
      <t>バイリツ</t>
    </rPh>
    <phoneticPr fontId="6"/>
  </si>
  <si>
    <t>就職率</t>
    <rPh sb="0" eb="2">
      <t>シュウショク</t>
    </rPh>
    <rPh sb="2" eb="3">
      <t>リツ</t>
    </rPh>
    <phoneticPr fontId="6"/>
  </si>
  <si>
    <t>県内就職率</t>
    <rPh sb="0" eb="2">
      <t>ケンナイ</t>
    </rPh>
    <rPh sb="2" eb="4">
      <t>シュウショク</t>
    </rPh>
    <rPh sb="4" eb="5">
      <t>リツ</t>
    </rPh>
    <phoneticPr fontId="6"/>
  </si>
  <si>
    <t>求人数(B)</t>
    <rPh sb="0" eb="3">
      <t>キュウジンスウ</t>
    </rPh>
    <phoneticPr fontId="6"/>
  </si>
  <si>
    <t>就職者数（C)</t>
    <rPh sb="0" eb="2">
      <t>シュウショク</t>
    </rPh>
    <rPh sb="2" eb="3">
      <t>シャ</t>
    </rPh>
    <rPh sb="3" eb="4">
      <t>スウ</t>
    </rPh>
    <phoneticPr fontId="6"/>
  </si>
  <si>
    <t>うち県内（D)</t>
    <rPh sb="2" eb="4">
      <t>ケンナイ</t>
    </rPh>
    <phoneticPr fontId="6"/>
  </si>
  <si>
    <t>安定所別　和歌山</t>
    <rPh sb="0" eb="2">
      <t>アンテイ</t>
    </rPh>
    <rPh sb="2" eb="3">
      <t>ショ</t>
    </rPh>
    <rPh sb="3" eb="4">
      <t>ベツ</t>
    </rPh>
    <rPh sb="5" eb="8">
      <t>ワカヤマ</t>
    </rPh>
    <phoneticPr fontId="6"/>
  </si>
  <si>
    <t>Ｃ-13 職業訓練</t>
  </si>
  <si>
    <t xml:space="preserve">  定員数</t>
  </si>
  <si>
    <t xml:space="preserve"> 応募者数</t>
  </si>
  <si>
    <t xml:space="preserve"> 修了者数</t>
  </si>
  <si>
    <t xml:space="preserve"> 自営,</t>
  </si>
  <si>
    <t xml:space="preserve"> その他</t>
  </si>
  <si>
    <t>県立和歌山</t>
  </si>
  <si>
    <t>普通課程</t>
  </si>
  <si>
    <t>自動車工学科</t>
  </si>
  <si>
    <t>ﾃﾞｻﾞｲﾝ木工科</t>
  </si>
  <si>
    <t>県立田辺</t>
  </si>
  <si>
    <t xml:space="preserve"> 単位：人</t>
  </si>
  <si>
    <t>Ｃ-14 労働組合組織状況</t>
  </si>
  <si>
    <t xml:space="preserve"> 田辺市</t>
  </si>
  <si>
    <t xml:space="preserve"> 新宮市</t>
  </si>
  <si>
    <t>海草郡</t>
  </si>
  <si>
    <t>伊都郡</t>
  </si>
  <si>
    <t>有田郡</t>
  </si>
  <si>
    <t>日高郡</t>
  </si>
  <si>
    <t>西牟婁郡</t>
  </si>
  <si>
    <t>東牟婁郡</t>
  </si>
  <si>
    <t>組合数</t>
  </si>
  <si>
    <t>分類不能</t>
  </si>
  <si>
    <t>組合員数</t>
  </si>
  <si>
    <t>（人）</t>
  </si>
  <si>
    <t>労組法</t>
    <rPh sb="0" eb="2">
      <t>ロウソ</t>
    </rPh>
    <rPh sb="2" eb="3">
      <t>ホウ</t>
    </rPh>
    <phoneticPr fontId="3"/>
  </si>
  <si>
    <t>特労法</t>
    <rPh sb="0" eb="1">
      <t>トク</t>
    </rPh>
    <rPh sb="1" eb="2">
      <t>ロウ</t>
    </rPh>
    <rPh sb="2" eb="3">
      <t>ホウ</t>
    </rPh>
    <phoneticPr fontId="3"/>
  </si>
  <si>
    <t>　 地公労法</t>
    <rPh sb="2" eb="3">
      <t>チ</t>
    </rPh>
    <rPh sb="3" eb="4">
      <t>コウ</t>
    </rPh>
    <rPh sb="4" eb="5">
      <t>ロウ</t>
    </rPh>
    <rPh sb="5" eb="6">
      <t>ホウ</t>
    </rPh>
    <phoneticPr fontId="3"/>
  </si>
  <si>
    <t>国公法</t>
    <rPh sb="0" eb="1">
      <t>クニ</t>
    </rPh>
    <rPh sb="1" eb="3">
      <t>コウホウ</t>
    </rPh>
    <phoneticPr fontId="3"/>
  </si>
  <si>
    <t>地公法</t>
    <rPh sb="0" eb="1">
      <t>チ</t>
    </rPh>
    <rPh sb="1" eb="2">
      <t>コウ</t>
    </rPh>
    <rPh sb="2" eb="3">
      <t>ホウ</t>
    </rPh>
    <phoneticPr fontId="3"/>
  </si>
  <si>
    <t>連合和歌山</t>
  </si>
  <si>
    <t>県地評</t>
  </si>
  <si>
    <t>その他の組織</t>
  </si>
  <si>
    <t>無加盟</t>
  </si>
  <si>
    <t>　</t>
  </si>
  <si>
    <t>Ｃ-15 争議形態別労働争議</t>
  </si>
  <si>
    <t xml:space="preserve">   争議行為を</t>
  </si>
  <si>
    <t xml:space="preserve">     怠  業</t>
  </si>
  <si>
    <t xml:space="preserve">     その他</t>
  </si>
  <si>
    <t>行為参加</t>
  </si>
  <si>
    <t xml:space="preserve"> 年間賞与</t>
  </si>
  <si>
    <t>企業規模</t>
  </si>
  <si>
    <t xml:space="preserve"> 勤続</t>
  </si>
  <si>
    <t xml:space="preserve"> 他特別</t>
  </si>
  <si>
    <t>産業，年齢</t>
  </si>
  <si>
    <t xml:space="preserve"> 年数</t>
  </si>
  <si>
    <t xml:space="preserve"> 給与額</t>
  </si>
  <si>
    <t>年</t>
  </si>
  <si>
    <t>時間</t>
  </si>
  <si>
    <t>千円</t>
  </si>
  <si>
    <t xml:space="preserve">       産業計</t>
  </si>
  <si>
    <t xml:space="preserve">  20～24歳</t>
  </si>
  <si>
    <t xml:space="preserve">  25～29歳</t>
  </si>
  <si>
    <t xml:space="preserve">  30～34歳</t>
  </si>
  <si>
    <t xml:space="preserve">  35～39歳</t>
  </si>
  <si>
    <t xml:space="preserve">  40～44歳</t>
  </si>
  <si>
    <t xml:space="preserve">  45～49歳</t>
  </si>
  <si>
    <t xml:space="preserve">  50～54歳</t>
  </si>
  <si>
    <t xml:space="preserve">  55～59歳</t>
  </si>
  <si>
    <t xml:space="preserve">  60～64歳</t>
  </si>
  <si>
    <t xml:space="preserve">  10～99人</t>
  </si>
  <si>
    <t>100～999人</t>
  </si>
  <si>
    <t xml:space="preserve">       建設業</t>
  </si>
  <si>
    <t xml:space="preserve">       製造業</t>
  </si>
  <si>
    <t>卸売･小売業</t>
  </si>
  <si>
    <t xml:space="preserve">          単位：千円</t>
  </si>
  <si>
    <t xml:space="preserve">      高卒男子</t>
  </si>
  <si>
    <t xml:space="preserve">      高卒女子</t>
  </si>
  <si>
    <t xml:space="preserve">      大卒男子</t>
  </si>
  <si>
    <t>「初任給額」とは、本年採用し、6月末現在で現実に雇用している新規学卒者の</t>
  </si>
  <si>
    <t>所定内給与額から通勤手当を除いたものである。</t>
  </si>
  <si>
    <t>歳</t>
  </si>
  <si>
    <t>日</t>
  </si>
  <si>
    <t>円</t>
  </si>
  <si>
    <t>産 業 計</t>
  </si>
  <si>
    <t>製 造 業</t>
  </si>
  <si>
    <t>平成 2年(1990年)</t>
    <rPh sb="4" eb="5">
      <t>ネン</t>
    </rPh>
    <rPh sb="10" eb="11">
      <t>ネン</t>
    </rPh>
    <phoneticPr fontId="2"/>
  </si>
  <si>
    <t>昭和40年(1965年)</t>
    <rPh sb="10" eb="11">
      <t>ネン</t>
    </rPh>
    <phoneticPr fontId="6"/>
  </si>
  <si>
    <t>昭和45年(1970年)</t>
    <rPh sb="10" eb="11">
      <t>ネン</t>
    </rPh>
    <phoneticPr fontId="6"/>
  </si>
  <si>
    <t>昭和50年(1975年)</t>
    <rPh sb="10" eb="11">
      <t>ネン</t>
    </rPh>
    <phoneticPr fontId="6"/>
  </si>
  <si>
    <t>昭和55年(1980年)</t>
    <rPh sb="10" eb="11">
      <t>ネン</t>
    </rPh>
    <phoneticPr fontId="6"/>
  </si>
  <si>
    <t>昭和60年(1985年)</t>
    <rPh sb="10" eb="11">
      <t>ネン</t>
    </rPh>
    <phoneticPr fontId="6"/>
  </si>
  <si>
    <t>平成 7年(1995年)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</si>
  <si>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</si>
  <si>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</si>
  <si>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平成17年度(2005年度)</t>
    <rPh sb="0" eb="2">
      <t>ヘイセイ</t>
    </rPh>
    <rPh sb="4" eb="6">
      <t>ネンド</t>
    </rPh>
    <rPh sb="11" eb="13">
      <t>ネンド</t>
    </rPh>
    <phoneticPr fontId="6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</si>
  <si>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</si>
  <si>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</si>
  <si>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</si>
  <si>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</si>
  <si>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</si>
  <si>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</si>
  <si>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</si>
  <si>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(1999年度)</t>
    <rPh sb="5" eb="7">
      <t>ネンド</t>
    </rPh>
    <phoneticPr fontId="2"/>
  </si>
  <si>
    <t>(2000年度)</t>
    <rPh sb="5" eb="7">
      <t>ネンド</t>
    </rPh>
    <phoneticPr fontId="2"/>
  </si>
  <si>
    <t>(2001年度)</t>
    <rPh sb="5" eb="7">
      <t>ネンド</t>
    </rPh>
    <phoneticPr fontId="2"/>
  </si>
  <si>
    <t>(2002年度)</t>
    <rPh sb="5" eb="7">
      <t>ネンド</t>
    </rPh>
    <phoneticPr fontId="2"/>
  </si>
  <si>
    <t>(2003年度)</t>
    <rPh sb="5" eb="7">
      <t>ネンド</t>
    </rPh>
    <phoneticPr fontId="2"/>
  </si>
  <si>
    <t>(2004年度)</t>
    <rPh sb="5" eb="7">
      <t>ネンド</t>
    </rPh>
    <phoneticPr fontId="2"/>
  </si>
  <si>
    <t>(2005年度)</t>
    <rPh sb="5" eb="7">
      <t>ネンド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</si>
  <si>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</si>
  <si>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</si>
  <si>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</si>
  <si>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</si>
  <si>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平成18年(2006年)</t>
    <rPh sb="0" eb="2">
      <t>ヘイセイ</t>
    </rPh>
    <rPh sb="4" eb="5">
      <t>ネン</t>
    </rPh>
    <rPh sb="10" eb="11">
      <t>ネン</t>
    </rPh>
    <phoneticPr fontId="2"/>
  </si>
  <si>
    <t>農・林・漁業</t>
    <rPh sb="0" eb="1">
      <t>ノウ</t>
    </rPh>
    <rPh sb="2" eb="3">
      <t>バヤシ</t>
    </rPh>
    <rPh sb="4" eb="6">
      <t>ギョギョウ</t>
    </rPh>
    <phoneticPr fontId="2"/>
  </si>
  <si>
    <t xml:space="preserve">  食料品製造業</t>
    <rPh sb="5" eb="8">
      <t>セイゾウギョウ</t>
    </rPh>
    <phoneticPr fontId="2"/>
  </si>
  <si>
    <t xml:space="preserve">  飲料･たばこ・飼料製造業</t>
    <rPh sb="9" eb="11">
      <t>シリョウ</t>
    </rPh>
    <rPh sb="11" eb="14">
      <t>セイゾウギョウ</t>
    </rPh>
    <phoneticPr fontId="2"/>
  </si>
  <si>
    <t xml:space="preserve">  木材･木製品製造業</t>
    <rPh sb="8" eb="11">
      <t>セイゾウギョウ</t>
    </rPh>
    <phoneticPr fontId="2"/>
  </si>
  <si>
    <t xml:space="preserve">  家具･装備品製造業</t>
    <rPh sb="8" eb="11">
      <t>セイゾウギョウ</t>
    </rPh>
    <phoneticPr fontId="2"/>
  </si>
  <si>
    <t xml:space="preserve">  パルプ･紙・紙加工品製造業</t>
    <rPh sb="8" eb="9">
      <t>カミ</t>
    </rPh>
    <rPh sb="9" eb="11">
      <t>カコウ</t>
    </rPh>
    <rPh sb="11" eb="12">
      <t>シナ</t>
    </rPh>
    <rPh sb="12" eb="15">
      <t>セイゾウギョウ</t>
    </rPh>
    <phoneticPr fontId="2"/>
  </si>
  <si>
    <t xml:space="preserve">  印刷・同関連業</t>
    <rPh sb="2" eb="4">
      <t>インサツ</t>
    </rPh>
    <rPh sb="5" eb="6">
      <t>オナ</t>
    </rPh>
    <rPh sb="6" eb="8">
      <t>カンレン</t>
    </rPh>
    <rPh sb="8" eb="9">
      <t>ギョウ</t>
    </rPh>
    <phoneticPr fontId="2"/>
  </si>
  <si>
    <t xml:space="preserve">  石油製品・石炭製品製造業</t>
    <rPh sb="4" eb="6">
      <t>セイヒン</t>
    </rPh>
    <rPh sb="7" eb="9">
      <t>セキタン</t>
    </rPh>
    <rPh sb="9" eb="11">
      <t>セイヒン</t>
    </rPh>
    <rPh sb="11" eb="14">
      <t>セイゾウギョウ</t>
    </rPh>
    <phoneticPr fontId="2"/>
  </si>
  <si>
    <t xml:space="preserve">  プラスチック製品製造業</t>
    <rPh sb="8" eb="10">
      <t>セイヒン</t>
    </rPh>
    <rPh sb="10" eb="13">
      <t>セイゾウギョウ</t>
    </rPh>
    <phoneticPr fontId="2"/>
  </si>
  <si>
    <t xml:space="preserve">  ゴム製品製造業</t>
    <rPh sb="6" eb="9">
      <t>セイゾウギョウ</t>
    </rPh>
    <phoneticPr fontId="2"/>
  </si>
  <si>
    <t xml:space="preserve">  窯業･土石製品製造業</t>
    <rPh sb="7" eb="9">
      <t>セイヒン</t>
    </rPh>
    <rPh sb="9" eb="12">
      <t>セイゾウギョウ</t>
    </rPh>
    <phoneticPr fontId="2"/>
  </si>
  <si>
    <t xml:space="preserve">  非鉄金属製造業</t>
    <rPh sb="6" eb="9">
      <t>セイゾウギョウ</t>
    </rPh>
    <phoneticPr fontId="2"/>
  </si>
  <si>
    <t xml:space="preserve">  金属製品製造業</t>
    <rPh sb="6" eb="9">
      <t>セイゾウギョウ</t>
    </rPh>
    <phoneticPr fontId="2"/>
  </si>
  <si>
    <t>　電気機械器具製造業</t>
    <rPh sb="1" eb="3">
      <t>デンキ</t>
    </rPh>
    <rPh sb="3" eb="5">
      <t>キカイ</t>
    </rPh>
    <rPh sb="5" eb="7">
      <t>キグ</t>
    </rPh>
    <rPh sb="7" eb="10">
      <t>セイゾウギョウ</t>
    </rPh>
    <phoneticPr fontId="2"/>
  </si>
  <si>
    <t>　輸送用機械器具製造業</t>
    <rPh sb="1" eb="4">
      <t>ユソウヨウ</t>
    </rPh>
    <rPh sb="4" eb="6">
      <t>キカイ</t>
    </rPh>
    <rPh sb="6" eb="8">
      <t>キグ</t>
    </rPh>
    <rPh sb="8" eb="11">
      <t>セイゾウギョウ</t>
    </rPh>
    <phoneticPr fontId="2"/>
  </si>
  <si>
    <t>　その他の製造業</t>
    <rPh sb="3" eb="4">
      <t>タ</t>
    </rPh>
    <rPh sb="5" eb="8">
      <t>セイゾウギョウ</t>
    </rPh>
    <phoneticPr fontId="2"/>
  </si>
  <si>
    <t>電気・ｶﾞｽ・熱供給・水道業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</si>
  <si>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</si>
  <si>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</si>
  <si>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</si>
  <si>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</si>
  <si>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公務・その他</t>
    <rPh sb="0" eb="2">
      <t>コウム</t>
    </rPh>
    <rPh sb="5" eb="6">
      <t>タ</t>
    </rPh>
    <phoneticPr fontId="2"/>
  </si>
  <si>
    <t>-</t>
  </si>
  <si>
    <t>サ－ビス業</t>
    <rPh sb="4" eb="5">
      <t>ギョウ</t>
    </rPh>
    <phoneticPr fontId="2"/>
  </si>
  <si>
    <t>（再掲）</t>
    <rPh sb="1" eb="3">
      <t>サイケイ</t>
    </rPh>
    <phoneticPr fontId="6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</si>
  <si>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</si>
  <si>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</si>
  <si>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</si>
  <si>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組合数</t>
    <rPh sb="0" eb="3">
      <t>クミアイスウ</t>
    </rPh>
    <phoneticPr fontId="2"/>
  </si>
  <si>
    <t>連合和歌山</t>
    <rPh sb="0" eb="2">
      <t>レンゴウ</t>
    </rPh>
    <rPh sb="2" eb="5">
      <t>ワカヤマ</t>
    </rPh>
    <phoneticPr fontId="2"/>
  </si>
  <si>
    <t>県地評</t>
    <rPh sb="0" eb="1">
      <t>ケン</t>
    </rPh>
    <rPh sb="1" eb="2">
      <t>チ</t>
    </rPh>
    <rPh sb="2" eb="3">
      <t>ヒョウ</t>
    </rPh>
    <phoneticPr fontId="2"/>
  </si>
  <si>
    <t>その他</t>
    <rPh sb="2" eb="3">
      <t>タ</t>
    </rPh>
    <phoneticPr fontId="2"/>
  </si>
  <si>
    <t>無加盟</t>
    <rPh sb="0" eb="1">
      <t>ム</t>
    </rPh>
    <rPh sb="1" eb="3">
      <t>カメイ</t>
    </rPh>
    <phoneticPr fontId="2"/>
  </si>
  <si>
    <t>計</t>
    <rPh sb="0" eb="1">
      <t>ケイ</t>
    </rPh>
    <phoneticPr fontId="2"/>
  </si>
  <si>
    <t>産業分類</t>
    <rPh sb="0" eb="2">
      <t>サンギョウ</t>
    </rPh>
    <rPh sb="2" eb="4">
      <t>ブンルイ</t>
    </rPh>
    <phoneticPr fontId="2"/>
  </si>
  <si>
    <t>公　　務</t>
    <rPh sb="0" eb="1">
      <t>コウ</t>
    </rPh>
    <rPh sb="3" eb="4">
      <t>ツトム</t>
    </rPh>
    <phoneticPr fontId="2"/>
  </si>
  <si>
    <t>産業計</t>
    <rPh sb="0" eb="2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</si>
  <si>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</si>
  <si>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</si>
  <si>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分類不能</t>
    <rPh sb="0" eb="2">
      <t>ブンルイ</t>
    </rPh>
    <rPh sb="2" eb="4">
      <t>フノウ</t>
    </rPh>
    <phoneticPr fontId="2"/>
  </si>
  <si>
    <t xml:space="preserve"> 就職希望</t>
    <rPh sb="1" eb="3">
      <t>シュウショク</t>
    </rPh>
    <rPh sb="3" eb="5">
      <t>キボウ</t>
    </rPh>
    <phoneticPr fontId="6"/>
  </si>
  <si>
    <t>Ａ．労働力状態別15歳以上人口</t>
    <phoneticPr fontId="6"/>
  </si>
  <si>
    <t>Ｂ．産業，職業及び従業上の地位別就業者数</t>
    <phoneticPr fontId="6"/>
  </si>
  <si>
    <t>販売･ｻｰﾋﾞ</t>
    <phoneticPr fontId="6"/>
  </si>
  <si>
    <t>ｽ関係職業</t>
    <phoneticPr fontId="6"/>
  </si>
  <si>
    <t>　</t>
    <phoneticPr fontId="2"/>
  </si>
  <si>
    <t>役員を除</t>
    <rPh sb="0" eb="2">
      <t>ヤクイン</t>
    </rPh>
    <rPh sb="3" eb="4">
      <t>ノゾ</t>
    </rPh>
    <phoneticPr fontId="3"/>
  </si>
  <si>
    <t>自営業主</t>
    <rPh sb="0" eb="2">
      <t>ジエイ</t>
    </rPh>
    <phoneticPr fontId="3"/>
  </si>
  <si>
    <t>家庭</t>
    <rPh sb="0" eb="2">
      <t>カテイ</t>
    </rPh>
    <phoneticPr fontId="3"/>
  </si>
  <si>
    <t>く雇用者</t>
    <rPh sb="1" eb="4">
      <t>コヨウシャ</t>
    </rPh>
    <phoneticPr fontId="3"/>
  </si>
  <si>
    <t>内職者</t>
    <rPh sb="0" eb="2">
      <t>ナイショク</t>
    </rPh>
    <rPh sb="2" eb="3">
      <t>シャ</t>
    </rPh>
    <phoneticPr fontId="3"/>
  </si>
  <si>
    <t>Ｃ-06 市町村，産業別15歳以上就業者数</t>
  </si>
  <si>
    <t xml:space="preserve"> 電気･ｶﾞｽ･</t>
  </si>
  <si>
    <t xml:space="preserve"> 水道業</t>
  </si>
  <si>
    <t>Ｃ-06 市町村，産業別15歳以上就業者数－続き－</t>
  </si>
  <si>
    <t>卸売･</t>
  </si>
  <si>
    <t>第1次産業</t>
    <rPh sb="0" eb="3">
      <t>ダイイチジ</t>
    </rPh>
    <rPh sb="3" eb="5">
      <t>サンギョウ</t>
    </rPh>
    <phoneticPr fontId="6"/>
  </si>
  <si>
    <t>第2次産業</t>
    <rPh sb="0" eb="3">
      <t>ダイニジ</t>
    </rPh>
    <rPh sb="3" eb="5">
      <t>サンギョウ</t>
    </rPh>
    <phoneticPr fontId="6"/>
  </si>
  <si>
    <t>総  数</t>
    <phoneticPr fontId="2"/>
  </si>
  <si>
    <t>農  業</t>
    <phoneticPr fontId="2"/>
  </si>
  <si>
    <t>林  業</t>
    <phoneticPr fontId="2"/>
  </si>
  <si>
    <t>漁  業</t>
    <phoneticPr fontId="2"/>
  </si>
  <si>
    <t>建設業</t>
    <phoneticPr fontId="2"/>
  </si>
  <si>
    <t>製造業</t>
    <phoneticPr fontId="2"/>
  </si>
  <si>
    <t>情報通信業</t>
    <rPh sb="0" eb="2">
      <t>ジョウホウ</t>
    </rPh>
    <rPh sb="2" eb="5">
      <t>ツウシンギョウ</t>
    </rPh>
    <phoneticPr fontId="6"/>
  </si>
  <si>
    <t>サービス業</t>
    <rPh sb="4" eb="5">
      <t>ギョウ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</si>
  <si>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</si>
  <si>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公務</t>
  </si>
  <si>
    <t>平成18年度(2006年度)</t>
    <rPh sb="0" eb="2">
      <t>ヘイセイ</t>
    </rPh>
    <rPh sb="4" eb="6">
      <t>ネンド</t>
    </rPh>
    <rPh sb="11" eb="13">
      <t>ネンド</t>
    </rPh>
    <phoneticPr fontId="6"/>
  </si>
  <si>
    <t>平成18年度</t>
    <rPh sb="0" eb="2">
      <t>ヘイセイ</t>
    </rPh>
    <rPh sb="4" eb="6">
      <t>ネンド</t>
    </rPh>
    <phoneticPr fontId="2"/>
  </si>
  <si>
    <t>(2006年度)</t>
    <rPh sb="5" eb="7">
      <t>ネンド</t>
    </rPh>
    <phoneticPr fontId="2"/>
  </si>
  <si>
    <t>　　　　　新 宮</t>
    <rPh sb="5" eb="6">
      <t>シン</t>
    </rPh>
    <rPh sb="7" eb="8">
      <t>ミヤ</t>
    </rPh>
    <phoneticPr fontId="6"/>
  </si>
  <si>
    <t>　　　　　田 辺</t>
    <rPh sb="5" eb="6">
      <t>タ</t>
    </rPh>
    <rPh sb="7" eb="8">
      <t>ヘン</t>
    </rPh>
    <phoneticPr fontId="6"/>
  </si>
  <si>
    <t>　　　　　御 坊</t>
    <rPh sb="5" eb="6">
      <t>オ</t>
    </rPh>
    <rPh sb="7" eb="8">
      <t>ボウ</t>
    </rPh>
    <phoneticPr fontId="6"/>
  </si>
  <si>
    <t>　　　　　湯 浅</t>
    <rPh sb="5" eb="6">
      <t>ユ</t>
    </rPh>
    <rPh sb="7" eb="8">
      <t>アサ</t>
    </rPh>
    <phoneticPr fontId="6"/>
  </si>
  <si>
    <t>　　　　　海 南</t>
    <rPh sb="5" eb="6">
      <t>ウミ</t>
    </rPh>
    <rPh sb="7" eb="8">
      <t>ミナミ</t>
    </rPh>
    <phoneticPr fontId="6"/>
  </si>
  <si>
    <t>　　　　　橋 本</t>
    <rPh sb="5" eb="6">
      <t>ハシ</t>
    </rPh>
    <rPh sb="7" eb="8">
      <t>ホン</t>
    </rPh>
    <phoneticPr fontId="6"/>
  </si>
  <si>
    <t>実労働</t>
    <rPh sb="1" eb="3">
      <t>ロウドウ</t>
    </rPh>
    <phoneticPr fontId="6"/>
  </si>
  <si>
    <t>自営業主</t>
    <phoneticPr fontId="2"/>
  </si>
  <si>
    <t>15歳以上</t>
    <phoneticPr fontId="2"/>
  </si>
  <si>
    <t>総 数</t>
    <phoneticPr fontId="2"/>
  </si>
  <si>
    <t>完全</t>
    <rPh sb="0" eb="2">
      <t>カンゼン</t>
    </rPh>
    <phoneticPr fontId="2"/>
  </si>
  <si>
    <t>失業者数</t>
    <rPh sb="0" eb="3">
      <t>シツギョウシャ</t>
    </rPh>
    <rPh sb="3" eb="4">
      <t>スウ</t>
    </rPh>
    <phoneticPr fontId="2"/>
  </si>
  <si>
    <t>（他に分類さ</t>
    <rPh sb="1" eb="2">
      <t>タ</t>
    </rPh>
    <rPh sb="3" eb="5">
      <t>ブンルイ</t>
    </rPh>
    <phoneticPr fontId="2"/>
  </si>
  <si>
    <t>単位：人</t>
    <phoneticPr fontId="2"/>
  </si>
  <si>
    <t>人口総数</t>
    <phoneticPr fontId="2"/>
  </si>
  <si>
    <t>保険業</t>
  </si>
  <si>
    <t>金融･</t>
  </si>
  <si>
    <t>組合員数</t>
    <rPh sb="0" eb="3">
      <t>クミアイイン</t>
    </rPh>
    <rPh sb="3" eb="4">
      <t>スウ</t>
    </rPh>
    <phoneticPr fontId="2"/>
  </si>
  <si>
    <t>人</t>
    <rPh sb="0" eb="1">
      <t>ヒト</t>
    </rPh>
    <phoneticPr fontId="2"/>
  </si>
  <si>
    <t>所定内</t>
    <phoneticPr fontId="2"/>
  </si>
  <si>
    <t>超過</t>
    <phoneticPr fontId="2"/>
  </si>
  <si>
    <t>生産･運輸</t>
    <phoneticPr fontId="2"/>
  </si>
  <si>
    <t>関係職業</t>
    <phoneticPr fontId="2"/>
  </si>
  <si>
    <t>農林漁業</t>
    <phoneticPr fontId="2"/>
  </si>
  <si>
    <t xml:space="preserve">  家族</t>
    <phoneticPr fontId="2"/>
  </si>
  <si>
    <t>資料：県労働政策課「和歌山県労働組合名簿」</t>
    <rPh sb="4" eb="6">
      <t>ロウドウ</t>
    </rPh>
    <rPh sb="6" eb="8">
      <t>セイサク</t>
    </rPh>
    <phoneticPr fontId="3"/>
  </si>
  <si>
    <t>資料：県労働政策課「和歌山県労働組合名簿」</t>
    <rPh sb="4" eb="6">
      <t>ロウドウ</t>
    </rPh>
    <rPh sb="6" eb="8">
      <t>セイサク</t>
    </rPh>
    <rPh sb="8" eb="9">
      <t>カ</t>
    </rPh>
    <phoneticPr fontId="3"/>
  </si>
  <si>
    <t>資料：県労働政策課</t>
    <rPh sb="0" eb="2">
      <t>シリョウ</t>
    </rPh>
    <rPh sb="3" eb="4">
      <t>ケン</t>
    </rPh>
    <rPh sb="4" eb="6">
      <t>ロウドウ</t>
    </rPh>
    <rPh sb="6" eb="9">
      <t>セイサクカ</t>
    </rPh>
    <phoneticPr fontId="3"/>
  </si>
  <si>
    <t>平成19年度(2007年度)</t>
    <rPh sb="0" eb="2">
      <t>ヘイセイ</t>
    </rPh>
    <rPh sb="4" eb="6">
      <t>ネンド</t>
    </rPh>
    <rPh sb="11" eb="13">
      <t>ネンド</t>
    </rPh>
    <phoneticPr fontId="6"/>
  </si>
  <si>
    <t>平成19年度</t>
    <rPh sb="0" eb="2">
      <t>ヘイセイ</t>
    </rPh>
    <rPh sb="4" eb="6">
      <t>ネンド</t>
    </rPh>
    <phoneticPr fontId="2"/>
  </si>
  <si>
    <t>(2007年度)</t>
    <rPh sb="5" eb="7">
      <t>ネンド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</si>
  <si>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</si>
  <si>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>岩出市</t>
    <rPh sb="0" eb="3">
      <t>イワデシ</t>
    </rPh>
    <phoneticPr fontId="2"/>
  </si>
  <si>
    <t>紀の川市</t>
    <rPh sb="0" eb="1">
      <t>キ</t>
    </rPh>
    <rPh sb="2" eb="4">
      <t>カワシ</t>
    </rPh>
    <phoneticPr fontId="2"/>
  </si>
  <si>
    <t>　　産業技術専門学院</t>
    <rPh sb="2" eb="4">
      <t>サンギョウ</t>
    </rPh>
    <rPh sb="4" eb="6">
      <t>ギジュツ</t>
    </rPh>
    <rPh sb="6" eb="8">
      <t>センモン</t>
    </rPh>
    <rPh sb="8" eb="10">
      <t>ガクイン</t>
    </rPh>
    <phoneticPr fontId="2"/>
  </si>
  <si>
    <t>情報技術科</t>
    <rPh sb="2" eb="4">
      <t>ギジュツ</t>
    </rPh>
    <phoneticPr fontId="2"/>
  </si>
  <si>
    <t>ﾒｶﾄﾛﾆｸｽ科</t>
    <rPh sb="7" eb="8">
      <t>カ</t>
    </rPh>
    <phoneticPr fontId="3"/>
  </si>
  <si>
    <t>短期課程</t>
    <rPh sb="0" eb="2">
      <t>タンキ</t>
    </rPh>
    <rPh sb="2" eb="4">
      <t>カテイ</t>
    </rPh>
    <phoneticPr fontId="2"/>
  </si>
  <si>
    <t>観光ビジネス科</t>
    <rPh sb="0" eb="2">
      <t>カンコウ</t>
    </rPh>
    <phoneticPr fontId="2"/>
  </si>
  <si>
    <t>農業、林業、漁業、鉱業等</t>
    <rPh sb="0" eb="2">
      <t>ノウギョウ</t>
    </rPh>
    <rPh sb="6" eb="8">
      <t>ギョギョウ</t>
    </rPh>
    <rPh sb="9" eb="11">
      <t>コウギョウ</t>
    </rPh>
    <rPh sb="11" eb="12">
      <t>トウ</t>
    </rPh>
    <phoneticPr fontId="2"/>
  </si>
  <si>
    <t>電気・ガス・熱供給・水道業</t>
    <rPh sb="6" eb="9">
      <t>ネツキョウキュウ</t>
    </rPh>
    <phoneticPr fontId="2"/>
  </si>
  <si>
    <t>運輸業、郵便業</t>
    <rPh sb="4" eb="6">
      <t>ユウビン</t>
    </rPh>
    <rPh sb="6" eb="7">
      <t>ギョウ</t>
    </rPh>
    <phoneticPr fontId="2"/>
  </si>
  <si>
    <t>不動産業、物品賃貸業</t>
    <rPh sb="5" eb="7">
      <t>ブッピン</t>
    </rPh>
    <rPh sb="7" eb="10">
      <t>チンタイギョウ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</si>
  <si>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</si>
  <si>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宿泊業、飲食ｻｰﾋﾞｽ業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</si>
  <si>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</si>
  <si>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複合ｻｰﾋﾞｽ事業</t>
    <rPh sb="0" eb="2">
      <t>フクゴウ</t>
    </rPh>
    <rPh sb="7" eb="9">
      <t>ジギョウ</t>
    </rPh>
    <phoneticPr fontId="2"/>
  </si>
  <si>
    <t>金融業、保険業</t>
    <rPh sb="2" eb="3">
      <t>ギョウ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</si>
  <si>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</si>
  <si>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</si>
  <si>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 xml:space="preserve">    ～19歳</t>
    <phoneticPr fontId="2"/>
  </si>
  <si>
    <t xml:space="preserve">  65～69歳</t>
    <rPh sb="7" eb="8">
      <t>サイ</t>
    </rPh>
    <phoneticPr fontId="2"/>
  </si>
  <si>
    <t xml:space="preserve">  70～  歳</t>
    <rPh sb="7" eb="8">
      <t>サイ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</si>
  <si>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6"/>
  </si>
  <si>
    <t>平成20年度</t>
    <rPh sb="0" eb="2">
      <t>ヘイセイ</t>
    </rPh>
    <rPh sb="4" eb="6">
      <t>ネンド</t>
    </rPh>
    <phoneticPr fontId="2"/>
  </si>
  <si>
    <t>(2008年度)</t>
    <rPh sb="5" eb="7">
      <t>ネンド</t>
    </rPh>
    <phoneticPr fontId="2"/>
  </si>
  <si>
    <t>総合実務科</t>
    <rPh sb="0" eb="2">
      <t>ソウゴウ</t>
    </rPh>
    <rPh sb="2" eb="4">
      <t>ジツム</t>
    </rPh>
    <rPh sb="4" eb="5">
      <t>カ</t>
    </rPh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</si>
  <si>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6"/>
  </si>
  <si>
    <t>平成21年度</t>
    <rPh sb="0" eb="2">
      <t>ヘイセイ</t>
    </rPh>
    <rPh sb="4" eb="6">
      <t>ネンド</t>
    </rPh>
    <phoneticPr fontId="2"/>
  </si>
  <si>
    <t>(2009年度)</t>
    <rPh sb="5" eb="7">
      <t>ネンド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</si>
  <si>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</si>
  <si>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 はん用機械器具製造業</t>
    <rPh sb="4" eb="5">
      <t>ヨウ</t>
    </rPh>
    <rPh sb="5" eb="7">
      <t>キカイ</t>
    </rPh>
    <rPh sb="7" eb="9">
      <t>キグ</t>
    </rPh>
    <rPh sb="9" eb="12">
      <t>セイゾウギョウ</t>
    </rPh>
    <phoneticPr fontId="2"/>
  </si>
  <si>
    <t>　生産用機械器具製造業</t>
    <rPh sb="1" eb="4">
      <t>セイサンヨウ</t>
    </rPh>
    <rPh sb="4" eb="6">
      <t>キカイ</t>
    </rPh>
    <rPh sb="6" eb="8">
      <t>キグ</t>
    </rPh>
    <rPh sb="8" eb="11">
      <t>セイゾウギョウ</t>
    </rPh>
    <phoneticPr fontId="2"/>
  </si>
  <si>
    <t>　業務用機械器具製造業</t>
    <rPh sb="1" eb="4">
      <t>ギョウムヨウ</t>
    </rPh>
    <rPh sb="4" eb="6">
      <t>キカイ</t>
    </rPh>
    <rPh sb="6" eb="8">
      <t>キグ</t>
    </rPh>
    <rPh sb="8" eb="11">
      <t>セイゾウギョウ</t>
    </rPh>
    <phoneticPr fontId="2"/>
  </si>
  <si>
    <t>　電子部品・ﾃﾞﾊﾞｲｽ・電子回路製造業</t>
    <rPh sb="1" eb="3">
      <t>デンシ</t>
    </rPh>
    <rPh sb="3" eb="5">
      <t>ブヒン</t>
    </rPh>
    <rPh sb="13" eb="15">
      <t>デンシ</t>
    </rPh>
    <rPh sb="15" eb="17">
      <t>カイロ</t>
    </rPh>
    <rPh sb="17" eb="20">
      <t>セイゾウギョウ</t>
    </rPh>
    <phoneticPr fontId="2"/>
  </si>
  <si>
    <t>　情報通信機械器具製造業</t>
    <rPh sb="1" eb="3">
      <t>ジョウホウ</t>
    </rPh>
    <rPh sb="3" eb="5">
      <t>ツウシン</t>
    </rPh>
    <rPh sb="5" eb="7">
      <t>キカイ</t>
    </rPh>
    <rPh sb="7" eb="9">
      <t>キグ</t>
    </rPh>
    <rPh sb="9" eb="12">
      <t>セイゾウギョウ</t>
    </rPh>
    <phoneticPr fontId="2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</si>
  <si>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</si>
  <si>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</si>
  <si>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</si>
  <si>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</si>
  <si>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</si>
  <si>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</si>
  <si>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</si>
  <si>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平成22年度</t>
    <rPh sb="0" eb="2">
      <t>ヘイセイ</t>
    </rPh>
    <rPh sb="4" eb="6">
      <t>ネンド</t>
    </rPh>
    <phoneticPr fontId="2"/>
  </si>
  <si>
    <t>(2010年度)</t>
    <rPh sb="5" eb="7">
      <t>ネンド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</si>
  <si>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</si>
  <si>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平成22年(2010年)</t>
    <rPh sb="4" eb="5">
      <t>ネン</t>
    </rPh>
    <rPh sb="10" eb="11">
      <t>ネン</t>
    </rPh>
    <phoneticPr fontId="2"/>
  </si>
  <si>
    <t>農業</t>
  </si>
  <si>
    <t>林業</t>
    <rPh sb="0" eb="2">
      <t>リンギョウ</t>
    </rPh>
    <phoneticPr fontId="2"/>
  </si>
  <si>
    <t>漁業</t>
  </si>
  <si>
    <t>鉱業，採石業，砂利採取業</t>
  </si>
  <si>
    <t>電気・ガス・熱供給・水道業</t>
  </si>
  <si>
    <t>情報通信業</t>
  </si>
  <si>
    <t>運輸業，郵便業</t>
  </si>
  <si>
    <t>卸売業，小売業</t>
    <rPh sb="0" eb="1">
      <t>オロシ</t>
    </rPh>
    <phoneticPr fontId="2"/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</si>
  <si>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</si>
  <si>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</si>
  <si>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</si>
  <si>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</si>
  <si>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</si>
  <si>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</si>
  <si>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</si>
  <si>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</si>
  <si>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</si>
  <si>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</si>
  <si>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</si>
  <si>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</si>
  <si>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</si>
  <si>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</si>
  <si>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</si>
  <si>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</si>
  <si>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</si>
  <si>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</si>
  <si>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</si>
  <si>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</si>
  <si>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</si>
  <si>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</si>
  <si>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</si>
  <si>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</si>
  <si>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</si>
  <si>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</si>
  <si>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有田川町</t>
    <rPh sb="1" eb="4">
      <t>アリダガワ</t>
    </rPh>
    <rPh sb="4" eb="5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</si>
  <si>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</si>
  <si>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</si>
  <si>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</si>
  <si>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</si>
  <si>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みなべ町</t>
    <rPh sb="4" eb="5">
      <t>チョウ</t>
    </rPh>
    <phoneticPr fontId="2"/>
  </si>
  <si>
    <t>　日高川町</t>
    <rPh sb="1" eb="5">
      <t>ヒダカガワチョウ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</si>
  <si>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</si>
  <si>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</si>
  <si>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</si>
  <si>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</si>
  <si>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</si>
  <si>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</si>
  <si>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</si>
  <si>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</si>
  <si>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・物品賃貸業</t>
    <rPh sb="1" eb="3">
      <t>ブッピン</t>
    </rPh>
    <rPh sb="3" eb="6">
      <t>チンタイギョウ</t>
    </rPh>
    <phoneticPr fontId="2"/>
  </si>
  <si>
    <t>宿泊業，飲食</t>
    <rPh sb="0" eb="3">
      <t>シュクハクギョウ</t>
    </rPh>
    <rPh sb="4" eb="6">
      <t>インショク</t>
    </rPh>
    <phoneticPr fontId="2"/>
  </si>
  <si>
    <t>サービス業</t>
    <phoneticPr fontId="2"/>
  </si>
  <si>
    <t>娯楽業</t>
    <rPh sb="0" eb="3">
      <t>ゴラクギョウ</t>
    </rPh>
    <phoneticPr fontId="2"/>
  </si>
  <si>
    <t>支援業</t>
    <phoneticPr fontId="2"/>
  </si>
  <si>
    <t>運輸業,</t>
    <rPh sb="0" eb="3">
      <t>ウンユギョウ</t>
    </rPh>
    <phoneticPr fontId="2"/>
  </si>
  <si>
    <t>郵便業</t>
    <rPh sb="0" eb="2">
      <t>ユウビン</t>
    </rPh>
    <rPh sb="2" eb="3">
      <t>ギョウ</t>
    </rPh>
    <phoneticPr fontId="2"/>
  </si>
  <si>
    <t>鉱業,砕石業</t>
    <phoneticPr fontId="2"/>
  </si>
  <si>
    <t xml:space="preserve"> 入学者数</t>
    <rPh sb="2" eb="3">
      <t>ガク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</si>
  <si>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5"/>
  </si>
  <si>
    <t>資料：和歌山労働局職業安定課「職業安定統計年報」</t>
    <rPh sb="9" eb="11">
      <t>ショクギョウ</t>
    </rPh>
    <rPh sb="11" eb="13">
      <t>アンテイ</t>
    </rPh>
    <rPh sb="13" eb="14">
      <t>カ</t>
    </rPh>
    <phoneticPr fontId="6"/>
  </si>
  <si>
    <t>資料：和歌山労働局職業安定課「職業安定統計年報」</t>
    <rPh sb="0" eb="2">
      <t>シリョウ</t>
    </rPh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3">
      <t>ネンポウ</t>
    </rPh>
    <phoneticPr fontId="6"/>
  </si>
  <si>
    <t>　 うち串本出張所</t>
    <rPh sb="4" eb="6">
      <t>クシモト</t>
    </rPh>
    <rPh sb="6" eb="9">
      <t>シュッチョウショ</t>
    </rPh>
    <phoneticPr fontId="6"/>
  </si>
  <si>
    <t xml:space="preserve">  「毎月勤労統計調査」は、賃金、労働時間及び雇用の月々の変化を把握する</t>
  </si>
  <si>
    <t>Ａ．常用労働者30人以上の事業所</t>
  </si>
  <si>
    <t>Ｂ．常用労働者５人以上の事業所</t>
  </si>
  <si>
    <t>ため、常用労働者５人以上の事業所を対象として、厚生労働省により県調査統</t>
    <rPh sb="23" eb="25">
      <t>コウセイ</t>
    </rPh>
    <rPh sb="32" eb="34">
      <t>チョウサ</t>
    </rPh>
    <rPh sb="34" eb="35">
      <t>オサム</t>
    </rPh>
    <phoneticPr fontId="3"/>
  </si>
  <si>
    <t>事業所について調査が行われている。なお、農林水産業、公務、家事サービス、</t>
    <rPh sb="0" eb="2">
      <t>ジギョウ</t>
    </rPh>
    <rPh sb="2" eb="3">
      <t>ショ</t>
    </rPh>
    <rPh sb="26" eb="28">
      <t>コウム</t>
    </rPh>
    <rPh sb="29" eb="31">
      <t>カジ</t>
    </rPh>
    <phoneticPr fontId="3"/>
  </si>
  <si>
    <t>外国公務は、調査対象から除かれている。</t>
    <rPh sb="0" eb="2">
      <t>ガイコク</t>
    </rPh>
    <phoneticPr fontId="3"/>
  </si>
  <si>
    <t>　調査
　産業計</t>
    <rPh sb="1" eb="3">
      <t>チョウサ</t>
    </rPh>
    <rPh sb="5" eb="7">
      <t>サンギョウ</t>
    </rPh>
    <rPh sb="7" eb="8">
      <t>ケイ</t>
    </rPh>
    <phoneticPr fontId="2"/>
  </si>
  <si>
    <t>年平均</t>
    <rPh sb="0" eb="3">
      <t>ネンヘイキン</t>
    </rPh>
    <phoneticPr fontId="2"/>
  </si>
  <si>
    <t xml:space="preserve"> 単位：日</t>
    <rPh sb="4" eb="5">
      <t>ニチ</t>
    </rPh>
    <phoneticPr fontId="2"/>
  </si>
  <si>
    <t xml:space="preserve"> Ｃ-20 産業別常用労働者１人平均月間総実労働時間</t>
    <rPh sb="20" eb="21">
      <t>ソウ</t>
    </rPh>
    <rPh sb="21" eb="24">
      <t>ジツロウドウ</t>
    </rPh>
    <rPh sb="24" eb="26">
      <t>ジカン</t>
    </rPh>
    <phoneticPr fontId="2"/>
  </si>
  <si>
    <t xml:space="preserve"> 単位：時間</t>
    <rPh sb="4" eb="6">
      <t>ジカン</t>
    </rPh>
    <phoneticPr fontId="2"/>
  </si>
  <si>
    <t xml:space="preserve"> 単位：人</t>
    <rPh sb="4" eb="5">
      <t>ニン</t>
    </rPh>
    <phoneticPr fontId="2"/>
  </si>
  <si>
    <t>電気ｶﾞｽ
熱供給
水道業</t>
  </si>
  <si>
    <t>調査
産業計</t>
  </si>
  <si>
    <t>情報
通信業</t>
  </si>
  <si>
    <t>運輸業,
郵便業</t>
  </si>
  <si>
    <t>卸売業,
小売業</t>
  </si>
  <si>
    <t>金融業,
保険業</t>
  </si>
  <si>
    <t>生活関連ｻｰﾋﾞｽ業,娯楽業</t>
  </si>
  <si>
    <t>医療，
福祉</t>
  </si>
  <si>
    <t>複合ｻｰﾋﾞｽ事業</t>
  </si>
  <si>
    <t>完全失業者</t>
    <rPh sb="4" eb="5">
      <t>シャ</t>
    </rPh>
    <phoneticPr fontId="2"/>
  </si>
  <si>
    <t>総数</t>
    <phoneticPr fontId="2"/>
  </si>
  <si>
    <t>注）労働力状態｢不詳｣を含む。</t>
    <phoneticPr fontId="2"/>
  </si>
  <si>
    <t>Ｃ-06 市町村，産業別15歳以上就業者数－続き－</t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</si>
  <si>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</si>
  <si>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争議行為を伴う争議－続き－</t>
    <rPh sb="10" eb="11">
      <t>ツヅ</t>
    </rPh>
    <phoneticPr fontId="2"/>
  </si>
  <si>
    <t>総争議－続き－</t>
    <rPh sb="0" eb="1">
      <t>ソウ</t>
    </rPh>
    <rPh sb="1" eb="3">
      <t>ソウギ</t>
    </rPh>
    <phoneticPr fontId="2"/>
  </si>
  <si>
    <t>人員(注</t>
    <rPh sb="3" eb="4">
      <t>チュウ</t>
    </rPh>
    <phoneticPr fontId="2"/>
  </si>
  <si>
    <t>平成23年度</t>
    <rPh sb="0" eb="2">
      <t>ヘイセイ</t>
    </rPh>
    <rPh sb="4" eb="6">
      <t>ネンド</t>
    </rPh>
    <phoneticPr fontId="2"/>
  </si>
  <si>
    <t>(2011年度)</t>
    <rPh sb="5" eb="7">
      <t>ネンド</t>
    </rPh>
    <phoneticPr fontId="2"/>
  </si>
  <si>
    <t>平成24年度</t>
    <rPh sb="0" eb="2">
      <t>ヘイセイ</t>
    </rPh>
    <rPh sb="4" eb="6">
      <t>ネンド</t>
    </rPh>
    <phoneticPr fontId="2"/>
  </si>
  <si>
    <t>(2012年度)</t>
    <rPh sb="5" eb="7">
      <t>ネンド</t>
    </rPh>
    <phoneticPr fontId="2"/>
  </si>
  <si>
    <t>溶接・CAD科</t>
    <rPh sb="0" eb="2">
      <t>ヨウセツ</t>
    </rPh>
    <rPh sb="6" eb="7">
      <t>カ</t>
    </rPh>
    <phoneticPr fontId="2"/>
  </si>
  <si>
    <t>注）２年課程において応募者数、入学者数は１年生数、修了者数は２年生数で計上している。</t>
    <rPh sb="0" eb="1">
      <t>チュウ</t>
    </rPh>
    <rPh sb="3" eb="4">
      <t>ネン</t>
    </rPh>
    <rPh sb="4" eb="6">
      <t>カテイ</t>
    </rPh>
    <rPh sb="10" eb="14">
      <t>オウボシャスウ</t>
    </rPh>
    <rPh sb="15" eb="18">
      <t>ニュウガクシャ</t>
    </rPh>
    <rPh sb="18" eb="19">
      <t>スウ</t>
    </rPh>
    <rPh sb="21" eb="23">
      <t>ネンセイ</t>
    </rPh>
    <rPh sb="23" eb="24">
      <t>スウ</t>
    </rPh>
    <rPh sb="25" eb="28">
      <t>シュウリョウシャ</t>
    </rPh>
    <rPh sb="28" eb="29">
      <t>スウ</t>
    </rPh>
    <rPh sb="31" eb="33">
      <t>ネンセイ</t>
    </rPh>
    <rPh sb="33" eb="34">
      <t>スウ</t>
    </rPh>
    <rPh sb="35" eb="37">
      <t>ケイジョウ</t>
    </rPh>
    <phoneticPr fontId="2"/>
  </si>
  <si>
    <t>…</t>
    <phoneticPr fontId="2"/>
  </si>
  <si>
    <t>注1）｢分類不能の産業｣，｢分類不能の職業｣，従業上の地位｢不詳｣を含む。</t>
    <phoneticPr fontId="2"/>
  </si>
  <si>
    <t xml:space="preserve"> 注1）</t>
    <phoneticPr fontId="2"/>
  </si>
  <si>
    <t>注2）</t>
    <rPh sb="0" eb="1">
      <t>チュウ</t>
    </rPh>
    <phoneticPr fontId="2"/>
  </si>
  <si>
    <t>住環境計画科　　4月開講</t>
    <rPh sb="0" eb="3">
      <t>ジュウカンキョウ</t>
    </rPh>
    <rPh sb="3" eb="5">
      <t>ケイカク</t>
    </rPh>
    <rPh sb="5" eb="6">
      <t>カ</t>
    </rPh>
    <rPh sb="9" eb="10">
      <t>ガツ</t>
    </rPh>
    <rPh sb="10" eb="12">
      <t>カイコウ</t>
    </rPh>
    <phoneticPr fontId="2"/>
  </si>
  <si>
    <t>住環境計画科　 10月開講</t>
    <rPh sb="0" eb="3">
      <t>ジュウカンキョウ</t>
    </rPh>
    <rPh sb="3" eb="5">
      <t>ケイカク</t>
    </rPh>
    <rPh sb="5" eb="6">
      <t>カ</t>
    </rPh>
    <rPh sb="10" eb="11">
      <t>ガツ</t>
    </rPh>
    <rPh sb="11" eb="13">
      <t>カイコウ</t>
    </rPh>
    <phoneticPr fontId="2"/>
  </si>
  <si>
    <t>総数</t>
    <phoneticPr fontId="6"/>
  </si>
  <si>
    <t>平成23年度(2011年度)</t>
    <rPh sb="0" eb="2">
      <t>ヘイセイ</t>
    </rPh>
    <rPh sb="4" eb="6">
      <t>ネンド</t>
    </rPh>
    <rPh sb="11" eb="13">
      <t>ネンド</t>
    </rPh>
    <phoneticPr fontId="5"/>
  </si>
  <si>
    <t>平成24年度(2012年度)</t>
    <rPh sb="0" eb="2">
      <t>ヘイセイ</t>
    </rPh>
    <rPh sb="4" eb="6">
      <t>ネンド</t>
    </rPh>
    <rPh sb="11" eb="13">
      <t>ネンド</t>
    </rPh>
    <phoneticPr fontId="5"/>
  </si>
  <si>
    <t>有効求人倍率（Ｂ／Ａ）</t>
    <phoneticPr fontId="6"/>
  </si>
  <si>
    <t>平成17年度(2005年度）</t>
    <rPh sb="0" eb="2">
      <t>ヘイセイ</t>
    </rPh>
    <rPh sb="4" eb="6">
      <t>ネンド</t>
    </rPh>
    <rPh sb="11" eb="13">
      <t>ネンド</t>
    </rPh>
    <phoneticPr fontId="6"/>
  </si>
  <si>
    <t>平成18年度(2006年度）</t>
    <rPh sb="0" eb="2">
      <t>ヘイセイ</t>
    </rPh>
    <rPh sb="4" eb="6">
      <t>ネンド</t>
    </rPh>
    <rPh sb="11" eb="13">
      <t>ネンド</t>
    </rPh>
    <phoneticPr fontId="6"/>
  </si>
  <si>
    <t>平成19年度(2007年度）</t>
    <rPh sb="0" eb="2">
      <t>ヘイセイ</t>
    </rPh>
    <rPh sb="4" eb="6">
      <t>ネンド</t>
    </rPh>
    <rPh sb="11" eb="13">
      <t>ネンド</t>
    </rPh>
    <phoneticPr fontId="6"/>
  </si>
  <si>
    <t>平成20年度(2008年度）</t>
    <rPh sb="0" eb="2">
      <t>ヘイセイ</t>
    </rPh>
    <rPh sb="4" eb="6">
      <t>ネンド</t>
    </rPh>
    <rPh sb="11" eb="13">
      <t>ネンド</t>
    </rPh>
    <phoneticPr fontId="6"/>
  </si>
  <si>
    <t>平成21年度(2009年度）</t>
    <rPh sb="0" eb="2">
      <t>ヘイセイ</t>
    </rPh>
    <rPh sb="4" eb="6">
      <t>ネンド</t>
    </rPh>
    <rPh sb="11" eb="13">
      <t>ネンド</t>
    </rPh>
    <phoneticPr fontId="6"/>
  </si>
  <si>
    <t>平成22年度(2010年度）</t>
    <rPh sb="0" eb="2">
      <t>ヘイセイ</t>
    </rPh>
    <rPh sb="4" eb="6">
      <t>ネンド</t>
    </rPh>
    <rPh sb="11" eb="13">
      <t>ネンド</t>
    </rPh>
    <phoneticPr fontId="6"/>
  </si>
  <si>
    <t>平成23年度(2011年度）</t>
    <rPh sb="0" eb="2">
      <t>ヘイセイ</t>
    </rPh>
    <rPh sb="4" eb="6">
      <t>ネンド</t>
    </rPh>
    <rPh sb="11" eb="13">
      <t>ネンド</t>
    </rPh>
    <phoneticPr fontId="6"/>
  </si>
  <si>
    <t>平成24年度(2012年度）</t>
    <rPh sb="0" eb="2">
      <t>ヘイセイ</t>
    </rPh>
    <rPh sb="4" eb="6">
      <t>ネンド</t>
    </rPh>
    <rPh sb="11" eb="13">
      <t>ネンド</t>
    </rPh>
    <phoneticPr fontId="6"/>
  </si>
  <si>
    <t>所定内</t>
    <rPh sb="2" eb="3">
      <t>ナイ</t>
    </rPh>
    <phoneticPr fontId="2"/>
  </si>
  <si>
    <t xml:space="preserve"> 現金</t>
    <phoneticPr fontId="2"/>
  </si>
  <si>
    <t xml:space="preserve"> 卸売業･
小売業</t>
    <rPh sb="3" eb="4">
      <t>ギョウ</t>
    </rPh>
    <rPh sb="6" eb="8">
      <t>コウリ</t>
    </rPh>
    <rPh sb="8" eb="9">
      <t>ギョウ</t>
    </rPh>
    <phoneticPr fontId="3"/>
  </si>
  <si>
    <t>十人</t>
    <rPh sb="0" eb="1">
      <t>ジュウ</t>
    </rPh>
    <phoneticPr fontId="2"/>
  </si>
  <si>
    <t>6月</t>
  </si>
  <si>
    <t>平成23年(2011年)</t>
    <rPh sb="4" eb="5">
      <t>ネン</t>
    </rPh>
    <rPh sb="10" eb="11">
      <t>ネン</t>
    </rPh>
    <phoneticPr fontId="3"/>
  </si>
  <si>
    <t>千円</t>
    <rPh sb="0" eb="1">
      <t>セン</t>
    </rPh>
    <phoneticPr fontId="2"/>
  </si>
  <si>
    <t xml:space="preserve"> (10月 1日現在）</t>
    <phoneticPr fontId="2"/>
  </si>
  <si>
    <t>注）</t>
    <rPh sb="0" eb="1">
      <t>チュウ</t>
    </rPh>
    <phoneticPr fontId="2"/>
  </si>
  <si>
    <t>　職業紹介には「一般職業紹介」、「障害者職業紹介」、「日雇職業紹介」、</t>
    <phoneticPr fontId="6"/>
  </si>
  <si>
    <r>
      <t>Ａ．地域別労働組合数及び組合員数</t>
    </r>
    <r>
      <rPr>
        <sz val="14"/>
        <rFont val="ＭＳ 明朝"/>
        <family val="1"/>
        <charset val="128"/>
      </rPr>
      <t>（ 6月30日現在）</t>
    </r>
    <rPh sb="10" eb="11">
      <t>オヨ</t>
    </rPh>
    <rPh sb="12" eb="14">
      <t>クミアイ</t>
    </rPh>
    <rPh sb="14" eb="16">
      <t>インスウ</t>
    </rPh>
    <rPh sb="19" eb="20">
      <t>ガツ</t>
    </rPh>
    <rPh sb="22" eb="23">
      <t>ニチ</t>
    </rPh>
    <rPh sb="23" eb="25">
      <t>ゲンザイ</t>
    </rPh>
    <phoneticPr fontId="3"/>
  </si>
  <si>
    <r>
      <t>C．主要団体，法規別労働組合員数</t>
    </r>
    <r>
      <rPr>
        <sz val="14"/>
        <rFont val="ＭＳ 明朝"/>
        <family val="1"/>
        <charset val="128"/>
      </rPr>
      <t>（ 6月30日現在）</t>
    </r>
    <rPh sb="19" eb="20">
      <t>ガツ</t>
    </rPh>
    <rPh sb="22" eb="23">
      <t>ニチ</t>
    </rPh>
    <rPh sb="23" eb="25">
      <t>ゲンザイ</t>
    </rPh>
    <phoneticPr fontId="2"/>
  </si>
  <si>
    <t>注）一般労働者（パ－トタイム労働者を除く）が10人以上の民営企業分の集計である。</t>
    <rPh sb="0" eb="1">
      <t>チュウ</t>
    </rPh>
    <phoneticPr fontId="2"/>
  </si>
  <si>
    <t>卸売業・</t>
    <rPh sb="0" eb="3">
      <t>オロシウリギョウ</t>
    </rPh>
    <phoneticPr fontId="2"/>
  </si>
  <si>
    <t>　　また、労働時間及びきまって支給する現金給与額は、6月分である。</t>
    <phoneticPr fontId="2"/>
  </si>
  <si>
    <t>Ｃ-22 産業，企業規模，男女，年齢別労働者１人当たり給与及び労働時間－続き－</t>
    <phoneticPr fontId="2"/>
  </si>
  <si>
    <t>Ｃ-22 産業，企業規模，男女，年齢別労働者１人当たり給与及び労働時間</t>
    <phoneticPr fontId="2"/>
  </si>
  <si>
    <t>注）中高年齢者とは、年齢４５歳以上の者</t>
    <rPh sb="0" eb="1">
      <t>チュウ</t>
    </rPh>
    <rPh sb="2" eb="7">
      <t>チュウコウネンレイシャ</t>
    </rPh>
    <rPh sb="10" eb="12">
      <t>ネンレイ</t>
    </rPh>
    <rPh sb="14" eb="15">
      <t>サイ</t>
    </rPh>
    <rPh sb="15" eb="17">
      <t>イジョウ</t>
    </rPh>
    <rPh sb="18" eb="19">
      <t>モノ</t>
    </rPh>
    <phoneticPr fontId="2"/>
  </si>
  <si>
    <t>（10月 1日現在）</t>
    <phoneticPr fontId="2"/>
  </si>
  <si>
    <t>新規求人数</t>
    <phoneticPr fontId="2"/>
  </si>
  <si>
    <t xml:space="preserve"> その他の</t>
    <rPh sb="1" eb="4">
      <t>ソノホカ</t>
    </rPh>
    <phoneticPr fontId="6"/>
  </si>
  <si>
    <t xml:space="preserve"> 障害者</t>
    <rPh sb="1" eb="4">
      <t>ショウガイシャ</t>
    </rPh>
    <phoneticPr fontId="6"/>
  </si>
  <si>
    <t>Ｃ-16 産業別名目賃金指数（常用労働者現金給与総額）</t>
    <rPh sb="8" eb="10">
      <t>メイモク</t>
    </rPh>
    <phoneticPr fontId="2"/>
  </si>
  <si>
    <t>Ｃ-19 産業別常用労働者１人平均月間出勤日数</t>
    <rPh sb="19" eb="21">
      <t>シュッキン</t>
    </rPh>
    <rPh sb="21" eb="23">
      <t>ニッスウ</t>
    </rPh>
    <phoneticPr fontId="2"/>
  </si>
  <si>
    <t>Ｃ-20 産業別常用労働者１人平均月間総実労働時間</t>
    <rPh sb="19" eb="20">
      <t>ソウ</t>
    </rPh>
    <rPh sb="20" eb="23">
      <t>ジツロウドウ</t>
    </rPh>
    <rPh sb="23" eb="25">
      <t>ジカン</t>
    </rPh>
    <phoneticPr fontId="2"/>
  </si>
  <si>
    <t>Ｃ-21 産業別推計常用労働者数</t>
    <rPh sb="8" eb="10">
      <t>スイケイ</t>
    </rPh>
    <rPh sb="15" eb="16">
      <t>スウ</t>
    </rPh>
    <phoneticPr fontId="2"/>
  </si>
  <si>
    <t>実労働時間数</t>
    <phoneticPr fontId="2"/>
  </si>
  <si>
    <t>きまって支給する</t>
    <phoneticPr fontId="2"/>
  </si>
  <si>
    <t>年度末現在有効求職者数</t>
    <rPh sb="0" eb="3">
      <t>ネンドマツ</t>
    </rPh>
    <rPh sb="3" eb="5">
      <t>ゲンザイ</t>
    </rPh>
    <rPh sb="5" eb="7">
      <t>ユウコウ</t>
    </rPh>
    <rPh sb="7" eb="10">
      <t>キュウショクシャ</t>
    </rPh>
    <rPh sb="10" eb="11">
      <t>カズ</t>
    </rPh>
    <phoneticPr fontId="6"/>
  </si>
  <si>
    <t>就職</t>
    <rPh sb="0" eb="2">
      <t>シュウショク</t>
    </rPh>
    <phoneticPr fontId="2"/>
  </si>
  <si>
    <t>希望者数</t>
    <rPh sb="0" eb="3">
      <t>キボウシャ</t>
    </rPh>
    <rPh sb="3" eb="4">
      <t>カズ</t>
    </rPh>
    <phoneticPr fontId="2"/>
  </si>
  <si>
    <r>
      <t>Ｂ．高等学校</t>
    </r>
    <r>
      <rPr>
        <sz val="14"/>
        <rFont val="ＭＳ 明朝"/>
        <family val="1"/>
        <charset val="128"/>
      </rPr>
      <t>（ 3月卒業者）</t>
    </r>
    <rPh sb="9" eb="10">
      <t>ガツ</t>
    </rPh>
    <rPh sb="10" eb="13">
      <t>ソツギョウシャ</t>
    </rPh>
    <phoneticPr fontId="2"/>
  </si>
  <si>
    <r>
      <t>Ａ．普通職業訓練（普通課程，短期課程）</t>
    </r>
    <r>
      <rPr>
        <sz val="14"/>
        <rFont val="ＭＳ 明朝"/>
        <family val="1"/>
        <charset val="128"/>
      </rPr>
      <t>=産業技術専門学院=</t>
    </r>
    <rPh sb="20" eb="22">
      <t>サンギョウ</t>
    </rPh>
    <rPh sb="22" eb="24">
      <t>ギジュツ</t>
    </rPh>
    <rPh sb="24" eb="26">
      <t>センモン</t>
    </rPh>
    <rPh sb="26" eb="28">
      <t>ガクイン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</si>
  <si>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</si>
  <si>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</si>
  <si>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Ｃ-01 15歳以上経済活動人口の推移</t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</si>
  <si>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5"/>
  </si>
  <si>
    <t>平成25年度(2013年度）</t>
    <rPh sb="0" eb="2">
      <t>ヘイセイ</t>
    </rPh>
    <rPh sb="4" eb="6">
      <t>ネンド</t>
    </rPh>
    <rPh sb="11" eb="13">
      <t>ネンド</t>
    </rPh>
    <phoneticPr fontId="6"/>
  </si>
  <si>
    <t>平成25年度</t>
    <rPh sb="0" eb="2">
      <t>ヘイセイ</t>
    </rPh>
    <rPh sb="4" eb="6">
      <t>ネンド</t>
    </rPh>
    <phoneticPr fontId="2"/>
  </si>
  <si>
    <t>(2013年度)</t>
    <rPh sb="5" eb="7">
      <t>ネンド</t>
    </rPh>
    <phoneticPr fontId="2"/>
  </si>
  <si>
    <t>平成 2年度</t>
    <rPh sb="0" eb="2">
      <t>ヘイセイ</t>
    </rPh>
    <rPh sb="4" eb="6">
      <t>ネンド</t>
    </rPh>
    <phoneticPr fontId="2"/>
  </si>
  <si>
    <t>(1990年度)</t>
    <rPh sb="5" eb="7">
      <t>ネンド</t>
    </rPh>
    <phoneticPr fontId="2"/>
  </si>
  <si>
    <t>平成 7年度</t>
    <rPh sb="0" eb="2">
      <t>ヘイセイ</t>
    </rPh>
    <rPh sb="4" eb="6">
      <t>ネンド</t>
    </rPh>
    <phoneticPr fontId="2"/>
  </si>
  <si>
    <t>(1995年度)</t>
    <rPh sb="5" eb="7">
      <t>ネンド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</si>
  <si>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</si>
  <si>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3"/>
  </si>
  <si>
    <t xml:space="preserve">      大卒女子</t>
    <rPh sb="8" eb="10">
      <t>ジョシ</t>
    </rPh>
    <phoneticPr fontId="2"/>
  </si>
  <si>
    <t>所定内給与額</t>
    <rPh sb="5" eb="6">
      <t>ガク</t>
    </rPh>
    <phoneticPr fontId="2"/>
  </si>
  <si>
    <t xml:space="preserve"> 特別給与額</t>
    <rPh sb="5" eb="6">
      <t>ガク</t>
    </rPh>
    <phoneticPr fontId="2"/>
  </si>
  <si>
    <t>給与額</t>
    <rPh sb="2" eb="3">
      <t>ガク</t>
    </rPh>
    <phoneticPr fontId="2"/>
  </si>
  <si>
    <t>給与額</t>
    <phoneticPr fontId="2"/>
  </si>
  <si>
    <t>資料：厚生労働省「賃金構造基本統計調査」</t>
    <rPh sb="0" eb="2">
      <t>シリョウ</t>
    </rPh>
    <rPh sb="3" eb="5">
      <t>コウセイ</t>
    </rPh>
    <rPh sb="5" eb="8">
      <t>ロウドウショウ</t>
    </rPh>
    <rPh sb="9" eb="11">
      <t>チンギン</t>
    </rPh>
    <rPh sb="11" eb="13">
      <t>コウゾウ</t>
    </rPh>
    <rPh sb="13" eb="15">
      <t>キホン</t>
    </rPh>
    <rPh sb="15" eb="19">
      <t>トウケイチョウサ</t>
    </rPh>
    <phoneticPr fontId="2"/>
  </si>
  <si>
    <t>資料：厚生労働省「賃金構造基本統計調査」</t>
    <rPh sb="3" eb="5">
      <t>コウセイ</t>
    </rPh>
    <phoneticPr fontId="3"/>
  </si>
  <si>
    <t>資料：厚生労働省「賃金構造基本統計調査」　　　</t>
    <rPh sb="3" eb="5">
      <t>コウセイ</t>
    </rPh>
    <rPh sb="17" eb="19">
      <t>チョウサ</t>
    </rPh>
    <phoneticPr fontId="3"/>
  </si>
  <si>
    <t>資料：厚生労働省「賃金構造基本統計調査」　　</t>
    <rPh sb="3" eb="5">
      <t>コウセイ</t>
    </rPh>
    <rPh sb="17" eb="19">
      <t>チョウサ</t>
    </rPh>
    <phoneticPr fontId="6"/>
  </si>
  <si>
    <t>…</t>
  </si>
  <si>
    <t>ﾃｸﾆｶﾙﾒﾀﾙﾜｰｸ科（DS）（橋渡し訓練）9月開講</t>
    <rPh sb="24" eb="25">
      <t>ガツ</t>
    </rPh>
    <rPh sb="25" eb="27">
      <t>カイコウ</t>
    </rPh>
    <phoneticPr fontId="2"/>
  </si>
  <si>
    <t>住環境計画科　　7月開講</t>
    <rPh sb="0" eb="3">
      <t>ジュウカンキョウ</t>
    </rPh>
    <rPh sb="3" eb="5">
      <t>ケイカク</t>
    </rPh>
    <rPh sb="5" eb="6">
      <t>カ</t>
    </rPh>
    <rPh sb="9" eb="10">
      <t>ガツ</t>
    </rPh>
    <rPh sb="10" eb="12">
      <t>カイコウ</t>
    </rPh>
    <phoneticPr fontId="2"/>
  </si>
  <si>
    <t>住環境計画科　  1月開講</t>
    <rPh sb="0" eb="3">
      <t>ジュウカンキョウ</t>
    </rPh>
    <rPh sb="3" eb="5">
      <t>ケイカク</t>
    </rPh>
    <rPh sb="5" eb="6">
      <t>カ</t>
    </rPh>
    <rPh sb="10" eb="11">
      <t>ガツ</t>
    </rPh>
    <rPh sb="11" eb="13">
      <t>カイコウ</t>
    </rPh>
    <phoneticPr fontId="2"/>
  </si>
  <si>
    <t>注）平成24年度以降、橋渡し訓練を別コースとして記載</t>
    <phoneticPr fontId="2"/>
  </si>
  <si>
    <t>注2）職業４部門別集計は平成22年から公表されていない。</t>
    <rPh sb="0" eb="1">
      <t>チュウ</t>
    </rPh>
    <rPh sb="3" eb="5">
      <t>ショクギョウ</t>
    </rPh>
    <rPh sb="6" eb="8">
      <t>ブモン</t>
    </rPh>
    <rPh sb="8" eb="9">
      <t>ベツ</t>
    </rPh>
    <rPh sb="9" eb="11">
      <t>シュウケイ</t>
    </rPh>
    <rPh sb="12" eb="14">
      <t>ヘイセイ</t>
    </rPh>
    <rPh sb="16" eb="17">
      <t>ネン</t>
    </rPh>
    <rPh sb="19" eb="21">
      <t>コウヒョウ</t>
    </rPh>
    <phoneticPr fontId="2"/>
  </si>
  <si>
    <t>　卸売業･小売業</t>
    <rPh sb="3" eb="4">
      <t>ギョウ</t>
    </rPh>
    <phoneticPr fontId="2"/>
  </si>
  <si>
    <t>　金融業･保険業</t>
    <rPh sb="3" eb="4">
      <t>ギョウ</t>
    </rPh>
    <phoneticPr fontId="2"/>
  </si>
  <si>
    <t>　　サ－ビス業（他に分類されないもの）</t>
    <phoneticPr fontId="2"/>
  </si>
  <si>
    <t xml:space="preserve"> Ｃ-24 産業，企業規模別女性パ－トタイム労働者の年齢，労働時間及び給与</t>
    <rPh sb="15" eb="16">
      <t>セイ</t>
    </rPh>
    <phoneticPr fontId="6"/>
  </si>
  <si>
    <t xml:space="preserve"> 年間賞与</t>
    <phoneticPr fontId="2"/>
  </si>
  <si>
    <t xml:space="preserve"> 給与額</t>
    <phoneticPr fontId="2"/>
  </si>
  <si>
    <t>平成25年(2013年)</t>
    <rPh sb="4" eb="5">
      <t>ネン</t>
    </rPh>
    <rPh sb="10" eb="11">
      <t>ネン</t>
    </rPh>
    <phoneticPr fontId="3"/>
  </si>
  <si>
    <t>平成26年度(2014年度)</t>
    <rPh sb="0" eb="2">
      <t>ヘイセイ</t>
    </rPh>
    <rPh sb="4" eb="6">
      <t>ネンド</t>
    </rPh>
    <rPh sb="11" eb="13">
      <t>ネンド</t>
    </rPh>
    <phoneticPr fontId="5"/>
  </si>
  <si>
    <t>Ｃ-09 一般職業紹介 中高年齢者</t>
    <phoneticPr fontId="2"/>
  </si>
  <si>
    <t>（パ－トタイムを除く）</t>
    <phoneticPr fontId="6"/>
  </si>
  <si>
    <t>平成26年度(2014年度）</t>
    <rPh sb="0" eb="2">
      <t>ヘイセイ</t>
    </rPh>
    <rPh sb="4" eb="6">
      <t>ネンド</t>
    </rPh>
    <rPh sb="11" eb="13">
      <t>ネンド</t>
    </rPh>
    <phoneticPr fontId="6"/>
  </si>
  <si>
    <t>平成17年度(2005年度）</t>
  </si>
  <si>
    <t>平成18年度(2006年度）</t>
  </si>
  <si>
    <t>平成19年度(2007年度）</t>
  </si>
  <si>
    <t>平成20年度(2008年度）</t>
  </si>
  <si>
    <t>平成21年度(2009年度）</t>
  </si>
  <si>
    <t>平成22年度(2010年度）</t>
  </si>
  <si>
    <t>平成23年度(2011年度）</t>
  </si>
  <si>
    <t>平成24年度(2012年度）</t>
  </si>
  <si>
    <t>平成25年度(2013年度）</t>
  </si>
  <si>
    <t>平成26年度</t>
    <rPh sb="0" eb="2">
      <t>ヘイセイ</t>
    </rPh>
    <rPh sb="4" eb="6">
      <t>ネンド</t>
    </rPh>
    <phoneticPr fontId="2"/>
  </si>
  <si>
    <t>(2014年度)</t>
    <rPh sb="5" eb="7">
      <t>ネンド</t>
    </rPh>
    <phoneticPr fontId="2"/>
  </si>
  <si>
    <t xml:space="preserve">資料：独）高齢・障害・求職者雇用支援機構　和歌山職業能力開発促進センター </t>
    <rPh sb="3" eb="4">
      <t>ドク</t>
    </rPh>
    <rPh sb="5" eb="7">
      <t>コウレイ</t>
    </rPh>
    <rPh sb="8" eb="10">
      <t>ショウガイ</t>
    </rPh>
    <rPh sb="11" eb="14">
      <t>キュウショクシャ</t>
    </rPh>
    <rPh sb="14" eb="16">
      <t>コヨウ</t>
    </rPh>
    <rPh sb="16" eb="18">
      <t>シエン</t>
    </rPh>
    <rPh sb="18" eb="20">
      <t>キコウ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</si>
  <si>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</si>
  <si>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平成25年（2013年）</t>
  </si>
  <si>
    <t>Ｂ．常用労働者5人以上の事業所</t>
  </si>
  <si>
    <t>H22=100</t>
  </si>
  <si>
    <t>x</t>
  </si>
  <si>
    <t>Ｃ-17 産業別実質賃金指数（常用労働者現金給与総額）</t>
  </si>
  <si>
    <t>Ｃ-18 産業別常用労働者１人平均月間現金給与総額</t>
  </si>
  <si>
    <t xml:space="preserve"> 単位：千円</t>
  </si>
  <si>
    <t>不動産業,
物品賃貸業</t>
  </si>
  <si>
    <t>学術研究,専門･技術ｻｰﾋﾞｽ業</t>
  </si>
  <si>
    <t>宿泊業,
飲食ｻｰﾋﾞｽ業</t>
  </si>
  <si>
    <t>教育，
学習支援業</t>
  </si>
  <si>
    <t>平成25年(2013年)</t>
  </si>
  <si>
    <t>資料：県調査統計課「毎月勤労統計調査総合報告書」</t>
    <rPh sb="4" eb="6">
      <t>チョウサ</t>
    </rPh>
    <rPh sb="10" eb="12">
      <t>マイツキ</t>
    </rPh>
    <phoneticPr fontId="2"/>
  </si>
  <si>
    <t>平成27年(2015年)</t>
    <rPh sb="4" eb="5">
      <t>ネン</t>
    </rPh>
    <rPh sb="10" eb="11">
      <t>ネン</t>
    </rPh>
    <phoneticPr fontId="2"/>
  </si>
  <si>
    <t>資料：総務省統計局「国勢調査」</t>
    <rPh sb="5" eb="6">
      <t>ショウ</t>
    </rPh>
    <phoneticPr fontId="6"/>
  </si>
  <si>
    <t xml:space="preserve"> （10月 1日現在）</t>
    <phoneticPr fontId="2"/>
  </si>
  <si>
    <t>就業者</t>
    <phoneticPr fontId="2"/>
  </si>
  <si>
    <t>完 全</t>
    <phoneticPr fontId="2"/>
  </si>
  <si>
    <t>非労働力</t>
    <phoneticPr fontId="2"/>
  </si>
  <si>
    <t>人 口</t>
    <phoneticPr fontId="2"/>
  </si>
  <si>
    <t>総 数</t>
    <phoneticPr fontId="2"/>
  </si>
  <si>
    <t>失業者</t>
    <phoneticPr fontId="2"/>
  </si>
  <si>
    <t>うち家事</t>
    <phoneticPr fontId="2"/>
  </si>
  <si>
    <t>うち通学</t>
    <phoneticPr fontId="2"/>
  </si>
  <si>
    <t xml:space="preserve"> </t>
    <phoneticPr fontId="2"/>
  </si>
  <si>
    <t xml:space="preserve">      （平成27年10月 1日現在）</t>
    <phoneticPr fontId="2"/>
  </si>
  <si>
    <t xml:space="preserve"> 15歳以上</t>
    <phoneticPr fontId="2"/>
  </si>
  <si>
    <t>雇人のある</t>
    <phoneticPr fontId="2"/>
  </si>
  <si>
    <t>雇人のない</t>
    <phoneticPr fontId="2"/>
  </si>
  <si>
    <t>家族</t>
    <phoneticPr fontId="2"/>
  </si>
  <si>
    <t>家庭</t>
    <phoneticPr fontId="2"/>
  </si>
  <si>
    <t>就業者数</t>
    <phoneticPr fontId="2"/>
  </si>
  <si>
    <t>雇用者</t>
    <phoneticPr fontId="2"/>
  </si>
  <si>
    <t>役  員</t>
    <phoneticPr fontId="2"/>
  </si>
  <si>
    <t>業主</t>
    <phoneticPr fontId="2"/>
  </si>
  <si>
    <t>従業者</t>
    <phoneticPr fontId="2"/>
  </si>
  <si>
    <t>内職者</t>
    <phoneticPr fontId="2"/>
  </si>
  <si>
    <t>　</t>
    <phoneticPr fontId="2"/>
  </si>
  <si>
    <t>資料：総務省統計局「国勢調査」</t>
    <rPh sb="5" eb="6">
      <t>ショウ</t>
    </rPh>
    <phoneticPr fontId="3"/>
  </si>
  <si>
    <t>（平成27年10月 1日現在）</t>
    <phoneticPr fontId="6"/>
  </si>
  <si>
    <t>15歳以上</t>
    <phoneticPr fontId="2"/>
  </si>
  <si>
    <t>就業者数</t>
    <phoneticPr fontId="2"/>
  </si>
  <si>
    <t>　人口</t>
    <phoneticPr fontId="2"/>
  </si>
  <si>
    <t xml:space="preserve"> </t>
    <phoneticPr fontId="2"/>
  </si>
  <si>
    <t>注）労働力状態｢不詳｣を含む。</t>
    <phoneticPr fontId="2"/>
  </si>
  <si>
    <t>（平成27年10月 1日現在）</t>
    <phoneticPr fontId="2"/>
  </si>
  <si>
    <t>総 数</t>
    <phoneticPr fontId="2"/>
  </si>
  <si>
    <t>-</t>
    <phoneticPr fontId="2"/>
  </si>
  <si>
    <t>注)従業上の地位｢不詳｣を含む。</t>
    <phoneticPr fontId="2"/>
  </si>
  <si>
    <t>（平成27年10月 1日現在）</t>
    <phoneticPr fontId="2"/>
  </si>
  <si>
    <t>（平成27年10月 1日現在）</t>
    <phoneticPr fontId="6"/>
  </si>
  <si>
    <t xml:space="preserve"> 熱供給･</t>
    <phoneticPr fontId="6"/>
  </si>
  <si>
    <t>砂利採取業</t>
    <phoneticPr fontId="2"/>
  </si>
  <si>
    <t>　</t>
    <phoneticPr fontId="2"/>
  </si>
  <si>
    <t>（平成27年10月 1日現在）</t>
    <phoneticPr fontId="6"/>
  </si>
  <si>
    <t>　</t>
    <phoneticPr fontId="2"/>
  </si>
  <si>
    <t xml:space="preserve"> 学術研究，</t>
    <phoneticPr fontId="2"/>
  </si>
  <si>
    <t>生活関連</t>
    <phoneticPr fontId="2"/>
  </si>
  <si>
    <t>不動産業</t>
    <phoneticPr fontId="2"/>
  </si>
  <si>
    <t>専門・技術</t>
    <phoneticPr fontId="2"/>
  </si>
  <si>
    <t>サービス業，</t>
    <phoneticPr fontId="2"/>
  </si>
  <si>
    <t>教育，学習</t>
    <phoneticPr fontId="2"/>
  </si>
  <si>
    <t xml:space="preserve"> 医療，福祉</t>
    <phoneticPr fontId="2"/>
  </si>
  <si>
    <t>小売業</t>
    <phoneticPr fontId="2"/>
  </si>
  <si>
    <t>サービス業</t>
    <phoneticPr fontId="2"/>
  </si>
  <si>
    <t>複合サービス</t>
    <phoneticPr fontId="2"/>
  </si>
  <si>
    <t>　　事業</t>
    <phoneticPr fontId="2"/>
  </si>
  <si>
    <t>れないもの）</t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</si>
  <si>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5"/>
  </si>
  <si>
    <t>平成28年度(2016年度)</t>
    <rPh sb="0" eb="2">
      <t>ヘイセイ</t>
    </rPh>
    <rPh sb="4" eb="6">
      <t>ネンド</t>
    </rPh>
    <rPh sb="11" eb="13">
      <t>ネンド</t>
    </rPh>
    <phoneticPr fontId="5"/>
  </si>
  <si>
    <t>2016年 4月</t>
    <rPh sb="6" eb="7">
      <t>ガツ</t>
    </rPh>
    <phoneticPr fontId="5"/>
  </si>
  <si>
    <t>2016年 5月</t>
    <rPh sb="6" eb="7">
      <t>ガツ</t>
    </rPh>
    <phoneticPr fontId="5"/>
  </si>
  <si>
    <t>2016年 6月</t>
    <rPh sb="6" eb="7">
      <t>ガツ</t>
    </rPh>
    <phoneticPr fontId="5"/>
  </si>
  <si>
    <t>2016年 7月</t>
    <rPh sb="6" eb="7">
      <t>ガツ</t>
    </rPh>
    <phoneticPr fontId="5"/>
  </si>
  <si>
    <t>2016年 8月</t>
    <rPh sb="6" eb="7">
      <t>ガツ</t>
    </rPh>
    <phoneticPr fontId="5"/>
  </si>
  <si>
    <t>2016年 9月</t>
    <rPh sb="6" eb="7">
      <t>ガツ</t>
    </rPh>
    <phoneticPr fontId="5"/>
  </si>
  <si>
    <t>2016年10月</t>
    <rPh sb="6" eb="7">
      <t>ガツ</t>
    </rPh>
    <phoneticPr fontId="5"/>
  </si>
  <si>
    <t>2016年11月</t>
    <rPh sb="6" eb="7">
      <t>ガツ</t>
    </rPh>
    <phoneticPr fontId="5"/>
  </si>
  <si>
    <t>2016年12月</t>
    <rPh sb="6" eb="7">
      <t>ガツ</t>
    </rPh>
    <phoneticPr fontId="5"/>
  </si>
  <si>
    <t>2017年 1月</t>
    <phoneticPr fontId="5"/>
  </si>
  <si>
    <t>2017年 2月</t>
  </si>
  <si>
    <t>2017年 3月</t>
  </si>
  <si>
    <t>…</t>
    <phoneticPr fontId="2"/>
  </si>
  <si>
    <t>2017年 1月</t>
    <rPh sb="4" eb="5">
      <t>ネン</t>
    </rPh>
    <rPh sb="7" eb="8">
      <t>ガツ</t>
    </rPh>
    <phoneticPr fontId="5"/>
  </si>
  <si>
    <t>2017年 2月</t>
    <rPh sb="4" eb="5">
      <t>ネン</t>
    </rPh>
    <rPh sb="7" eb="8">
      <t>ガツ</t>
    </rPh>
    <phoneticPr fontId="5"/>
  </si>
  <si>
    <t>2017年 3月</t>
    <rPh sb="4" eb="5">
      <t>ネン</t>
    </rPh>
    <rPh sb="7" eb="8">
      <t>ガツ</t>
    </rPh>
    <phoneticPr fontId="5"/>
  </si>
  <si>
    <t>※数値はすべて原数値。</t>
    <rPh sb="1" eb="3">
      <t>スウチ</t>
    </rPh>
    <rPh sb="7" eb="10">
      <t>ゲンスウチ</t>
    </rPh>
    <phoneticPr fontId="2"/>
  </si>
  <si>
    <t>※求職申込書における「性別」欄の記載が任意となっているため、男女別の合計は総数の値と必ずしも一致しない。</t>
    <rPh sb="37" eb="39">
      <t>ソウスウ</t>
    </rPh>
    <phoneticPr fontId="2"/>
  </si>
  <si>
    <t>Ｃ-08 一般職業紹介 産業，規模別新規求人数</t>
    <phoneticPr fontId="6"/>
  </si>
  <si>
    <t>（パ－トタイムを含む）</t>
    <phoneticPr fontId="2"/>
  </si>
  <si>
    <t xml:space="preserve">          単位：人</t>
    <phoneticPr fontId="6"/>
  </si>
  <si>
    <t>平成26年度</t>
  </si>
  <si>
    <t>平成27年度</t>
  </si>
  <si>
    <t>平成28年度</t>
    <phoneticPr fontId="2"/>
  </si>
  <si>
    <t>　</t>
    <phoneticPr fontId="6"/>
  </si>
  <si>
    <t>平成27年度(2015年度）</t>
    <rPh sb="0" eb="2">
      <t>ヘイセイ</t>
    </rPh>
    <rPh sb="4" eb="6">
      <t>ネンド</t>
    </rPh>
    <rPh sb="11" eb="13">
      <t>ネンド</t>
    </rPh>
    <phoneticPr fontId="6"/>
  </si>
  <si>
    <t>平成28年度(2016年度）</t>
    <rPh sb="0" eb="2">
      <t>ヘイセイ</t>
    </rPh>
    <rPh sb="4" eb="6">
      <t>ネンド</t>
    </rPh>
    <rPh sb="11" eb="13">
      <t>ネンド</t>
    </rPh>
    <phoneticPr fontId="6"/>
  </si>
  <si>
    <t>％</t>
    <phoneticPr fontId="6"/>
  </si>
  <si>
    <t>注）…</t>
    <rPh sb="0" eb="1">
      <t>チュウ</t>
    </rPh>
    <phoneticPr fontId="2"/>
  </si>
  <si>
    <t>注）平成27年度以降は集計されていない。</t>
    <rPh sb="0" eb="1">
      <t>チュウ</t>
    </rPh>
    <rPh sb="2" eb="4">
      <t>ヘイセイ</t>
    </rPh>
    <rPh sb="6" eb="8">
      <t>ネンド</t>
    </rPh>
    <rPh sb="8" eb="10">
      <t>イコウ</t>
    </rPh>
    <rPh sb="11" eb="13">
      <t>シュウケイ</t>
    </rPh>
    <phoneticPr fontId="2"/>
  </si>
  <si>
    <t>Ｃ-12 新規学卒者職業紹介</t>
    <phoneticPr fontId="2"/>
  </si>
  <si>
    <t>( 3月卒業者)</t>
    <phoneticPr fontId="2"/>
  </si>
  <si>
    <t>求人倍率</t>
    <phoneticPr fontId="2"/>
  </si>
  <si>
    <t>就職率</t>
    <phoneticPr fontId="2"/>
  </si>
  <si>
    <t>県内就職率</t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</si>
  <si>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</si>
  <si>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</si>
  <si>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</si>
  <si>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</si>
  <si>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（B/A）</t>
    <phoneticPr fontId="6"/>
  </si>
  <si>
    <t>(C/A×100)</t>
    <phoneticPr fontId="6"/>
  </si>
  <si>
    <t>(D/C×100)</t>
    <phoneticPr fontId="6"/>
  </si>
  <si>
    <t>（B/A)</t>
    <phoneticPr fontId="6"/>
  </si>
  <si>
    <t>(C/A×100)</t>
    <phoneticPr fontId="6"/>
  </si>
  <si>
    <t>（D/C×100）</t>
    <phoneticPr fontId="6"/>
  </si>
  <si>
    <t>％</t>
    <phoneticPr fontId="6"/>
  </si>
  <si>
    <t>Ｃ-11 日雇職業紹介</t>
    <phoneticPr fontId="2"/>
  </si>
  <si>
    <t xml:space="preserve"> 自営,進学</t>
    <phoneticPr fontId="2"/>
  </si>
  <si>
    <t>(3月末時点）</t>
    <phoneticPr fontId="2"/>
  </si>
  <si>
    <t>就職</t>
    <phoneticPr fontId="2"/>
  </si>
  <si>
    <t xml:space="preserve"> 未就職他</t>
    <phoneticPr fontId="2"/>
  </si>
  <si>
    <t>平成27年度</t>
    <rPh sb="0" eb="2">
      <t>ヘイセイ</t>
    </rPh>
    <rPh sb="4" eb="6">
      <t>ネンド</t>
    </rPh>
    <phoneticPr fontId="2"/>
  </si>
  <si>
    <t>(2015年度)</t>
    <rPh sb="5" eb="7">
      <t>ネンド</t>
    </rPh>
    <phoneticPr fontId="2"/>
  </si>
  <si>
    <t>平成28年度</t>
    <rPh sb="0" eb="2">
      <t>ヘイセイ</t>
    </rPh>
    <rPh sb="4" eb="6">
      <t>ネンド</t>
    </rPh>
    <phoneticPr fontId="2"/>
  </si>
  <si>
    <t>(2016年度)</t>
    <rPh sb="5" eb="7">
      <t>ネンド</t>
    </rPh>
    <phoneticPr fontId="2"/>
  </si>
  <si>
    <t>資料：県労働政策課（各産業技術専門学院事業概要）</t>
    <rPh sb="4" eb="6">
      <t>ロウドウ</t>
    </rPh>
    <rPh sb="6" eb="8">
      <t>セイサク</t>
    </rPh>
    <rPh sb="8" eb="9">
      <t>カ</t>
    </rPh>
    <phoneticPr fontId="3"/>
  </si>
  <si>
    <r>
      <t>Ｂ．普通職業訓練（短期課程）</t>
    </r>
    <r>
      <rPr>
        <sz val="14"/>
        <rFont val="ＭＳ 明朝"/>
        <family val="1"/>
        <charset val="128"/>
      </rPr>
      <t xml:space="preserve">=和歌山職業能力開発促進センター= </t>
    </r>
    <phoneticPr fontId="2"/>
  </si>
  <si>
    <t>就職</t>
    <phoneticPr fontId="2"/>
  </si>
  <si>
    <t>ﾃｸﾆｶﾙｵﾍﾟﾚ-ｼｮﾝ科 5月開講</t>
    <phoneticPr fontId="2"/>
  </si>
  <si>
    <t>ﾃｸﾆｶﾙｵﾍﾟﾚ-ｼｮﾝ科 8月開講</t>
    <phoneticPr fontId="2"/>
  </si>
  <si>
    <t>ﾃｸﾆｶﾙｵﾍﾟﾚ-ｼｮﾝ科（DS）10月開講</t>
    <phoneticPr fontId="2"/>
  </si>
  <si>
    <t>ﾃｸﾆｶﾙｵﾍﾟﾚ-ｼｮﾝ科 11月開講</t>
    <phoneticPr fontId="2"/>
  </si>
  <si>
    <t>ﾃｸﾆｶﾙｵﾍﾟﾚ-ｼｮﾝ科 2月開講</t>
    <phoneticPr fontId="2"/>
  </si>
  <si>
    <t>ﾃｸﾆｶﾙﾒﾀﾙﾜｰｸ科   4月開講</t>
    <phoneticPr fontId="2"/>
  </si>
  <si>
    <t>ﾃｸﾆｶﾙﾒﾀﾙﾜｰｸ科   7月開講</t>
    <phoneticPr fontId="2"/>
  </si>
  <si>
    <t>-</t>
    <phoneticPr fontId="2"/>
  </si>
  <si>
    <t>ﾃｸﾆｶﾙﾒﾀﾙﾜｰｸ科（短期ﾃﾞｭｱﾙｺｰｽ）  10月開講</t>
    <phoneticPr fontId="2"/>
  </si>
  <si>
    <t>ﾃｸﾆｶﾙﾒﾀﾙﾜｰｸ科   1月開講</t>
    <phoneticPr fontId="2"/>
  </si>
  <si>
    <t>ビル管理技術科  6月開講</t>
    <rPh sb="4" eb="6">
      <t>ギジュツ</t>
    </rPh>
    <phoneticPr fontId="2"/>
  </si>
  <si>
    <t>ビル管理技術科  9月開講</t>
    <rPh sb="4" eb="6">
      <t>ギジュツ</t>
    </rPh>
    <phoneticPr fontId="2"/>
  </si>
  <si>
    <t>ビル管理技術科 12月開講</t>
    <rPh sb="4" eb="6">
      <t>ギジュツ</t>
    </rPh>
    <phoneticPr fontId="2"/>
  </si>
  <si>
    <t>ビル管理技術科  3月開講</t>
    <rPh sb="4" eb="6">
      <t>ギジュツ</t>
    </rPh>
    <phoneticPr fontId="2"/>
  </si>
  <si>
    <t>電気設備技術科　4月開講</t>
    <rPh sb="0" eb="2">
      <t>デンキ</t>
    </rPh>
    <rPh sb="2" eb="4">
      <t>セツビ</t>
    </rPh>
    <rPh sb="4" eb="6">
      <t>ギジュツ</t>
    </rPh>
    <rPh sb="6" eb="7">
      <t>カ</t>
    </rPh>
    <rPh sb="9" eb="10">
      <t>ガツ</t>
    </rPh>
    <rPh sb="10" eb="12">
      <t>カイコウ</t>
    </rPh>
    <phoneticPr fontId="2"/>
  </si>
  <si>
    <t>電気設備技術科　7月開講</t>
    <rPh sb="0" eb="2">
      <t>デンキ</t>
    </rPh>
    <rPh sb="2" eb="4">
      <t>セツビ</t>
    </rPh>
    <rPh sb="4" eb="6">
      <t>ギジュツ</t>
    </rPh>
    <rPh sb="6" eb="7">
      <t>カ</t>
    </rPh>
    <rPh sb="9" eb="10">
      <t>ガツ</t>
    </rPh>
    <rPh sb="10" eb="12">
      <t>カイコウ</t>
    </rPh>
    <phoneticPr fontId="2"/>
  </si>
  <si>
    <t>電気設備技術科 10月開講</t>
    <rPh sb="0" eb="2">
      <t>デンキ</t>
    </rPh>
    <rPh sb="2" eb="4">
      <t>セツビ</t>
    </rPh>
    <rPh sb="4" eb="6">
      <t>ギジュツ</t>
    </rPh>
    <rPh sb="6" eb="7">
      <t>カ</t>
    </rPh>
    <rPh sb="10" eb="11">
      <t>ガツ</t>
    </rPh>
    <rPh sb="11" eb="13">
      <t>カイコウ</t>
    </rPh>
    <phoneticPr fontId="2"/>
  </si>
  <si>
    <t>電気設備技術科（DS）（橋渡し訓練）12月開講</t>
    <rPh sb="4" eb="6">
      <t>ギジュツ</t>
    </rPh>
    <rPh sb="20" eb="21">
      <t>ガツ</t>
    </rPh>
    <rPh sb="21" eb="23">
      <t>カイコウ</t>
    </rPh>
    <phoneticPr fontId="2"/>
  </si>
  <si>
    <t>電気設備技術科（短期ﾃﾞｭｱﾙｺｰｽ） 1月開講</t>
    <rPh sb="4" eb="6">
      <t>ギジュツ</t>
    </rPh>
    <rPh sb="21" eb="22">
      <t>ガツ</t>
    </rPh>
    <rPh sb="22" eb="24">
      <t>カイコウ</t>
    </rPh>
    <phoneticPr fontId="2"/>
  </si>
  <si>
    <t>Ｃ-14 労働組合組織状況</t>
    <phoneticPr fontId="2"/>
  </si>
  <si>
    <t>総 数</t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</si>
  <si>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</si>
  <si>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</si>
  <si>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r>
      <t>Ｂ．産業別労働組合数及び組合員数</t>
    </r>
    <r>
      <rPr>
        <sz val="14"/>
        <rFont val="ＭＳ 明朝"/>
        <family val="1"/>
        <charset val="128"/>
      </rPr>
      <t>（ 6月30日現在）</t>
    </r>
    <rPh sb="2" eb="4">
      <t>サンギョウ</t>
    </rPh>
    <rPh sb="10" eb="11">
      <t>オヨ</t>
    </rPh>
    <rPh sb="12" eb="14">
      <t>クミアイ</t>
    </rPh>
    <rPh sb="14" eb="16">
      <t>インスウ</t>
    </rPh>
    <rPh sb="19" eb="20">
      <t>ガツ</t>
    </rPh>
    <rPh sb="22" eb="23">
      <t>ニチ</t>
    </rPh>
    <rPh sb="23" eb="25">
      <t>ゲンザイ</t>
    </rPh>
    <phoneticPr fontId="3"/>
  </si>
  <si>
    <t>ｻｰﾋﾞｽ業</t>
    <phoneticPr fontId="2"/>
  </si>
  <si>
    <t>平成20年（2008年）</t>
  </si>
  <si>
    <t>平成21年（2009年）</t>
  </si>
  <si>
    <t>平成22年（2010年）</t>
  </si>
  <si>
    <t>平成23年（2011年）</t>
  </si>
  <si>
    <t>平成24年（2012年）</t>
  </si>
  <si>
    <t>平成26年（2014年）</t>
  </si>
  <si>
    <t>平成27年（2015年）</t>
    <phoneticPr fontId="2"/>
  </si>
  <si>
    <t>平成28年（2016年）</t>
    <phoneticPr fontId="2"/>
  </si>
  <si>
    <t>注）団体への二重加盟は，重複計算</t>
  </si>
  <si>
    <t>総争議</t>
    <phoneticPr fontId="2"/>
  </si>
  <si>
    <t xml:space="preserve">   伴う争議計</t>
    <phoneticPr fontId="2"/>
  </si>
  <si>
    <t>半日以上同盟罷業</t>
    <phoneticPr fontId="2"/>
  </si>
  <si>
    <t>半日未満同盟罷業</t>
    <phoneticPr fontId="2"/>
  </si>
  <si>
    <t>作業所閉鎖</t>
    <phoneticPr fontId="2"/>
  </si>
  <si>
    <t>総参加</t>
    <phoneticPr fontId="2"/>
  </si>
  <si>
    <t>行為参</t>
    <phoneticPr fontId="2"/>
  </si>
  <si>
    <t>件 数</t>
    <phoneticPr fontId="2"/>
  </si>
  <si>
    <t>加人員</t>
    <phoneticPr fontId="2"/>
  </si>
  <si>
    <t>件</t>
    <phoneticPr fontId="2"/>
  </si>
  <si>
    <t>争議行為を</t>
    <phoneticPr fontId="2"/>
  </si>
  <si>
    <t>解決件数</t>
    <phoneticPr fontId="2"/>
  </si>
  <si>
    <t>伴わない争議</t>
    <phoneticPr fontId="2"/>
  </si>
  <si>
    <t>人員</t>
    <phoneticPr fontId="2"/>
  </si>
  <si>
    <t>人  員</t>
    <phoneticPr fontId="2"/>
  </si>
  <si>
    <t>注）争議行為は全員が参加しない事もあるため、総争議の総参加人員と行為参加人員の合計は必ず</t>
  </si>
  <si>
    <t>　しも一致しない。</t>
  </si>
  <si>
    <t>2015年 1月</t>
    <rPh sb="6" eb="7">
      <t>ガツ</t>
    </rPh>
    <phoneticPr fontId="2"/>
  </si>
  <si>
    <t>2015年 2月</t>
    <rPh sb="6" eb="7">
      <t>ガツ</t>
    </rPh>
    <phoneticPr fontId="2"/>
  </si>
  <si>
    <t>2015年 3月</t>
    <rPh sb="6" eb="7">
      <t>ガツ</t>
    </rPh>
    <phoneticPr fontId="2"/>
  </si>
  <si>
    <t>2015年 4月</t>
    <rPh sb="6" eb="7">
      <t>ガツ</t>
    </rPh>
    <phoneticPr fontId="2"/>
  </si>
  <si>
    <t>2015年 5月</t>
    <rPh sb="6" eb="7">
      <t>ガツ</t>
    </rPh>
    <phoneticPr fontId="2"/>
  </si>
  <si>
    <t>2015年 6月</t>
    <rPh sb="6" eb="7">
      <t>ガツ</t>
    </rPh>
    <phoneticPr fontId="2"/>
  </si>
  <si>
    <t>2015年 7月</t>
    <rPh sb="6" eb="7">
      <t>ガツ</t>
    </rPh>
    <phoneticPr fontId="2"/>
  </si>
  <si>
    <t>2015年 8月</t>
    <rPh sb="6" eb="7">
      <t>ガツ</t>
    </rPh>
    <phoneticPr fontId="2"/>
  </si>
  <si>
    <t>2015年 9月</t>
    <rPh sb="6" eb="7">
      <t>ガツ</t>
    </rPh>
    <phoneticPr fontId="2"/>
  </si>
  <si>
    <t>2015年10月</t>
    <rPh sb="6" eb="7">
      <t>ガツ</t>
    </rPh>
    <phoneticPr fontId="2"/>
  </si>
  <si>
    <t>2015年11月</t>
    <rPh sb="6" eb="7">
      <t>ガツ</t>
    </rPh>
    <phoneticPr fontId="2"/>
  </si>
  <si>
    <t>2015年12月</t>
    <rPh sb="6" eb="7">
      <t>ガツ</t>
    </rPh>
    <phoneticPr fontId="2"/>
  </si>
  <si>
    <t>　</t>
    <phoneticPr fontId="2"/>
  </si>
  <si>
    <t>平成26年(2014年)</t>
    <phoneticPr fontId="2"/>
  </si>
  <si>
    <t>平成27年(2015年)</t>
    <phoneticPr fontId="2"/>
  </si>
  <si>
    <t>　</t>
    <phoneticPr fontId="2"/>
  </si>
  <si>
    <t>(平成28年(2016年))</t>
    <rPh sb="11" eb="12">
      <t>ネン</t>
    </rPh>
    <phoneticPr fontId="2"/>
  </si>
  <si>
    <t>Ｃ-22 産業，企業規模，男女，年齢別労働者１人当たり給与及び労働時間－続き－</t>
    <phoneticPr fontId="2"/>
  </si>
  <si>
    <t>実労働時間数</t>
    <phoneticPr fontId="2"/>
  </si>
  <si>
    <t>きまって支給する</t>
    <phoneticPr fontId="2"/>
  </si>
  <si>
    <t xml:space="preserve"> 現金</t>
    <phoneticPr fontId="2"/>
  </si>
  <si>
    <t>所定内</t>
    <phoneticPr fontId="2"/>
  </si>
  <si>
    <t>超過</t>
    <phoneticPr fontId="2"/>
  </si>
  <si>
    <t>給与額</t>
    <phoneticPr fontId="2"/>
  </si>
  <si>
    <t xml:space="preserve">    ～19歳</t>
    <phoneticPr fontId="2"/>
  </si>
  <si>
    <t>　　また、労働時間及びきまって支給する現金給与額は、6月分である。</t>
    <phoneticPr fontId="2"/>
  </si>
  <si>
    <t xml:space="preserve"> Ｃ-23 産業，学歴別新規学卒者の初任給額</t>
    <phoneticPr fontId="2"/>
  </si>
  <si>
    <t>産業計</t>
    <phoneticPr fontId="2"/>
  </si>
  <si>
    <t>製造業</t>
    <phoneticPr fontId="2"/>
  </si>
  <si>
    <t>ｻ-ﾋﾞｽ業</t>
    <phoneticPr fontId="2"/>
  </si>
  <si>
    <t>平成26年(2014年)</t>
    <rPh sb="4" eb="5">
      <t>ネン</t>
    </rPh>
    <rPh sb="10" eb="11">
      <t>ネン</t>
    </rPh>
    <phoneticPr fontId="3"/>
  </si>
  <si>
    <t>平成27年(2015年)</t>
    <rPh sb="4" eb="5">
      <t>ネン</t>
    </rPh>
    <rPh sb="10" eb="11">
      <t>ネン</t>
    </rPh>
    <phoneticPr fontId="3"/>
  </si>
  <si>
    <t>平成28年(2016年)</t>
    <rPh sb="4" eb="5">
      <t>ネン</t>
    </rPh>
    <rPh sb="10" eb="11">
      <t>ネン</t>
    </rPh>
    <phoneticPr fontId="3"/>
  </si>
  <si>
    <t>１日当たり</t>
    <phoneticPr fontId="2"/>
  </si>
  <si>
    <t>年　齢</t>
    <phoneticPr fontId="6"/>
  </si>
  <si>
    <t>勤続年数</t>
    <phoneticPr fontId="2"/>
  </si>
  <si>
    <t>所定内実</t>
    <phoneticPr fontId="2"/>
  </si>
  <si>
    <t>１時間当たり</t>
    <phoneticPr fontId="2"/>
  </si>
  <si>
    <t>労働者数</t>
    <phoneticPr fontId="2"/>
  </si>
  <si>
    <t>日　数</t>
    <phoneticPr fontId="6"/>
  </si>
  <si>
    <t>労働時間</t>
    <phoneticPr fontId="2"/>
  </si>
  <si>
    <t>卸売・小売業</t>
    <phoneticPr fontId="6"/>
  </si>
  <si>
    <t xml:space="preserve">     　　　卸売・小売業</t>
    <phoneticPr fontId="6"/>
  </si>
  <si>
    <t>　</t>
    <phoneticPr fontId="2"/>
  </si>
  <si>
    <t>計課を通じ実施されている。県内では、対象事業所の中から抽出された約 500</t>
    <rPh sb="0" eb="1">
      <t>ケイ</t>
    </rPh>
    <rPh sb="1" eb="2">
      <t>カ</t>
    </rPh>
    <rPh sb="3" eb="4">
      <t>ツウ</t>
    </rPh>
    <rPh sb="24" eb="25">
      <t>ナカ</t>
    </rPh>
    <phoneticPr fontId="3"/>
  </si>
  <si>
    <t>※求職申込書における「性別」欄の記載が任意となっているため、男女別の合計は総数の値と必ず</t>
    <rPh sb="37" eb="39">
      <t>ソウスウ</t>
    </rPh>
    <phoneticPr fontId="2"/>
  </si>
  <si>
    <t xml:space="preserve">  しも一致しない。</t>
    <phoneticPr fontId="2"/>
  </si>
  <si>
    <t>応募者数</t>
    <phoneticPr fontId="2"/>
  </si>
  <si>
    <t>定員数</t>
    <phoneticPr fontId="2"/>
  </si>
  <si>
    <t>入学者数</t>
    <rPh sb="1" eb="2">
      <t>ガク</t>
    </rPh>
    <phoneticPr fontId="2"/>
  </si>
  <si>
    <t>修了者数</t>
    <phoneticPr fontId="2"/>
  </si>
  <si>
    <t>就職者数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</si>
</sst>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_ "/>
    <numFmt numFmtId="178" formatCode="0_ "/>
    <numFmt numFmtId="179" formatCode="#,##0_);[Red]\(#,##0\)"/>
    <numFmt numFmtId="180" formatCode="#,##0.0_ "/>
    <numFmt numFmtId="181" formatCode="#,##0.0_);[Red]\(#,##0.0\)"/>
    <numFmt numFmtId="182" formatCode="0.0_);[Red]\(0.0\)"/>
    <numFmt numFmtId="183" formatCode="#,##0,"/>
    <numFmt numFmtId="184" formatCode="0.00_);[Red]\(0.00\)"/>
    <numFmt numFmtId="185" formatCode="#,##0.00_);[Red]\(#,##0.00\)"/>
    <numFmt numFmtId="186" formatCode="0.00_ "/>
    <numFmt numFmtId="187" formatCode="_ * #,##0.0_ ;_ * \-#,##0.0_ ;_ * &quot;-&quot;?_ ;_ @_ "/>
    <numFmt numFmtId="188" formatCode="####0.0;&quot;-&quot;###0.0"/>
    <numFmt numFmtId="189" formatCode="##0.0;&quot;-&quot;#0.0"/>
    <numFmt numFmtId="190" formatCode="\ ##0;&quot;-&quot;##0"/>
    <numFmt numFmtId="191" formatCode="###0.0;&quot; -&quot;##0.0"/>
    <numFmt numFmtId="192" formatCode="_ * #,##0.0_ ;_ * \-#,##0.0_ ;_ * &quot;-&quot;_ ;_ @_ "/>
    <numFmt numFmtId="193" formatCode="0.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44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1" fillId="0" borderId="0"/>
    <xf numFmtId="0" fontId="33" fillId="4" borderId="0" applyNumberFormat="0" applyBorder="0" applyAlignment="0" applyProtection="0">
      <alignment vertical="center"/>
    </xf>
  </cellStyleXfs>
  <cellXfs count="805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3" fillId="0" borderId="14" xfId="0" applyFont="1" applyBorder="1">
      <alignment vertical="center"/>
    </xf>
    <xf numFmtId="0" fontId="3" fillId="0" borderId="10" xfId="0" applyFont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>
      <alignment vertical="center"/>
    </xf>
    <xf numFmtId="0" fontId="3" fillId="0" borderId="0" xfId="0" applyFont="1" applyAlignment="1" applyProtection="1">
      <alignment horizontal="right"/>
    </xf>
    <xf numFmtId="0" fontId="5" fillId="0" borderId="10" xfId="0" applyFont="1" applyBorder="1" applyProtection="1">
      <alignment vertical="center"/>
    </xf>
    <xf numFmtId="0" fontId="3" fillId="0" borderId="10" xfId="0" applyFont="1" applyBorder="1" applyAlignment="1" applyProtection="1">
      <alignment horizontal="right"/>
    </xf>
    <xf numFmtId="0" fontId="3" fillId="0" borderId="14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left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3" xfId="0" applyFont="1" applyBorder="1" applyAlignment="1">
      <alignment horizont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0" xfId="0" applyAlignment="1" applyProtection="1">
      <alignment horizontal="left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37" fontId="8" fillId="0" borderId="0" xfId="0" applyNumberFormat="1" applyFont="1" applyProtection="1">
      <alignment vertical="center"/>
      <protection locked="0"/>
    </xf>
    <xf numFmtId="37" fontId="7" fillId="0" borderId="0" xfId="42" applyNumberFormat="1" applyFont="1" applyFill="1" applyBorder="1" applyAlignment="1">
      <alignment horizontal="right" vertical="center"/>
    </xf>
    <xf numFmtId="37" fontId="7" fillId="0" borderId="11" xfId="42" applyNumberFormat="1" applyFont="1" applyFill="1" applyBorder="1" applyAlignment="1">
      <alignment horizontal="right" vertical="center"/>
    </xf>
    <xf numFmtId="37" fontId="3" fillId="0" borderId="22" xfId="0" applyNumberFormat="1" applyFont="1" applyBorder="1">
      <alignment vertical="center"/>
    </xf>
    <xf numFmtId="37" fontId="3" fillId="0" borderId="0" xfId="0" applyNumberFormat="1" applyFont="1" applyBorder="1">
      <alignment vertical="center"/>
    </xf>
    <xf numFmtId="37" fontId="3" fillId="0" borderId="0" xfId="0" applyNumberFormat="1" applyFont="1" applyBorder="1" applyAlignment="1" applyProtection="1">
      <alignment horizontal="left"/>
    </xf>
    <xf numFmtId="37" fontId="3" fillId="0" borderId="0" xfId="0" applyNumberFormat="1" applyFont="1" applyBorder="1" applyAlignment="1" applyProtection="1">
      <alignment horizontal="right"/>
    </xf>
    <xf numFmtId="37" fontId="3" fillId="0" borderId="11" xfId="0" applyNumberFormat="1" applyFont="1" applyBorder="1">
      <alignment vertical="center"/>
    </xf>
    <xf numFmtId="37" fontId="3" fillId="0" borderId="11" xfId="0" applyNumberFormat="1" applyFont="1" applyBorder="1" applyAlignment="1" applyProtection="1">
      <alignment horizontal="center"/>
    </xf>
    <xf numFmtId="37" fontId="3" fillId="0" borderId="13" xfId="0" applyNumberFormat="1" applyFont="1" applyBorder="1">
      <alignment vertical="center"/>
    </xf>
    <xf numFmtId="37" fontId="3" fillId="0" borderId="13" xfId="0" applyNumberFormat="1" applyFont="1" applyBorder="1" applyAlignment="1" applyProtection="1">
      <alignment horizontal="center"/>
    </xf>
    <xf numFmtId="37" fontId="3" fillId="0" borderId="0" xfId="0" applyNumberFormat="1" applyFont="1">
      <alignment vertical="center"/>
    </xf>
    <xf numFmtId="37" fontId="3" fillId="0" borderId="0" xfId="0" applyNumberFormat="1" applyFont="1" applyProtection="1">
      <alignment vertical="center"/>
    </xf>
    <xf numFmtId="37" fontId="3" fillId="0" borderId="10" xfId="0" applyNumberFormat="1" applyFont="1" applyBorder="1">
      <alignment vertical="center"/>
    </xf>
    <xf numFmtId="37" fontId="3" fillId="0" borderId="23" xfId="0" applyNumberFormat="1" applyFont="1" applyBorder="1">
      <alignment vertical="center"/>
    </xf>
    <xf numFmtId="37" fontId="3" fillId="0" borderId="14" xfId="0" applyNumberFormat="1" applyFont="1" applyBorder="1">
      <alignment vertical="center"/>
    </xf>
    <xf numFmtId="37" fontId="3" fillId="0" borderId="10" xfId="0" applyNumberFormat="1" applyFont="1" applyBorder="1" applyProtection="1">
      <alignment vertical="center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9" fontId="3" fillId="0" borderId="11" xfId="0" applyNumberFormat="1" applyFont="1" applyBorder="1" applyAlignment="1" applyProtection="1">
      <alignment horizontal="center"/>
    </xf>
    <xf numFmtId="0" fontId="0" fillId="0" borderId="0" xfId="0" applyAlignment="1"/>
    <xf numFmtId="0" fontId="0" fillId="0" borderId="10" xfId="0" applyBorder="1" applyAlignment="1"/>
    <xf numFmtId="0" fontId="0" fillId="0" borderId="10" xfId="0" applyBorder="1" applyAlignment="1" applyProtection="1">
      <alignment horizontal="left"/>
    </xf>
    <xf numFmtId="0" fontId="0" fillId="0" borderId="12" xfId="0" applyBorder="1" applyAlignment="1"/>
    <xf numFmtId="0" fontId="5" fillId="0" borderId="0" xfId="0" applyFont="1" applyAlignment="1" applyProtection="1"/>
    <xf numFmtId="0" fontId="3" fillId="0" borderId="0" xfId="0" applyFont="1" applyAlignment="1" applyProtection="1"/>
    <xf numFmtId="0" fontId="0" fillId="0" borderId="14" xfId="0" applyBorder="1" applyAlignment="1"/>
    <xf numFmtId="0" fontId="3" fillId="0" borderId="0" xfId="0" applyFont="1" applyAlignment="1"/>
    <xf numFmtId="0" fontId="3" fillId="0" borderId="0" xfId="0" applyFont="1" applyFill="1" applyBorder="1" applyAlignment="1" applyProtection="1">
      <alignment horizontal="right"/>
    </xf>
    <xf numFmtId="0" fontId="3" fillId="0" borderId="11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5" fillId="0" borderId="0" xfId="0" applyFont="1">
      <alignment vertical="center"/>
    </xf>
    <xf numFmtId="0" fontId="3" fillId="0" borderId="25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37" fontId="5" fillId="0" borderId="0" xfId="0" applyNumberFormat="1" applyFont="1" applyBorder="1" applyProtection="1">
      <alignment vertical="center"/>
      <protection locked="0"/>
    </xf>
    <xf numFmtId="37" fontId="5" fillId="0" borderId="0" xfId="0" applyNumberFormat="1" applyFont="1" applyProtection="1">
      <alignment vertical="center"/>
      <protection locked="0"/>
    </xf>
    <xf numFmtId="37" fontId="3" fillId="0" borderId="0" xfId="0" applyNumberFormat="1" applyFont="1" applyAlignment="1" applyProtection="1">
      <alignment horizontal="right"/>
    </xf>
    <xf numFmtId="0" fontId="5" fillId="0" borderId="0" xfId="0" applyFont="1" applyBorder="1">
      <alignment vertical="center"/>
    </xf>
    <xf numFmtId="37" fontId="3" fillId="0" borderId="10" xfId="0" applyNumberFormat="1" applyFont="1" applyBorder="1" applyProtection="1">
      <alignment vertical="center"/>
      <protection locked="0"/>
    </xf>
    <xf numFmtId="177" fontId="3" fillId="0" borderId="11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/>
    </xf>
    <xf numFmtId="177" fontId="3" fillId="0" borderId="11" xfId="0" applyNumberFormat="1" applyFont="1" applyBorder="1" applyProtection="1">
      <alignment vertical="center"/>
      <protection locked="0"/>
    </xf>
    <xf numFmtId="177" fontId="3" fillId="0" borderId="1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5" fillId="0" borderId="11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13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Protection="1">
      <alignment vertical="center"/>
      <protection locked="0"/>
    </xf>
    <xf numFmtId="177" fontId="3" fillId="0" borderId="14" xfId="0" applyNumberFormat="1" applyFont="1" applyBorder="1">
      <alignment vertical="center"/>
    </xf>
    <xf numFmtId="177" fontId="3" fillId="0" borderId="10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>
      <alignment vertical="center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Border="1">
      <alignment vertical="center"/>
    </xf>
    <xf numFmtId="177" fontId="3" fillId="0" borderId="15" xfId="0" applyNumberFormat="1" applyFont="1" applyBorder="1" applyProtection="1">
      <alignment vertical="center"/>
      <protection locked="0"/>
    </xf>
    <xf numFmtId="0" fontId="3" fillId="0" borderId="10" xfId="0" applyFont="1" applyBorder="1" applyAlignment="1"/>
    <xf numFmtId="0" fontId="3" fillId="0" borderId="10" xfId="0" applyFont="1" applyBorder="1" applyAlignment="1" applyProtection="1"/>
    <xf numFmtId="0" fontId="3" fillId="0" borderId="14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177" fontId="3" fillId="0" borderId="11" xfId="0" applyNumberFormat="1" applyFont="1" applyBorder="1" applyAlignment="1" applyProtection="1">
      <protection locked="0"/>
    </xf>
    <xf numFmtId="177" fontId="3" fillId="0" borderId="0" xfId="0" applyNumberFormat="1" applyFont="1" applyAlignment="1" applyProtection="1"/>
    <xf numFmtId="177" fontId="3" fillId="0" borderId="0" xfId="0" applyNumberFormat="1" applyFont="1" applyAlignment="1"/>
    <xf numFmtId="177" fontId="3" fillId="0" borderId="11" xfId="0" applyNumberFormat="1" applyFont="1" applyBorder="1" applyAlignment="1" applyProtection="1">
      <alignment horizontal="left"/>
    </xf>
    <xf numFmtId="177" fontId="3" fillId="0" borderId="14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horizontal="left"/>
    </xf>
    <xf numFmtId="177" fontId="3" fillId="0" borderId="13" xfId="0" applyNumberFormat="1" applyFont="1" applyBorder="1" applyAlignment="1" applyProtection="1">
      <alignment horizontal="left"/>
    </xf>
    <xf numFmtId="177" fontId="3" fillId="0" borderId="0" xfId="0" quotePrefix="1" applyNumberFormat="1" applyFont="1" applyAlignment="1" applyProtection="1">
      <alignment horizontal="right"/>
      <protection locked="0"/>
    </xf>
    <xf numFmtId="177" fontId="3" fillId="0" borderId="11" xfId="0" quotePrefix="1" applyNumberFormat="1" applyFont="1" applyBorder="1" applyAlignment="1" applyProtection="1">
      <alignment horizontal="right"/>
      <protection locked="0"/>
    </xf>
    <xf numFmtId="0" fontId="3" fillId="0" borderId="10" xfId="0" applyFont="1" applyBorder="1" applyProtection="1">
      <alignment vertical="center"/>
    </xf>
    <xf numFmtId="177" fontId="5" fillId="0" borderId="0" xfId="0" applyNumberFormat="1" applyFont="1" applyProtection="1">
      <alignment vertical="center"/>
      <protection locked="0"/>
    </xf>
    <xf numFmtId="179" fontId="3" fillId="0" borderId="0" xfId="0" applyNumberFormat="1" applyFont="1" applyProtection="1">
      <alignment vertical="center"/>
      <protection locked="0"/>
    </xf>
    <xf numFmtId="179" fontId="3" fillId="0" borderId="0" xfId="0" applyNumberFormat="1" applyFont="1">
      <alignment vertical="center"/>
    </xf>
    <xf numFmtId="179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180" fontId="3" fillId="0" borderId="0" xfId="0" applyNumberFormat="1" applyFont="1">
      <alignment vertical="center"/>
    </xf>
    <xf numFmtId="180" fontId="3" fillId="0" borderId="11" xfId="0" applyNumberFormat="1" applyFont="1" applyBorder="1">
      <alignment vertical="center"/>
    </xf>
    <xf numFmtId="180" fontId="3" fillId="0" borderId="11" xfId="0" applyNumberFormat="1" applyFont="1" applyBorder="1" applyProtection="1">
      <alignment vertical="center"/>
      <protection locked="0"/>
    </xf>
    <xf numFmtId="180" fontId="3" fillId="0" borderId="13" xfId="0" applyNumberFormat="1" applyFont="1" applyBorder="1">
      <alignment vertical="center"/>
    </xf>
    <xf numFmtId="180" fontId="5" fillId="0" borderId="11" xfId="0" applyNumberFormat="1" applyFont="1" applyBorder="1" applyProtection="1">
      <alignment vertical="center"/>
      <protection locked="0"/>
    </xf>
    <xf numFmtId="180" fontId="3" fillId="0" borderId="14" xfId="0" applyNumberFormat="1" applyFont="1" applyBorder="1" applyProtection="1">
      <alignment vertical="center"/>
      <protection locked="0"/>
    </xf>
    <xf numFmtId="180" fontId="3" fillId="0" borderId="0" xfId="0" applyNumberFormat="1" applyFont="1" applyAlignment="1" applyProtection="1">
      <alignment horizontal="left"/>
    </xf>
    <xf numFmtId="179" fontId="3" fillId="0" borderId="12" xfId="0" applyNumberFormat="1" applyFont="1" applyBorder="1">
      <alignment vertical="center"/>
    </xf>
    <xf numFmtId="179" fontId="5" fillId="0" borderId="0" xfId="0" applyNumberFormat="1" applyFont="1" applyBorder="1" applyProtection="1">
      <alignment vertical="center"/>
      <protection locked="0"/>
    </xf>
    <xf numFmtId="179" fontId="5" fillId="0" borderId="0" xfId="0" applyNumberFormat="1" applyFont="1" applyProtection="1">
      <alignment vertical="center"/>
      <protection locked="0"/>
    </xf>
    <xf numFmtId="179" fontId="3" fillId="0" borderId="10" xfId="0" applyNumberFormat="1" applyFont="1" applyBorder="1" applyProtection="1">
      <alignment vertical="center"/>
      <protection locked="0"/>
    </xf>
    <xf numFmtId="181" fontId="3" fillId="0" borderId="0" xfId="0" applyNumberFormat="1" applyFont="1">
      <alignment vertical="center"/>
    </xf>
    <xf numFmtId="181" fontId="3" fillId="0" borderId="12" xfId="0" applyNumberFormat="1" applyFont="1" applyBorder="1">
      <alignment vertical="center"/>
    </xf>
    <xf numFmtId="181" fontId="5" fillId="0" borderId="0" xfId="0" applyNumberFormat="1" applyFont="1" applyProtection="1">
      <alignment vertical="center"/>
      <protection locked="0"/>
    </xf>
    <xf numFmtId="181" fontId="3" fillId="0" borderId="10" xfId="0" applyNumberFormat="1" applyFont="1" applyBorder="1" applyProtection="1">
      <alignment vertical="center"/>
      <protection locked="0"/>
    </xf>
    <xf numFmtId="179" fontId="3" fillId="0" borderId="12" xfId="0" applyNumberFormat="1" applyFont="1" applyBorder="1" applyProtection="1">
      <alignment vertical="center"/>
      <protection locked="0"/>
    </xf>
    <xf numFmtId="179" fontId="5" fillId="0" borderId="0" xfId="0" applyNumberFormat="1" applyFont="1" applyProtection="1">
      <alignment vertical="center"/>
    </xf>
    <xf numFmtId="180" fontId="3" fillId="0" borderId="12" xfId="0" applyNumberFormat="1" applyFont="1" applyBorder="1">
      <alignment vertical="center"/>
    </xf>
    <xf numFmtId="180" fontId="3" fillId="0" borderId="12" xfId="0" applyNumberFormat="1" applyFont="1" applyBorder="1" applyProtection="1">
      <alignment vertical="center"/>
      <protection locked="0"/>
    </xf>
    <xf numFmtId="180" fontId="3" fillId="0" borderId="10" xfId="0" applyNumberFormat="1" applyFont="1" applyBorder="1" applyProtection="1">
      <alignment vertical="center"/>
      <protection locked="0"/>
    </xf>
    <xf numFmtId="180" fontId="5" fillId="0" borderId="0" xfId="0" applyNumberFormat="1" applyFont="1" applyProtection="1">
      <alignment vertical="center"/>
    </xf>
    <xf numFmtId="180" fontId="3" fillId="0" borderId="11" xfId="0" applyNumberFormat="1" applyFont="1" applyBorder="1" applyProtection="1">
      <alignment vertical="center"/>
    </xf>
    <xf numFmtId="180" fontId="5" fillId="0" borderId="12" xfId="0" applyNumberFormat="1" applyFont="1" applyBorder="1" applyAlignment="1" applyProtection="1">
      <alignment horizontal="left"/>
    </xf>
    <xf numFmtId="180" fontId="3" fillId="0" borderId="11" xfId="0" applyNumberFormat="1" applyFont="1" applyBorder="1" applyAlignment="1" applyProtection="1">
      <alignment horizontal="left"/>
    </xf>
    <xf numFmtId="180" fontId="3" fillId="0" borderId="13" xfId="0" applyNumberFormat="1" applyFont="1" applyBorder="1" applyAlignment="1" applyProtection="1">
      <alignment horizontal="left"/>
    </xf>
    <xf numFmtId="179" fontId="3" fillId="0" borderId="0" xfId="0" applyNumberFormat="1" applyFont="1" applyProtection="1">
      <alignment vertical="center"/>
    </xf>
    <xf numFmtId="0" fontId="12" fillId="0" borderId="0" xfId="0" applyFont="1" applyAlignment="1" applyProtection="1">
      <alignment horizontal="left"/>
    </xf>
    <xf numFmtId="0" fontId="12" fillId="0" borderId="10" xfId="0" applyFont="1" applyBorder="1">
      <alignment vertical="center"/>
    </xf>
    <xf numFmtId="0" fontId="11" fillId="0" borderId="12" xfId="0" applyFont="1" applyBorder="1" applyAlignment="1"/>
    <xf numFmtId="0" fontId="11" fillId="0" borderId="26" xfId="0" applyFont="1" applyBorder="1" applyAlignment="1"/>
    <xf numFmtId="0" fontId="13" fillId="0" borderId="12" xfId="0" applyFont="1" applyBorder="1" applyAlignment="1" applyProtection="1"/>
    <xf numFmtId="0" fontId="13" fillId="0" borderId="0" xfId="0" applyFont="1" applyBorder="1" applyAlignment="1" applyProtection="1"/>
    <xf numFmtId="0" fontId="11" fillId="0" borderId="0" xfId="0" applyFont="1" applyAlignment="1"/>
    <xf numFmtId="0" fontId="11" fillId="0" borderId="11" xfId="0" applyFont="1" applyBorder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1" fillId="0" borderId="20" xfId="0" applyFont="1" applyBorder="1" applyAlignment="1"/>
    <xf numFmtId="0" fontId="11" fillId="0" borderId="17" xfId="0" applyFont="1" applyBorder="1" applyAlignment="1" applyProtection="1">
      <alignment horizontal="right"/>
    </xf>
    <xf numFmtId="177" fontId="3" fillId="0" borderId="10" xfId="0" applyNumberFormat="1" applyFont="1" applyBorder="1" applyProtection="1">
      <alignment vertical="center"/>
    </xf>
    <xf numFmtId="180" fontId="3" fillId="0" borderId="0" xfId="0" applyNumberFormat="1" applyFont="1" applyAlignment="1" applyProtection="1">
      <alignment horizontal="right"/>
    </xf>
    <xf numFmtId="177" fontId="3" fillId="0" borderId="0" xfId="0" quotePrefix="1" applyNumberFormat="1" applyFont="1" applyBorder="1" applyAlignment="1" applyProtection="1">
      <alignment horizontal="right"/>
      <protection locked="0"/>
    </xf>
    <xf numFmtId="180" fontId="3" fillId="0" borderId="14" xfId="0" applyNumberFormat="1" applyFont="1" applyBorder="1">
      <alignment vertical="center"/>
    </xf>
    <xf numFmtId="177" fontId="3" fillId="0" borderId="0" xfId="0" applyNumberFormat="1" applyFont="1" applyBorder="1" applyAlignment="1"/>
    <xf numFmtId="0" fontId="3" fillId="0" borderId="0" xfId="0" quotePrefix="1" applyFont="1">
      <alignment vertical="center"/>
    </xf>
    <xf numFmtId="177" fontId="3" fillId="0" borderId="0" xfId="0" quotePrefix="1" applyNumberFormat="1" applyFont="1" applyBorder="1" applyAlignment="1" applyProtection="1">
      <alignment horizontal="right" vertical="center"/>
    </xf>
    <xf numFmtId="177" fontId="3" fillId="0" borderId="17" xfId="0" applyNumberFormat="1" applyFont="1" applyBorder="1" applyProtection="1">
      <alignment vertical="center"/>
      <protection locked="0"/>
    </xf>
    <xf numFmtId="182" fontId="3" fillId="0" borderId="0" xfId="0" applyNumberFormat="1" applyFont="1" applyAlignment="1" applyProtection="1"/>
    <xf numFmtId="0" fontId="3" fillId="0" borderId="27" xfId="0" applyFont="1" applyBorder="1">
      <alignment vertical="center"/>
    </xf>
    <xf numFmtId="37" fontId="3" fillId="0" borderId="25" xfId="0" applyNumberFormat="1" applyFont="1" applyBorder="1" applyAlignment="1" applyProtection="1">
      <alignment horizontal="center"/>
    </xf>
    <xf numFmtId="37" fontId="3" fillId="0" borderId="28" xfId="0" applyNumberFormat="1" applyFont="1" applyBorder="1">
      <alignment vertical="center"/>
    </xf>
    <xf numFmtId="37" fontId="3" fillId="0" borderId="18" xfId="0" applyNumberFormat="1" applyFont="1" applyBorder="1">
      <alignment vertical="center"/>
    </xf>
    <xf numFmtId="37" fontId="3" fillId="0" borderId="23" xfId="0" applyNumberFormat="1" applyFont="1" applyBorder="1" applyAlignment="1" applyProtection="1">
      <alignment horizontal="left"/>
    </xf>
    <xf numFmtId="37" fontId="3" fillId="0" borderId="25" xfId="0" applyNumberFormat="1" applyFont="1" applyBorder="1">
      <alignment vertical="center"/>
    </xf>
    <xf numFmtId="37" fontId="3" fillId="0" borderId="0" xfId="0" applyNumberFormat="1" applyFont="1" applyBorder="1" applyAlignment="1" applyProtection="1">
      <alignment horizontal="center"/>
    </xf>
    <xf numFmtId="37" fontId="14" fillId="0" borderId="0" xfId="0" applyNumberFormat="1" applyFont="1" applyBorder="1" applyAlignment="1" applyProtection="1">
      <alignment horizontal="left"/>
    </xf>
    <xf numFmtId="37" fontId="14" fillId="0" borderId="0" xfId="0" applyNumberFormat="1" applyFont="1" applyBorder="1">
      <alignment vertical="center"/>
    </xf>
    <xf numFmtId="37" fontId="9" fillId="0" borderId="11" xfId="0" applyNumberFormat="1" applyFont="1" applyBorder="1" applyAlignment="1" applyProtection="1">
      <alignment horizontal="center"/>
    </xf>
    <xf numFmtId="37" fontId="9" fillId="0" borderId="1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 applyProtection="1"/>
    <xf numFmtId="38" fontId="3" fillId="0" borderId="10" xfId="33" applyFont="1" applyBorder="1">
      <alignment vertical="center"/>
    </xf>
    <xf numFmtId="37" fontId="3" fillId="0" borderId="0" xfId="0" applyNumberFormat="1" applyFont="1" applyBorder="1" applyProtection="1">
      <alignment vertical="center"/>
    </xf>
    <xf numFmtId="0" fontId="3" fillId="0" borderId="27" xfId="0" applyFont="1" applyBorder="1" applyAlignment="1" applyProtection="1">
      <alignment horizontal="left"/>
    </xf>
    <xf numFmtId="0" fontId="1" fillId="0" borderId="0" xfId="0" applyFont="1" applyAlignment="1"/>
    <xf numFmtId="0" fontId="11" fillId="0" borderId="10" xfId="0" applyFont="1" applyBorder="1">
      <alignment vertical="center"/>
    </xf>
    <xf numFmtId="37" fontId="3" fillId="0" borderId="29" xfId="0" applyNumberFormat="1" applyFont="1" applyBorder="1">
      <alignment vertical="center"/>
    </xf>
    <xf numFmtId="37" fontId="3" fillId="0" borderId="20" xfId="0" applyNumberFormat="1" applyFont="1" applyBorder="1">
      <alignment vertical="center"/>
    </xf>
    <xf numFmtId="37" fontId="3" fillId="0" borderId="21" xfId="0" applyNumberFormat="1" applyFont="1" applyBorder="1">
      <alignment vertical="center"/>
    </xf>
    <xf numFmtId="37" fontId="3" fillId="0" borderId="11" xfId="0" applyNumberFormat="1" applyFont="1" applyBorder="1" applyAlignment="1" applyProtection="1">
      <alignment horizontal="left"/>
    </xf>
    <xf numFmtId="37" fontId="3" fillId="0" borderId="11" xfId="0" applyNumberFormat="1" applyFont="1" applyBorder="1" applyAlignment="1" applyProtection="1"/>
    <xf numFmtId="37" fontId="3" fillId="0" borderId="13" xfId="0" applyNumberFormat="1" applyFont="1" applyBorder="1" applyAlignment="1" applyProtection="1"/>
    <xf numFmtId="37" fontId="8" fillId="0" borderId="14" xfId="0" applyNumberFormat="1" applyFont="1" applyBorder="1" applyProtection="1">
      <alignment vertical="center"/>
      <protection locked="0"/>
    </xf>
    <xf numFmtId="37" fontId="8" fillId="0" borderId="10" xfId="0" applyNumberFormat="1" applyFont="1" applyBorder="1" applyProtection="1">
      <alignment vertical="center"/>
      <protection locked="0"/>
    </xf>
    <xf numFmtId="37" fontId="3" fillId="0" borderId="0" xfId="0" applyNumberFormat="1" applyFont="1" applyAlignment="1" applyProtection="1">
      <alignment horizontal="left"/>
    </xf>
    <xf numFmtId="37" fontId="3" fillId="0" borderId="30" xfId="0" applyNumberFormat="1" applyFont="1" applyBorder="1">
      <alignment vertical="center"/>
    </xf>
    <xf numFmtId="37" fontId="3" fillId="0" borderId="30" xfId="0" applyNumberFormat="1" applyFont="1" applyBorder="1" applyAlignment="1" applyProtection="1">
      <alignment horizontal="right"/>
    </xf>
    <xf numFmtId="37" fontId="3" fillId="0" borderId="12" xfId="0" applyNumberFormat="1" applyFont="1" applyBorder="1">
      <alignment vertical="center"/>
    </xf>
    <xf numFmtId="37" fontId="3" fillId="0" borderId="11" xfId="0" applyNumberFormat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0" xfId="0" applyFont="1" applyFill="1" applyBorder="1">
      <alignment vertical="center"/>
    </xf>
    <xf numFmtId="177" fontId="3" fillId="0" borderId="0" xfId="0" applyNumberFormat="1" applyFont="1" applyFill="1" applyBorder="1" applyAlignment="1" applyProtection="1"/>
    <xf numFmtId="0" fontId="3" fillId="0" borderId="0" xfId="0" applyFont="1" applyFill="1" applyAlignment="1" applyProtection="1">
      <alignment horizontal="right"/>
    </xf>
    <xf numFmtId="37" fontId="3" fillId="0" borderId="0" xfId="0" applyNumberFormat="1" applyFont="1" applyFill="1" applyProtection="1">
      <alignment vertical="center"/>
    </xf>
    <xf numFmtId="179" fontId="3" fillId="0" borderId="0" xfId="0" applyNumberFormat="1" applyFont="1" applyFill="1" applyProtection="1">
      <alignment vertical="center"/>
    </xf>
    <xf numFmtId="37" fontId="3" fillId="0" borderId="10" xfId="0" applyNumberFormat="1" applyFont="1" applyFill="1" applyBorder="1" applyProtection="1">
      <alignment vertical="center"/>
      <protection locked="0"/>
    </xf>
    <xf numFmtId="0" fontId="16" fillId="0" borderId="0" xfId="0" applyFont="1">
      <alignment vertical="center"/>
    </xf>
    <xf numFmtId="37" fontId="5" fillId="0" borderId="0" xfId="0" applyNumberFormat="1" applyFont="1" applyProtection="1">
      <alignment vertical="center"/>
    </xf>
    <xf numFmtId="37" fontId="14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11" xfId="0" quotePrefix="1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 applyBorder="1">
      <alignment vertical="center"/>
    </xf>
    <xf numFmtId="177" fontId="5" fillId="0" borderId="0" xfId="0" applyNumberFormat="1" applyFont="1" applyFill="1" applyBorder="1" applyProtection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41" fontId="5" fillId="0" borderId="11" xfId="0" applyNumberFormat="1" applyFont="1" applyFill="1" applyBorder="1" applyProtection="1">
      <alignment vertical="center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11" xfId="0" applyNumberFormat="1" applyFont="1" applyFill="1" applyBorder="1">
      <alignment vertical="center"/>
    </xf>
    <xf numFmtId="41" fontId="3" fillId="0" borderId="11" xfId="0" applyNumberFormat="1" applyFont="1" applyFill="1" applyBorder="1" applyAlignment="1" applyProtection="1">
      <alignment horizontal="right" vertical="center"/>
    </xf>
    <xf numFmtId="41" fontId="3" fillId="0" borderId="0" xfId="33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180" fontId="5" fillId="0" borderId="0" xfId="0" applyNumberFormat="1" applyFont="1" applyProtection="1">
      <alignment vertical="center"/>
      <protection locked="0"/>
    </xf>
    <xf numFmtId="180" fontId="3" fillId="0" borderId="13" xfId="0" applyNumberFormat="1" applyFont="1" applyBorder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protection locked="0"/>
    </xf>
    <xf numFmtId="182" fontId="3" fillId="0" borderId="0" xfId="0" applyNumberFormat="1" applyFont="1" applyFill="1" applyBorder="1" applyAlignment="1" applyProtection="1"/>
    <xf numFmtId="182" fontId="3" fillId="0" borderId="0" xfId="0" applyNumberFormat="1" applyFont="1" applyBorder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77" fontId="3" fillId="0" borderId="11" xfId="0" applyNumberFormat="1" applyFont="1" applyBorder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11" xfId="0" applyNumberFormat="1" applyFont="1" applyBorder="1" applyAlignment="1" applyProtection="1">
      <alignment horizontal="right" vertical="center"/>
      <protection locked="0"/>
    </xf>
    <xf numFmtId="177" fontId="5" fillId="0" borderId="11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right" vertical="center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37" fontId="3" fillId="0" borderId="11" xfId="0" applyNumberFormat="1" applyFont="1" applyBorder="1" applyAlignment="1" applyProtection="1">
      <alignment horizontal="center" shrinkToFit="1"/>
    </xf>
    <xf numFmtId="37" fontId="3" fillId="0" borderId="13" xfId="0" applyNumberFormat="1" applyFont="1" applyBorder="1" applyAlignment="1">
      <alignment vertical="center" shrinkToFit="1"/>
    </xf>
    <xf numFmtId="37" fontId="3" fillId="0" borderId="11" xfId="0" applyNumberFormat="1" applyFont="1" applyBorder="1" applyAlignment="1" applyProtection="1">
      <alignment shrinkToFit="1"/>
    </xf>
    <xf numFmtId="37" fontId="3" fillId="0" borderId="11" xfId="0" applyNumberFormat="1" applyFont="1" applyBorder="1" applyAlignment="1">
      <alignment horizontal="center" vertical="center" shrinkToFit="1"/>
    </xf>
    <xf numFmtId="37" fontId="3" fillId="0" borderId="19" xfId="0" applyNumberFormat="1" applyFont="1" applyBorder="1" applyAlignment="1" applyProtection="1">
      <alignment horizontal="center" shrinkToFit="1"/>
    </xf>
    <xf numFmtId="37" fontId="3" fillId="0" borderId="11" xfId="0" applyNumberFormat="1" applyFont="1" applyBorder="1" applyAlignment="1" applyProtection="1">
      <alignment horizontal="left" shrinkToFit="1"/>
    </xf>
    <xf numFmtId="37" fontId="3" fillId="0" borderId="19" xfId="0" applyNumberFormat="1" applyFont="1" applyBorder="1" applyAlignment="1">
      <alignment horizontal="center" vertical="center" shrinkToFit="1"/>
    </xf>
    <xf numFmtId="37" fontId="9" fillId="0" borderId="11" xfId="0" applyNumberFormat="1" applyFont="1" applyBorder="1" applyAlignment="1" applyProtection="1">
      <alignment horizontal="left" shrinkToFit="1"/>
    </xf>
    <xf numFmtId="0" fontId="0" fillId="0" borderId="32" xfId="0" applyBorder="1">
      <alignment vertical="center"/>
    </xf>
    <xf numFmtId="0" fontId="0" fillId="0" borderId="15" xfId="0" applyBorder="1">
      <alignment vertical="center"/>
    </xf>
    <xf numFmtId="0" fontId="0" fillId="0" borderId="30" xfId="0" applyBorder="1">
      <alignment vertical="center"/>
    </xf>
    <xf numFmtId="37" fontId="3" fillId="0" borderId="13" xfId="0" applyNumberFormat="1" applyFont="1" applyBorder="1" applyAlignment="1">
      <alignment horizontal="center" vertical="center" shrinkToFit="1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37" fontId="3" fillId="0" borderId="11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Border="1" applyAlignment="1" applyProtection="1">
      <alignment horizontal="right" vertical="center"/>
    </xf>
    <xf numFmtId="37" fontId="8" fillId="0" borderId="0" xfId="0" applyNumberFormat="1" applyFont="1" applyBorder="1" applyAlignment="1" applyProtection="1">
      <alignment horizontal="right" vertical="center"/>
      <protection locked="0"/>
    </xf>
    <xf numFmtId="37" fontId="3" fillId="0" borderId="0" xfId="0" applyNumberFormat="1" applyFont="1" applyBorder="1" applyAlignment="1">
      <alignment horizontal="right" vertical="center"/>
    </xf>
    <xf numFmtId="37" fontId="8" fillId="0" borderId="11" xfId="0" applyNumberFormat="1" applyFont="1" applyBorder="1" applyAlignment="1" applyProtection="1">
      <alignment horizontal="right" vertical="center"/>
      <protection locked="0"/>
    </xf>
    <xf numFmtId="37" fontId="3" fillId="0" borderId="0" xfId="0" applyNumberFormat="1" applyFont="1" applyAlignment="1" applyProtection="1">
      <alignment horizontal="right" vertical="center"/>
    </xf>
    <xf numFmtId="0" fontId="3" fillId="0" borderId="18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37" fontId="3" fillId="0" borderId="11" xfId="0" applyNumberFormat="1" applyFont="1" applyBorder="1" applyAlignment="1">
      <alignment vertical="center" shrinkToFit="1"/>
    </xf>
    <xf numFmtId="180" fontId="3" fillId="0" borderId="0" xfId="0" applyNumberFormat="1" applyFont="1" applyFill="1" applyBorder="1" applyAlignment="1" applyProtection="1"/>
    <xf numFmtId="182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 applyProtection="1">
      <alignment horizontal="right"/>
    </xf>
    <xf numFmtId="177" fontId="5" fillId="0" borderId="0" xfId="0" applyNumberFormat="1" applyFont="1" applyBorder="1" applyAlignment="1" applyProtection="1">
      <alignment horizontal="right"/>
    </xf>
    <xf numFmtId="177" fontId="0" fillId="0" borderId="0" xfId="0" applyNumberFormat="1" applyAlignment="1">
      <alignment horizontal="right" vertical="center"/>
    </xf>
    <xf numFmtId="177" fontId="3" fillId="0" borderId="0" xfId="0" applyNumberFormat="1" applyFont="1" applyBorder="1" applyAlignment="1" applyProtection="1">
      <alignment horizontal="right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>
      <alignment vertical="center"/>
    </xf>
    <xf numFmtId="0" fontId="3" fillId="0" borderId="32" xfId="0" applyFont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41" fontId="3" fillId="0" borderId="0" xfId="0" applyNumberFormat="1" applyFont="1" applyAlignment="1" applyProtection="1">
      <alignment horizontal="right"/>
    </xf>
    <xf numFmtId="0" fontId="3" fillId="0" borderId="12" xfId="0" applyFont="1" applyBorder="1" applyAlignment="1">
      <alignment horizontal="left" vertical="center"/>
    </xf>
    <xf numFmtId="0" fontId="3" fillId="0" borderId="0" xfId="0" applyFont="1" applyFill="1" applyProtection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quotePrefix="1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184" fontId="3" fillId="0" borderId="0" xfId="0" applyNumberFormat="1" applyFont="1">
      <alignment vertical="center"/>
    </xf>
    <xf numFmtId="177" fontId="3" fillId="0" borderId="0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Border="1" applyAlignment="1"/>
    <xf numFmtId="182" fontId="3" fillId="0" borderId="0" xfId="0" applyNumberFormat="1" applyFont="1" applyBorder="1" applyAlignment="1" applyProtection="1">
      <alignment horizontal="right" vertical="center"/>
    </xf>
    <xf numFmtId="182" fontId="3" fillId="0" borderId="0" xfId="0" applyNumberFormat="1" applyFont="1" applyBorder="1" applyProtection="1">
      <alignment vertical="center"/>
    </xf>
    <xf numFmtId="184" fontId="3" fillId="0" borderId="0" xfId="0" applyNumberFormat="1" applyFont="1" applyBorder="1">
      <alignment vertical="center"/>
    </xf>
    <xf numFmtId="185" fontId="3" fillId="0" borderId="0" xfId="0" applyNumberFormat="1" applyFont="1" applyBorder="1">
      <alignment vertical="center"/>
    </xf>
    <xf numFmtId="181" fontId="3" fillId="0" borderId="0" xfId="0" applyNumberFormat="1" applyFont="1" applyBorder="1" applyAlignment="1" applyProtection="1">
      <alignment horizontal="right" vertical="center"/>
    </xf>
    <xf numFmtId="181" fontId="3" fillId="0" borderId="0" xfId="0" applyNumberFormat="1" applyFont="1" applyBorder="1" applyProtection="1">
      <alignment vertical="center"/>
    </xf>
    <xf numFmtId="186" fontId="3" fillId="0" borderId="0" xfId="0" applyNumberFormat="1" applyFont="1" applyBorder="1">
      <alignment vertical="center"/>
    </xf>
    <xf numFmtId="177" fontId="3" fillId="0" borderId="14" xfId="0" applyNumberFormat="1" applyFont="1" applyFill="1" applyBorder="1" applyProtection="1">
      <alignment vertical="center"/>
      <protection locked="0"/>
    </xf>
    <xf numFmtId="177" fontId="3" fillId="0" borderId="10" xfId="0" applyNumberFormat="1" applyFont="1" applyFill="1" applyBorder="1" applyProtection="1">
      <alignment vertical="center"/>
      <protection locked="0"/>
    </xf>
    <xf numFmtId="177" fontId="3" fillId="0" borderId="10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43" fontId="3" fillId="0" borderId="0" xfId="0" applyNumberFormat="1" applyFont="1" applyBorder="1" applyProtection="1">
      <alignment vertical="center"/>
    </xf>
    <xf numFmtId="43" fontId="3" fillId="0" borderId="0" xfId="0" applyNumberFormat="1" applyFont="1" applyFill="1" applyBorder="1">
      <alignment vertical="center"/>
    </xf>
    <xf numFmtId="43" fontId="3" fillId="0" borderId="0" xfId="0" applyNumberFormat="1" applyFont="1" applyFill="1" applyBorder="1" applyProtection="1">
      <alignment vertical="center"/>
    </xf>
    <xf numFmtId="187" fontId="3" fillId="0" borderId="0" xfId="0" applyNumberFormat="1" applyFont="1" applyBorder="1" applyProtection="1">
      <alignment vertical="center"/>
    </xf>
    <xf numFmtId="187" fontId="3" fillId="0" borderId="0" xfId="0" applyNumberFormat="1" applyFont="1" applyBorder="1">
      <alignment vertical="center"/>
    </xf>
    <xf numFmtId="187" fontId="3" fillId="0" borderId="0" xfId="0" applyNumberFormat="1" applyFont="1" applyFill="1" applyBorder="1">
      <alignment vertical="center"/>
    </xf>
    <xf numFmtId="187" fontId="3" fillId="0" borderId="0" xfId="0" applyNumberFormat="1" applyFont="1" applyFill="1" applyBorder="1" applyProtection="1">
      <alignment vertical="center"/>
    </xf>
    <xf numFmtId="180" fontId="3" fillId="0" borderId="13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80" fontId="3" fillId="0" borderId="0" xfId="0" applyNumberFormat="1" applyFont="1" applyAlignment="1" applyProtection="1">
      <alignment horizont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1" xfId="0" quotePrefix="1" applyNumberFormat="1" applyFont="1" applyBorder="1" applyAlignment="1" applyProtection="1">
      <alignment horizontal="right"/>
      <protection locked="0"/>
    </xf>
    <xf numFmtId="41" fontId="3" fillId="0" borderId="12" xfId="0" applyNumberFormat="1" applyFont="1" applyBorder="1">
      <alignment vertical="center"/>
    </xf>
    <xf numFmtId="41" fontId="3" fillId="0" borderId="12" xfId="0" applyNumberFormat="1" applyFont="1" applyFill="1" applyBorder="1">
      <alignment vertical="center"/>
    </xf>
    <xf numFmtId="41" fontId="5" fillId="0" borderId="12" xfId="0" applyNumberFormat="1" applyFont="1" applyBorder="1" applyAlignment="1" applyProtection="1">
      <alignment horizontal="left"/>
    </xf>
    <xf numFmtId="181" fontId="3" fillId="0" borderId="0" xfId="0" applyNumberFormat="1" applyFont="1" applyProtection="1">
      <alignment vertical="center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13" xfId="0" applyNumberFormat="1" applyFont="1" applyBorder="1" applyAlignment="1" applyProtection="1">
      <alignment horizontal="right" vertical="center"/>
    </xf>
    <xf numFmtId="41" fontId="3" fillId="0" borderId="12" xfId="0" applyNumberFormat="1" applyFont="1" applyBorder="1" applyAlignment="1" applyProtection="1">
      <alignment horizontal="right" vertical="center"/>
    </xf>
    <xf numFmtId="41" fontId="3" fillId="0" borderId="12" xfId="0" quotePrefix="1" applyNumberFormat="1" applyFont="1" applyBorder="1" applyAlignment="1" applyProtection="1">
      <alignment horizontal="right"/>
    </xf>
    <xf numFmtId="41" fontId="3" fillId="0" borderId="13" xfId="0" applyNumberFormat="1" applyFont="1" applyBorder="1" applyAlignment="1" applyProtection="1">
      <alignment horizontal="right" vertical="center"/>
      <protection locked="0"/>
    </xf>
    <xf numFmtId="41" fontId="3" fillId="0" borderId="12" xfId="0" applyNumberFormat="1" applyFont="1" applyBorder="1" applyAlignment="1" applyProtection="1">
      <alignment horizontal="right" vertical="center"/>
      <protection locked="0"/>
    </xf>
    <xf numFmtId="41" fontId="3" fillId="0" borderId="12" xfId="0" quotePrefix="1" applyNumberFormat="1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horizontal="center" vertical="center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center" wrapText="1"/>
    </xf>
    <xf numFmtId="177" fontId="5" fillId="0" borderId="0" xfId="0" applyNumberFormat="1" applyFont="1" applyAlignment="1" applyProtection="1">
      <alignment horizontal="left"/>
    </xf>
    <xf numFmtId="177" fontId="3" fillId="0" borderId="16" xfId="0" applyNumberFormat="1" applyFont="1" applyBorder="1" applyAlignment="1" applyProtection="1">
      <alignment horizontal="right"/>
    </xf>
    <xf numFmtId="0" fontId="3" fillId="0" borderId="0" xfId="0" applyFont="1" applyFill="1" applyProtection="1">
      <alignment vertical="center"/>
      <protection locked="0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28" xfId="0" applyFont="1" applyBorder="1">
      <alignment vertical="center"/>
    </xf>
    <xf numFmtId="0" fontId="3" fillId="0" borderId="26" xfId="0" applyFont="1" applyBorder="1" applyAlignment="1" applyProtection="1">
      <alignment horizontal="center"/>
    </xf>
    <xf numFmtId="41" fontId="3" fillId="0" borderId="27" xfId="0" applyNumberFormat="1" applyFont="1" applyBorder="1" applyProtection="1">
      <alignment vertical="center"/>
    </xf>
    <xf numFmtId="41" fontId="3" fillId="0" borderId="26" xfId="0" applyNumberFormat="1" applyFont="1" applyBorder="1">
      <alignment vertical="center"/>
    </xf>
    <xf numFmtId="41" fontId="3" fillId="0" borderId="27" xfId="0" applyNumberFormat="1" applyFont="1" applyBorder="1">
      <alignment vertical="center"/>
    </xf>
    <xf numFmtId="41" fontId="3" fillId="0" borderId="26" xfId="0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182" fontId="3" fillId="0" borderId="0" xfId="0" applyNumberFormat="1" applyFont="1" applyProtection="1">
      <alignment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183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>
      <alignment vertical="center"/>
    </xf>
    <xf numFmtId="183" fontId="3" fillId="0" borderId="0" xfId="0" applyNumberFormat="1" applyFont="1" applyFill="1" applyBorder="1" applyAlignment="1" applyProtection="1">
      <alignment horizontal="right" vertical="center"/>
    </xf>
    <xf numFmtId="183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83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12" fillId="0" borderId="10" xfId="0" applyFont="1" applyBorder="1" applyAlignment="1" applyProtection="1">
      <alignment horizontal="right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8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27" xfId="0" applyFont="1" applyBorder="1" applyAlignment="1" applyProtection="1"/>
    <xf numFmtId="0" fontId="3" fillId="0" borderId="27" xfId="0" applyFont="1" applyBorder="1" applyAlignment="1" applyProtection="1"/>
    <xf numFmtId="0" fontId="3" fillId="0" borderId="27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3" fillId="0" borderId="0" xfId="0" applyFont="1" applyBorder="1" applyAlignment="1"/>
    <xf numFmtId="43" fontId="3" fillId="0" borderId="0" xfId="0" applyNumberFormat="1" applyFont="1" applyProtection="1">
      <alignment vertical="center"/>
    </xf>
    <xf numFmtId="43" fontId="3" fillId="0" borderId="0" xfId="0" quotePrefix="1" applyNumberFormat="1" applyFont="1" applyBorder="1" applyAlignment="1" applyProtection="1">
      <alignment horizontal="right" vertical="center"/>
    </xf>
    <xf numFmtId="0" fontId="0" fillId="0" borderId="0" xfId="0" applyBorder="1" applyAlignment="1"/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7" xfId="0" applyFont="1" applyBorder="1" applyAlignment="1" applyProtection="1">
      <alignment horizontal="left" shrinkToFit="1"/>
    </xf>
    <xf numFmtId="0" fontId="3" fillId="0" borderId="0" xfId="0" applyFont="1" applyFill="1" applyAlignment="1" applyProtection="1">
      <alignment horizontal="left" shrinkToFit="1"/>
    </xf>
    <xf numFmtId="0" fontId="5" fillId="0" borderId="1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177" fontId="3" fillId="0" borderId="27" xfId="0" quotePrefix="1" applyNumberFormat="1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 applyAlignment="1" applyProtection="1">
      <alignment horizont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13" xfId="0" applyFont="1" applyFill="1" applyBorder="1" applyAlignment="1">
      <alignment vertical="center" shrinkToFit="1"/>
    </xf>
    <xf numFmtId="180" fontId="3" fillId="0" borderId="18" xfId="0" applyNumberFormat="1" applyFont="1" applyBorder="1" applyAlignment="1" applyProtection="1">
      <alignment horizontal="center"/>
    </xf>
    <xf numFmtId="180" fontId="3" fillId="0" borderId="19" xfId="0" applyNumberFormat="1" applyFont="1" applyBorder="1" applyAlignment="1" applyProtection="1">
      <alignment horizontal="center"/>
    </xf>
    <xf numFmtId="180" fontId="3" fillId="0" borderId="0" xfId="0" applyNumberFormat="1" applyFont="1" applyBorder="1" applyAlignment="1" applyProtection="1">
      <alignment horizontal="left"/>
    </xf>
    <xf numFmtId="180" fontId="5" fillId="0" borderId="30" xfId="0" applyNumberFormat="1" applyFont="1" applyBorder="1" applyAlignment="1" applyProtection="1">
      <alignment horizontal="left"/>
    </xf>
    <xf numFmtId="180" fontId="3" fillId="0" borderId="30" xfId="0" applyNumberFormat="1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</xf>
    <xf numFmtId="0" fontId="3" fillId="0" borderId="27" xfId="0" applyFont="1" applyBorder="1" applyAlignment="1" applyProtection="1">
      <alignment horizont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shrinkToFit="1"/>
    </xf>
    <xf numFmtId="0" fontId="9" fillId="0" borderId="0" xfId="0" applyFont="1" applyAlignment="1" applyProtection="1">
      <alignment horizontal="center" shrinkToFit="1"/>
    </xf>
    <xf numFmtId="0" fontId="10" fillId="0" borderId="10" xfId="0" applyFont="1" applyBorder="1" applyAlignment="1" applyProtection="1">
      <alignment horizontal="center" vertical="center" shrinkToFit="1"/>
    </xf>
    <xf numFmtId="38" fontId="3" fillId="0" borderId="0" xfId="33" applyFont="1" applyBorder="1">
      <alignment vertical="center"/>
    </xf>
    <xf numFmtId="0" fontId="3" fillId="0" borderId="12" xfId="0" applyFont="1" applyBorder="1" applyAlignment="1" applyProtection="1">
      <alignment horizontal="left" shrinkToFit="1"/>
    </xf>
    <xf numFmtId="188" fontId="15" fillId="0" borderId="0" xfId="0" applyNumberFormat="1" applyFont="1" applyFill="1" applyAlignment="1">
      <alignment horizontal="right"/>
    </xf>
    <xf numFmtId="182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41" fontId="3" fillId="0" borderId="29" xfId="0" applyNumberFormat="1" applyFont="1" applyBorder="1">
      <alignment vertical="center"/>
    </xf>
    <xf numFmtId="41" fontId="5" fillId="0" borderId="20" xfId="0" applyNumberFormat="1" applyFont="1" applyBorder="1" applyAlignment="1" applyProtection="1">
      <alignment horizontal="left"/>
    </xf>
    <xf numFmtId="41" fontId="3" fillId="0" borderId="20" xfId="0" applyNumberFormat="1" applyFont="1" applyBorder="1">
      <alignment vertical="center"/>
    </xf>
    <xf numFmtId="41" fontId="3" fillId="0" borderId="20" xfId="0" applyNumberFormat="1" applyFont="1" applyFill="1" applyBorder="1">
      <alignment vertical="center"/>
    </xf>
    <xf numFmtId="0" fontId="9" fillId="0" borderId="11" xfId="0" applyFont="1" applyBorder="1" applyAlignment="1">
      <alignment horizontal="center" shrinkToFit="1"/>
    </xf>
    <xf numFmtId="0" fontId="9" fillId="0" borderId="11" xfId="0" applyFont="1" applyBorder="1" applyAlignment="1" applyProtection="1">
      <alignment horizontal="center" shrinkToFit="1"/>
    </xf>
    <xf numFmtId="0" fontId="9" fillId="0" borderId="13" xfId="0" applyFont="1" applyBorder="1" applyAlignment="1" applyProtection="1">
      <alignment horizontal="center" shrinkToFit="1"/>
    </xf>
    <xf numFmtId="0" fontId="3" fillId="0" borderId="16" xfId="0" applyFont="1" applyBorder="1" applyAlignment="1">
      <alignment vertical="center" shrinkToFit="1"/>
    </xf>
    <xf numFmtId="180" fontId="3" fillId="0" borderId="17" xfId="0" applyNumberFormat="1" applyFont="1" applyBorder="1" applyAlignment="1" applyProtection="1">
      <alignment horizontal="right"/>
    </xf>
    <xf numFmtId="0" fontId="3" fillId="0" borderId="27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5" fillId="0" borderId="31" xfId="0" applyFont="1" applyBorder="1" applyAlignment="1" applyProtection="1">
      <alignment vertical="center" shrinkToFit="1"/>
    </xf>
    <xf numFmtId="41" fontId="5" fillId="0" borderId="0" xfId="0" applyNumberFormat="1" applyFont="1" applyFill="1" applyBorder="1" applyProtection="1">
      <alignment vertical="center"/>
    </xf>
    <xf numFmtId="0" fontId="3" fillId="0" borderId="0" xfId="0" quotePrefix="1" applyFont="1" applyAlignment="1" applyProtection="1">
      <alignment horizontal="right"/>
    </xf>
    <xf numFmtId="180" fontId="3" fillId="0" borderId="0" xfId="0" applyNumberFormat="1" applyFont="1" applyAlignment="1" applyProtection="1">
      <alignment horizontal="left"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 applyAlignment="1"/>
    <xf numFmtId="0" fontId="3" fillId="0" borderId="10" xfId="0" applyFont="1" applyFill="1" applyBorder="1" applyAlignment="1"/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quotePrefix="1" applyFont="1" applyFill="1">
      <alignment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87" fontId="3" fillId="0" borderId="0" xfId="0" applyNumberFormat="1" applyFont="1" applyAlignment="1" applyProtection="1">
      <alignment horizontal="right"/>
    </xf>
    <xf numFmtId="0" fontId="3" fillId="0" borderId="0" xfId="0" applyFont="1" applyBorder="1" applyAlignment="1" applyProtection="1">
      <alignment horizontal="left" shrinkToFit="1"/>
    </xf>
    <xf numFmtId="191" fontId="3" fillId="0" borderId="0" xfId="0" applyNumberFormat="1" applyFont="1" applyFill="1" applyAlignment="1">
      <alignment horizontal="right"/>
    </xf>
    <xf numFmtId="188" fontId="3" fillId="0" borderId="0" xfId="0" applyNumberFormat="1" applyFont="1" applyFill="1" applyAlignment="1">
      <alignment horizontal="right"/>
    </xf>
    <xf numFmtId="189" fontId="3" fillId="0" borderId="0" xfId="0" applyNumberFormat="1" applyFont="1" applyFill="1" applyAlignment="1">
      <alignment horizontal="right"/>
    </xf>
    <xf numFmtId="190" fontId="3" fillId="0" borderId="0" xfId="0" applyNumberFormat="1" applyFont="1" applyFill="1" applyAlignment="1">
      <alignment horizontal="right"/>
    </xf>
    <xf numFmtId="0" fontId="3" fillId="0" borderId="12" xfId="0" applyFont="1" applyFill="1" applyBorder="1">
      <alignment vertical="center"/>
    </xf>
    <xf numFmtId="180" fontId="3" fillId="0" borderId="0" xfId="0" applyNumberFormat="1" applyFont="1" applyFill="1" applyProtection="1">
      <alignment vertical="center"/>
    </xf>
    <xf numFmtId="182" fontId="3" fillId="0" borderId="0" xfId="0" applyNumberFormat="1" applyFont="1" applyFill="1" applyBorder="1" applyAlignment="1" applyProtection="1">
      <alignment horizontal="right"/>
    </xf>
    <xf numFmtId="182" fontId="3" fillId="0" borderId="33" xfId="0" applyNumberFormat="1" applyFont="1" applyFill="1" applyBorder="1" applyAlignment="1" applyProtection="1">
      <alignment horizontal="right"/>
    </xf>
    <xf numFmtId="180" fontId="5" fillId="0" borderId="0" xfId="0" applyNumberFormat="1" applyFont="1" applyFill="1" applyAlignment="1" applyProtection="1">
      <alignment horizontal="left"/>
    </xf>
    <xf numFmtId="180" fontId="3" fillId="0" borderId="0" xfId="0" applyNumberFormat="1" applyFont="1" applyFill="1">
      <alignment vertical="center"/>
    </xf>
    <xf numFmtId="182" fontId="3" fillId="0" borderId="11" xfId="0" applyNumberFormat="1" applyFont="1" applyFill="1" applyBorder="1" applyAlignment="1" applyProtection="1">
      <alignment horizontal="right"/>
    </xf>
    <xf numFmtId="182" fontId="3" fillId="0" borderId="34" xfId="0" applyNumberFormat="1" applyFont="1" applyFill="1" applyBorder="1">
      <alignment vertical="center"/>
    </xf>
    <xf numFmtId="0" fontId="3" fillId="0" borderId="0" xfId="0" applyFont="1" applyFill="1" applyBorder="1" applyAlignment="1" applyProtection="1">
      <alignment horizontal="left"/>
    </xf>
    <xf numFmtId="182" fontId="3" fillId="0" borderId="34" xfId="0" applyNumberFormat="1" applyFont="1" applyFill="1" applyBorder="1" applyProtection="1">
      <alignment vertical="center"/>
      <protection locked="0"/>
    </xf>
    <xf numFmtId="180" fontId="3" fillId="0" borderId="14" xfId="0" applyNumberFormat="1" applyFont="1" applyFill="1" applyBorder="1" applyProtection="1">
      <alignment vertical="center"/>
      <protection locked="0"/>
    </xf>
    <xf numFmtId="180" fontId="3" fillId="0" borderId="10" xfId="0" applyNumberFormat="1" applyFont="1" applyFill="1" applyBorder="1" applyProtection="1">
      <alignment vertical="center"/>
      <protection locked="0"/>
    </xf>
    <xf numFmtId="180" fontId="3" fillId="0" borderId="35" xfId="0" applyNumberFormat="1" applyFont="1" applyFill="1" applyBorder="1" applyProtection="1">
      <alignment vertical="center"/>
      <protection locked="0"/>
    </xf>
    <xf numFmtId="0" fontId="3" fillId="0" borderId="36" xfId="0" applyFont="1" applyFill="1" applyBorder="1">
      <alignment vertical="center"/>
    </xf>
    <xf numFmtId="180" fontId="3" fillId="0" borderId="0" xfId="0" applyNumberFormat="1" applyFont="1" applyFill="1" applyAlignment="1" applyProtection="1">
      <alignment horizontal="left"/>
    </xf>
    <xf numFmtId="180" fontId="3" fillId="0" borderId="0" xfId="0" applyNumberFormat="1" applyFont="1" applyFill="1" applyProtection="1">
      <alignment vertical="center"/>
      <protection locked="0"/>
    </xf>
    <xf numFmtId="180" fontId="3" fillId="0" borderId="10" xfId="0" applyNumberFormat="1" applyFont="1" applyFill="1" applyBorder="1">
      <alignment vertical="center"/>
    </xf>
    <xf numFmtId="0" fontId="5" fillId="0" borderId="10" xfId="0" applyFont="1" applyFill="1" applyBorder="1" applyAlignment="1" applyProtection="1"/>
    <xf numFmtId="180" fontId="5" fillId="0" borderId="10" xfId="0" applyNumberFormat="1" applyFont="1" applyFill="1" applyBorder="1" applyAlignment="1" applyProtection="1">
      <alignment horizontal="left"/>
    </xf>
    <xf numFmtId="0" fontId="3" fillId="0" borderId="10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/>
    </xf>
    <xf numFmtId="181" fontId="3" fillId="0" borderId="11" xfId="0" applyNumberFormat="1" applyFont="1" applyFill="1" applyBorder="1" applyAlignment="1" applyProtection="1">
      <alignment horizontal="right"/>
    </xf>
    <xf numFmtId="181" fontId="3" fillId="0" borderId="0" xfId="0" applyNumberFormat="1" applyFont="1" applyFill="1" applyBorder="1" applyAlignment="1" applyProtection="1">
      <alignment horizontal="right"/>
    </xf>
    <xf numFmtId="181" fontId="3" fillId="0" borderId="33" xfId="0" applyNumberFormat="1" applyFont="1" applyFill="1" applyBorder="1" applyAlignment="1" applyProtection="1">
      <alignment horizontal="right"/>
    </xf>
    <xf numFmtId="181" fontId="3" fillId="0" borderId="11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181" fontId="3" fillId="0" borderId="33" xfId="0" applyNumberFormat="1" applyFont="1" applyFill="1" applyBorder="1" applyAlignment="1" applyProtection="1">
      <alignment horizontal="right" vertical="center"/>
    </xf>
    <xf numFmtId="181" fontId="3" fillId="0" borderId="11" xfId="0" applyNumberFormat="1" applyFont="1" applyFill="1" applyBorder="1" applyAlignment="1">
      <alignment horizontal="right"/>
    </xf>
    <xf numFmtId="181" fontId="3" fillId="0" borderId="11" xfId="0" applyNumberFormat="1" applyFont="1" applyFill="1" applyBorder="1" applyProtection="1">
      <alignment vertical="center"/>
      <protection locked="0"/>
    </xf>
    <xf numFmtId="181" fontId="3" fillId="0" borderId="0" xfId="0" applyNumberFormat="1" applyFont="1" applyFill="1" applyBorder="1" applyProtection="1">
      <alignment vertical="center"/>
      <protection locked="0"/>
    </xf>
    <xf numFmtId="181" fontId="3" fillId="0" borderId="33" xfId="0" applyNumberFormat="1" applyFont="1" applyFill="1" applyBorder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>
      <alignment vertical="center"/>
    </xf>
    <xf numFmtId="183" fontId="3" fillId="0" borderId="0" xfId="0" applyNumberFormat="1" applyFont="1" applyFill="1" applyAlignment="1" applyProtection="1">
      <alignment horizontal="right" vertical="center"/>
      <protection locked="0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</xf>
    <xf numFmtId="183" fontId="3" fillId="0" borderId="11" xfId="0" applyNumberFormat="1" applyFont="1" applyFill="1" applyBorder="1" applyProtection="1">
      <alignment vertical="center"/>
    </xf>
    <xf numFmtId="183" fontId="3" fillId="0" borderId="0" xfId="0" applyNumberFormat="1" applyFont="1" applyFill="1" applyAlignment="1" applyProtection="1">
      <alignment horizontal="right" vertical="center"/>
    </xf>
    <xf numFmtId="183" fontId="3" fillId="0" borderId="0" xfId="0" applyNumberFormat="1" applyFont="1" applyFill="1" applyAlignment="1" applyProtection="1">
      <alignment horizontal="right"/>
      <protection locked="0"/>
    </xf>
    <xf numFmtId="183" fontId="3" fillId="0" borderId="0" xfId="0" applyNumberFormat="1" applyFont="1" applyFill="1" applyProtection="1">
      <alignment vertical="center"/>
    </xf>
    <xf numFmtId="183" fontId="3" fillId="0" borderId="0" xfId="0" applyNumberFormat="1" applyFont="1" applyFill="1">
      <alignment vertical="center"/>
    </xf>
    <xf numFmtId="183" fontId="3" fillId="0" borderId="11" xfId="0" applyNumberFormat="1" applyFont="1" applyFill="1" applyBorder="1" applyProtection="1">
      <alignment vertical="center"/>
      <protection locked="0"/>
    </xf>
    <xf numFmtId="183" fontId="3" fillId="0" borderId="0" xfId="0" applyNumberFormat="1" applyFont="1" applyFill="1" applyProtection="1">
      <alignment vertical="center"/>
      <protection locked="0"/>
    </xf>
    <xf numFmtId="183" fontId="3" fillId="0" borderId="0" xfId="0" quotePrefix="1" applyNumberFormat="1" applyFont="1" applyFill="1" applyAlignment="1" applyProtection="1">
      <alignment horizontal="right" vertical="center"/>
      <protection locked="0"/>
    </xf>
    <xf numFmtId="178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182" fontId="5" fillId="0" borderId="0" xfId="0" applyNumberFormat="1" applyFont="1" applyFill="1">
      <alignment vertical="center"/>
    </xf>
    <xf numFmtId="182" fontId="3" fillId="0" borderId="0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180" fontId="3" fillId="0" borderId="0" xfId="0" quotePrefix="1" applyNumberFormat="1" applyFont="1" applyFill="1" applyAlignment="1" applyProtection="1">
      <alignment horizontal="right" vertical="center"/>
      <protection locked="0"/>
    </xf>
    <xf numFmtId="0" fontId="0" fillId="0" borderId="2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82" fontId="3" fillId="0" borderId="11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</xf>
    <xf numFmtId="181" fontId="3" fillId="0" borderId="0" xfId="0" applyNumberFormat="1" applyFont="1" applyFill="1" applyAlignment="1" applyProtection="1">
      <alignment horizontal="right" vertical="center"/>
      <protection locked="0"/>
    </xf>
    <xf numFmtId="181" fontId="3" fillId="0" borderId="0" xfId="0" applyNumberFormat="1" applyFont="1" applyFill="1" applyProtection="1">
      <alignment vertical="center"/>
    </xf>
    <xf numFmtId="181" fontId="3" fillId="0" borderId="0" xfId="0" quotePrefix="1" applyNumberFormat="1" applyFont="1" applyFill="1" applyAlignment="1" applyProtection="1">
      <alignment horizontal="right" vertical="center"/>
      <protection locked="0"/>
    </xf>
    <xf numFmtId="189" fontId="3" fillId="0" borderId="11" xfId="0" applyNumberFormat="1" applyFont="1" applyFill="1" applyBorder="1" applyAlignment="1">
      <alignment horizontal="right"/>
    </xf>
    <xf numFmtId="182" fontId="3" fillId="0" borderId="0" xfId="0" applyNumberFormat="1" applyFont="1" applyFill="1">
      <alignment vertical="center"/>
    </xf>
    <xf numFmtId="182" fontId="3" fillId="0" borderId="0" xfId="0" applyNumberFormat="1" applyFont="1" applyFill="1" applyAlignment="1">
      <alignment horizontal="right" vertical="center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Alignment="1" applyProtection="1">
      <alignment horizontal="right"/>
      <protection locked="0"/>
    </xf>
    <xf numFmtId="182" fontId="3" fillId="0" borderId="11" xfId="0" applyNumberFormat="1" applyFont="1" applyFill="1" applyBorder="1" applyProtection="1">
      <alignment vertical="center"/>
      <protection locked="0"/>
    </xf>
    <xf numFmtId="182" fontId="3" fillId="0" borderId="11" xfId="0" applyNumberFormat="1" applyFont="1" applyFill="1" applyBorder="1" applyProtection="1">
      <alignment vertical="center"/>
    </xf>
    <xf numFmtId="182" fontId="3" fillId="0" borderId="0" xfId="0" applyNumberFormat="1" applyFont="1" applyFill="1" applyProtection="1">
      <alignment vertical="center"/>
    </xf>
    <xf numFmtId="182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11" xfId="0" applyNumberFormat="1" applyFont="1" applyFill="1" applyBorder="1">
      <alignment vertical="center"/>
    </xf>
    <xf numFmtId="182" fontId="5" fillId="0" borderId="0" xfId="0" applyNumberFormat="1" applyFont="1" applyFill="1" applyProtection="1">
      <alignment vertical="center"/>
      <protection locked="0"/>
    </xf>
    <xf numFmtId="178" fontId="34" fillId="0" borderId="27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 applyProtection="1">
      <alignment horizontal="right" vertical="center"/>
    </xf>
    <xf numFmtId="177" fontId="3" fillId="0" borderId="0" xfId="0" quotePrefix="1" applyNumberFormat="1" applyFont="1" applyFill="1" applyAlignment="1" applyProtection="1">
      <alignment horizontal="right" vertical="center"/>
      <protection locked="0"/>
    </xf>
    <xf numFmtId="178" fontId="34" fillId="0" borderId="37" xfId="0" applyNumberFormat="1" applyFont="1" applyFill="1" applyBorder="1" applyAlignment="1" applyProtection="1">
      <alignment vertical="center"/>
    </xf>
    <xf numFmtId="41" fontId="3" fillId="0" borderId="0" xfId="0" quotePrefix="1" applyNumberFormat="1" applyFont="1" applyFill="1" applyAlignment="1" applyProtection="1">
      <alignment vertical="center"/>
      <protection locked="0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10" xfId="0" applyNumberFormat="1" applyFont="1" applyFill="1" applyBorder="1">
      <alignment vertical="center"/>
    </xf>
    <xf numFmtId="0" fontId="3" fillId="0" borderId="0" xfId="0" quotePrefix="1" applyFont="1" applyFill="1" applyAlignment="1" applyProtection="1">
      <alignment horizontal="right"/>
    </xf>
    <xf numFmtId="0" fontId="0" fillId="0" borderId="0" xfId="0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1" xfId="0" applyNumberFormat="1" applyFont="1" applyFill="1" applyBorder="1">
      <alignment vertical="center"/>
    </xf>
    <xf numFmtId="177" fontId="3" fillId="0" borderId="1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33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</xf>
    <xf numFmtId="0" fontId="3" fillId="0" borderId="14" xfId="0" applyFont="1" applyFill="1" applyBorder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/>
      <protection locked="0"/>
    </xf>
    <xf numFmtId="177" fontId="3" fillId="0" borderId="11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178" fontId="34" fillId="0" borderId="28" xfId="0" applyNumberFormat="1" applyFont="1" applyFill="1" applyBorder="1" applyAlignment="1" applyProtection="1">
      <alignment vertical="center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0" fontId="3" fillId="0" borderId="26" xfId="0" applyFont="1" applyFill="1" applyBorder="1">
      <alignment vertical="center"/>
    </xf>
    <xf numFmtId="41" fontId="3" fillId="0" borderId="0" xfId="0" quotePrefix="1" applyNumberFormat="1" applyFont="1" applyFill="1" applyAlignment="1" applyProtection="1">
      <alignment horizontal="right" vertical="center"/>
      <protection locked="0"/>
    </xf>
    <xf numFmtId="41" fontId="3" fillId="0" borderId="0" xfId="33" applyNumberFormat="1" applyFont="1" applyFill="1">
      <alignment vertical="center"/>
    </xf>
    <xf numFmtId="41" fontId="3" fillId="0" borderId="0" xfId="0" quotePrefix="1" applyNumberFormat="1" applyFont="1" applyFill="1" applyAlignment="1" applyProtection="1">
      <alignment horizontal="right" vertical="center" shrinkToFit="1"/>
      <protection locked="0"/>
    </xf>
    <xf numFmtId="41" fontId="3" fillId="0" borderId="0" xfId="0" applyNumberFormat="1" applyFont="1" applyFill="1" applyAlignment="1" applyProtection="1">
      <alignment vertical="center" shrinkToFit="1"/>
      <protection locked="0"/>
    </xf>
    <xf numFmtId="41" fontId="3" fillId="0" borderId="0" xfId="0" applyNumberFormat="1" applyFont="1" applyFill="1" applyAlignment="1" applyProtection="1">
      <alignment horizontal="right" shrinkToFit="1"/>
      <protection locked="0"/>
    </xf>
    <xf numFmtId="0" fontId="3" fillId="0" borderId="27" xfId="0" quotePrefix="1" applyFont="1" applyFill="1" applyBorder="1" applyAlignment="1" applyProtection="1">
      <alignment horizontal="right"/>
    </xf>
    <xf numFmtId="0" fontId="0" fillId="0" borderId="27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178" fontId="36" fillId="0" borderId="0" xfId="0" applyNumberFormat="1" applyFont="1" applyAlignment="1"/>
    <xf numFmtId="177" fontId="1" fillId="0" borderId="0" xfId="0" applyNumberFormat="1" applyFont="1" applyAlignment="1"/>
    <xf numFmtId="192" fontId="3" fillId="0" borderId="0" xfId="0" applyNumberFormat="1" applyFont="1" applyFill="1" applyAlignment="1" applyProtection="1">
      <alignment horizontal="right" vertical="center"/>
      <protection locked="0"/>
    </xf>
    <xf numFmtId="192" fontId="3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</xf>
    <xf numFmtId="37" fontId="3" fillId="0" borderId="10" xfId="0" applyNumberFormat="1" applyFont="1" applyBorder="1" applyAlignment="1" applyProtection="1">
      <alignment horizontal="right"/>
    </xf>
    <xf numFmtId="41" fontId="3" fillId="0" borderId="0" xfId="0" applyNumberFormat="1" applyFont="1" applyBorder="1" applyAlignment="1" applyProtection="1">
      <alignment horizontal="center"/>
      <protection locked="0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 applyAlignment="1">
      <alignment horizontal="center"/>
    </xf>
    <xf numFmtId="41" fontId="3" fillId="0" borderId="0" xfId="0" applyNumberFormat="1" applyFont="1" applyAlignment="1" applyProtection="1">
      <alignment horizontal="center"/>
      <protection locked="0"/>
    </xf>
    <xf numFmtId="41" fontId="0" fillId="0" borderId="0" xfId="0" applyNumberFormat="1" applyBorder="1" applyAlignment="1">
      <alignment horizontal="center"/>
    </xf>
    <xf numFmtId="177" fontId="3" fillId="0" borderId="0" xfId="0" applyNumberFormat="1" applyFont="1" applyAlignment="1" applyProtection="1">
      <protection locked="0"/>
    </xf>
    <xf numFmtId="177" fontId="3" fillId="0" borderId="0" xfId="0" applyNumberFormat="1" applyFont="1" applyBorder="1" applyAlignment="1" applyProtection="1">
      <protection locked="0"/>
    </xf>
    <xf numFmtId="182" fontId="3" fillId="0" borderId="0" xfId="0" applyNumberFormat="1" applyFont="1" applyBorder="1" applyAlignment="1" applyProtection="1">
      <alignment horizontal="right"/>
      <protection locked="0"/>
    </xf>
    <xf numFmtId="182" fontId="3" fillId="0" borderId="0" xfId="0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protection locked="0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177" fontId="3" fillId="0" borderId="29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177" fontId="3" fillId="0" borderId="13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9" fillId="0" borderId="0" xfId="0" applyFont="1">
      <alignment vertical="center"/>
    </xf>
    <xf numFmtId="179" fontId="3" fillId="0" borderId="11" xfId="0" applyNumberFormat="1" applyFont="1" applyFill="1" applyBorder="1" applyAlignment="1" applyProtection="1">
      <alignment horizontal="right"/>
      <protection locked="0"/>
    </xf>
    <xf numFmtId="179" fontId="3" fillId="0" borderId="0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7" fontId="35" fillId="24" borderId="14" xfId="0" applyNumberFormat="1" applyFont="1" applyFill="1" applyBorder="1" applyProtection="1">
      <alignment vertical="center"/>
      <protection locked="0"/>
    </xf>
    <xf numFmtId="177" fontId="35" fillId="24" borderId="10" xfId="0" applyNumberFormat="1" applyFont="1" applyFill="1" applyBorder="1" applyProtection="1">
      <alignment vertical="center"/>
      <protection locked="0"/>
    </xf>
    <xf numFmtId="0" fontId="3" fillId="0" borderId="11" xfId="0" applyNumberFormat="1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11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193" fontId="3" fillId="0" borderId="0" xfId="0" applyNumberFormat="1" applyFont="1" applyFill="1" applyAlignment="1">
      <alignment horizontal="right"/>
    </xf>
    <xf numFmtId="193" fontId="3" fillId="0" borderId="11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right" vertical="center"/>
    </xf>
    <xf numFmtId="193" fontId="3" fillId="0" borderId="0" xfId="0" applyNumberFormat="1" applyFont="1">
      <alignment vertical="center"/>
    </xf>
    <xf numFmtId="0" fontId="3" fillId="0" borderId="11" xfId="0" applyNumberFormat="1" applyFont="1" applyBorder="1" applyAlignment="1">
      <alignment horizontal="right"/>
    </xf>
    <xf numFmtId="0" fontId="3" fillId="0" borderId="0" xfId="0" applyNumberFormat="1" applyFont="1" applyAlignment="1">
      <alignment horizontal="right"/>
    </xf>
    <xf numFmtId="193" fontId="3" fillId="0" borderId="0" xfId="0" applyNumberFormat="1" applyFont="1" applyAlignment="1">
      <alignment horizontal="right"/>
    </xf>
    <xf numFmtId="193" fontId="3" fillId="0" borderId="0" xfId="0" applyNumberFormat="1" applyFont="1" applyAlignment="1">
      <alignment horizontal="right" vertical="center"/>
    </xf>
    <xf numFmtId="177" fontId="3" fillId="0" borderId="13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177" fontId="3" fillId="0" borderId="11" xfId="0" applyNumberFormat="1" applyFont="1" applyBorder="1" applyAlignment="1" applyProtection="1">
      <alignment horizontal="center" vertical="center"/>
    </xf>
    <xf numFmtId="180" fontId="3" fillId="0" borderId="11" xfId="0" applyNumberFormat="1" applyFont="1" applyBorder="1" applyAlignment="1" applyProtection="1">
      <alignment horizontal="left" vertical="center"/>
    </xf>
    <xf numFmtId="180" fontId="3" fillId="0" borderId="18" xfId="0" applyNumberFormat="1" applyFont="1" applyBorder="1" applyAlignment="1" applyProtection="1">
      <alignment horizontal="center" vertical="center"/>
    </xf>
    <xf numFmtId="180" fontId="3" fillId="0" borderId="13" xfId="0" applyNumberFormat="1" applyFont="1" applyBorder="1" applyAlignment="1" applyProtection="1">
      <alignment horizontal="left" vertical="center"/>
    </xf>
    <xf numFmtId="180" fontId="3" fillId="0" borderId="19" xfId="0" applyNumberFormat="1" applyFont="1" applyBorder="1" applyAlignment="1" applyProtection="1">
      <alignment horizontal="center" vertical="center"/>
    </xf>
    <xf numFmtId="38" fontId="5" fillId="0" borderId="11" xfId="33" applyFont="1" applyBorder="1" applyAlignment="1" applyProtection="1">
      <alignment horizontal="right" vertical="center"/>
    </xf>
    <xf numFmtId="38" fontId="3" fillId="0" borderId="11" xfId="33" applyFont="1" applyBorder="1" applyAlignment="1" applyProtection="1">
      <alignment horizontal="right" vertical="center"/>
    </xf>
    <xf numFmtId="38" fontId="3" fillId="0" borderId="11" xfId="33" applyFont="1" applyBorder="1" applyAlignment="1">
      <alignment horizontal="right" vertical="center"/>
    </xf>
    <xf numFmtId="0" fontId="3" fillId="0" borderId="0" xfId="0" applyNumberFormat="1" applyFont="1" applyAlignment="1" applyProtection="1">
      <alignment horizontal="right" vertical="center"/>
      <protection locked="0"/>
    </xf>
    <xf numFmtId="0" fontId="7" fillId="0" borderId="0" xfId="42" applyNumberFormat="1" applyFont="1" applyFill="1" applyBorder="1" applyAlignment="1">
      <alignment horizontal="right" vertical="center"/>
    </xf>
    <xf numFmtId="0" fontId="8" fillId="0" borderId="10" xfId="0" applyNumberFormat="1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/>
    </xf>
    <xf numFmtId="37" fontId="3" fillId="0" borderId="10" xfId="0" applyNumberFormat="1" applyFont="1" applyBorder="1" applyAlignment="1" applyProtection="1">
      <alignment horizontal="center"/>
    </xf>
    <xf numFmtId="37" fontId="3" fillId="0" borderId="29" xfId="0" applyNumberFormat="1" applyFont="1" applyBorder="1" applyAlignment="1">
      <alignment horizontal="center"/>
    </xf>
    <xf numFmtId="37" fontId="3" fillId="0" borderId="20" xfId="0" applyNumberFormat="1" applyFont="1" applyBorder="1" applyAlignment="1">
      <alignment horizontal="center"/>
    </xf>
    <xf numFmtId="37" fontId="3" fillId="0" borderId="22" xfId="0" applyNumberFormat="1" applyFont="1" applyBorder="1" applyAlignment="1" applyProtection="1">
      <alignment horizontal="center" vertical="center"/>
    </xf>
    <xf numFmtId="37" fontId="3" fillId="0" borderId="11" xfId="0" applyNumberFormat="1" applyFont="1" applyBorder="1" applyAlignment="1" applyProtection="1">
      <alignment horizontal="center" vertical="center"/>
    </xf>
    <xf numFmtId="37" fontId="3" fillId="0" borderId="13" xfId="0" applyNumberFormat="1" applyFont="1" applyBorder="1" applyAlignment="1" applyProtection="1">
      <alignment horizontal="center" vertical="center"/>
    </xf>
    <xf numFmtId="37" fontId="5" fillId="0" borderId="0" xfId="0" applyNumberFormat="1" applyFont="1" applyAlignment="1" applyProtection="1">
      <alignment horizontal="center"/>
    </xf>
    <xf numFmtId="37" fontId="3" fillId="0" borderId="10" xfId="0" applyNumberFormat="1" applyFont="1" applyBorder="1" applyAlignment="1" applyProtection="1">
      <alignment horizontal="right"/>
    </xf>
    <xf numFmtId="37" fontId="3" fillId="0" borderId="29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38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Alignment="1">
      <alignment horizontal="right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 applyAlignment="1">
      <alignment horizontal="center"/>
    </xf>
    <xf numFmtId="41" fontId="0" fillId="0" borderId="0" xfId="0" applyNumberFormat="1" applyFill="1" applyBorder="1" applyAlignment="1">
      <alignment horizontal="center"/>
    </xf>
    <xf numFmtId="41" fontId="3" fillId="0" borderId="0" xfId="0" applyNumberFormat="1" applyFont="1" applyBorder="1" applyAlignment="1" applyProtection="1">
      <alignment horizontal="center"/>
      <protection locked="0"/>
    </xf>
    <xf numFmtId="41" fontId="0" fillId="0" borderId="0" xfId="0" applyNumberFormat="1" applyBorder="1" applyAlignment="1">
      <alignment horizontal="center"/>
    </xf>
    <xf numFmtId="41" fontId="0" fillId="0" borderId="0" xfId="0" applyNumberFormat="1" applyAlignment="1">
      <alignment horizontal="center"/>
    </xf>
    <xf numFmtId="41" fontId="3" fillId="0" borderId="0" xfId="0" applyNumberFormat="1" applyFont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182" fontId="3" fillId="0" borderId="0" xfId="0" applyNumberFormat="1" applyFont="1" applyFill="1" applyBorder="1" applyAlignment="1" applyProtection="1">
      <alignment horizontal="right"/>
      <protection locked="0"/>
    </xf>
    <xf numFmtId="179" fontId="3" fillId="0" borderId="0" xfId="0" applyNumberFormat="1" applyFont="1" applyFill="1" applyBorder="1" applyAlignment="1" applyProtection="1">
      <alignment horizontal="right"/>
      <protection locked="0"/>
    </xf>
    <xf numFmtId="181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>
      <alignment horizontal="right"/>
    </xf>
    <xf numFmtId="177" fontId="3" fillId="0" borderId="0" xfId="0" applyNumberFormat="1" applyFont="1" applyFill="1" applyBorder="1" applyAlignment="1" applyProtection="1">
      <protection locked="0"/>
    </xf>
    <xf numFmtId="182" fontId="3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horizontal="right"/>
    </xf>
    <xf numFmtId="180" fontId="3" fillId="0" borderId="0" xfId="0" applyNumberFormat="1" applyFont="1" applyFill="1" applyBorder="1" applyAlignment="1" applyProtection="1">
      <alignment horizontal="right"/>
      <protection locked="0"/>
    </xf>
    <xf numFmtId="180" fontId="3" fillId="0" borderId="0" xfId="0" applyNumberFormat="1" applyFont="1" applyFill="1" applyBorder="1" applyAlignment="1" applyProtection="1">
      <protection locked="0"/>
    </xf>
    <xf numFmtId="182" fontId="3" fillId="0" borderId="0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177" fontId="3" fillId="0" borderId="0" xfId="0" applyNumberFormat="1" applyFont="1" applyBorder="1" applyAlignment="1" applyProtection="1">
      <protection locked="0"/>
    </xf>
    <xf numFmtId="177" fontId="3" fillId="0" borderId="0" xfId="0" applyNumberFormat="1" applyFont="1" applyAlignment="1" applyProtection="1">
      <protection locked="0"/>
    </xf>
    <xf numFmtId="182" fontId="3" fillId="0" borderId="0" xfId="0" applyNumberFormat="1" applyFont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11" fillId="0" borderId="3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12" fillId="0" borderId="1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1" fillId="0" borderId="39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shrinkToFi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0" fillId="0" borderId="27" xfId="0" applyBorder="1" applyAlignment="1">
      <alignment vertical="center"/>
    </xf>
    <xf numFmtId="0" fontId="0" fillId="0" borderId="27" xfId="0" applyBorder="1" applyAlignment="1">
      <alignment vertical="center" shrinkToFit="1"/>
    </xf>
    <xf numFmtId="177" fontId="3" fillId="0" borderId="29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 applyProtection="1">
      <alignment horizontal="center" vertical="center"/>
    </xf>
    <xf numFmtId="177" fontId="3" fillId="0" borderId="19" xfId="0" applyNumberFormat="1" applyFont="1" applyBorder="1" applyAlignment="1" applyProtection="1">
      <alignment horizontal="center" vertical="center"/>
    </xf>
    <xf numFmtId="177" fontId="3" fillId="0" borderId="17" xfId="0" applyNumberFormat="1" applyFont="1" applyBorder="1" applyAlignment="1" applyProtection="1">
      <alignment horizontal="center"/>
    </xf>
    <xf numFmtId="177" fontId="3" fillId="0" borderId="16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77" fontId="3" fillId="0" borderId="13" xfId="0" applyNumberFormat="1" applyFont="1" applyBorder="1" applyAlignment="1" applyProtection="1">
      <alignment horizontal="center"/>
    </xf>
    <xf numFmtId="177" fontId="3" fillId="0" borderId="26" xfId="0" applyNumberFormat="1" applyFont="1" applyBorder="1" applyAlignment="1" applyProtection="1">
      <alignment horizontal="center"/>
    </xf>
    <xf numFmtId="181" fontId="3" fillId="0" borderId="11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3" fillId="0" borderId="33" xfId="0" applyNumberFormat="1" applyFont="1" applyFill="1" applyBorder="1" applyAlignment="1">
      <alignment horizontal="center" vertical="center"/>
    </xf>
    <xf numFmtId="182" fontId="3" fillId="0" borderId="34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180" fontId="3" fillId="0" borderId="17" xfId="0" applyNumberFormat="1" applyFont="1" applyFill="1" applyBorder="1" applyAlignment="1">
      <alignment horizontal="center" vertical="center"/>
    </xf>
    <xf numFmtId="180" fontId="3" fillId="0" borderId="15" xfId="0" applyNumberFormat="1" applyFont="1" applyFill="1" applyBorder="1" applyAlignment="1">
      <alignment horizontal="center" vertical="center"/>
    </xf>
    <xf numFmtId="180" fontId="3" fillId="0" borderId="33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/>
    </xf>
    <xf numFmtId="38" fontId="3" fillId="0" borderId="25" xfId="33" applyFont="1" applyFill="1" applyBorder="1" applyAlignment="1" applyProtection="1">
      <alignment vertical="center" wrapText="1"/>
    </xf>
    <xf numFmtId="38" fontId="3" fillId="0" borderId="19" xfId="33" applyFont="1" applyFill="1" applyBorder="1" applyAlignment="1" applyProtection="1">
      <alignment vertical="center" wrapText="1"/>
    </xf>
    <xf numFmtId="38" fontId="3" fillId="0" borderId="25" xfId="33" applyFont="1" applyFill="1" applyBorder="1" applyAlignment="1" applyProtection="1">
      <alignment horizontal="center" vertical="center"/>
    </xf>
    <xf numFmtId="38" fontId="3" fillId="0" borderId="19" xfId="33" applyFont="1" applyFill="1" applyBorder="1" applyAlignment="1" applyProtection="1">
      <alignment horizontal="center" vertical="center"/>
    </xf>
    <xf numFmtId="38" fontId="3" fillId="0" borderId="32" xfId="33" applyFont="1" applyFill="1" applyBorder="1" applyAlignment="1" applyProtection="1">
      <alignment horizontal="center" vertical="center" wrapText="1"/>
    </xf>
    <xf numFmtId="38" fontId="3" fillId="0" borderId="0" xfId="33" applyFont="1" applyFill="1" applyBorder="1" applyAlignment="1" applyProtection="1">
      <alignment horizontal="center" vertical="center" wrapText="1"/>
    </xf>
    <xf numFmtId="38" fontId="3" fillId="0" borderId="12" xfId="33" applyFont="1" applyFill="1" applyBorder="1" applyAlignment="1" applyProtection="1">
      <alignment horizontal="center" vertical="center" wrapText="1"/>
    </xf>
    <xf numFmtId="38" fontId="3" fillId="0" borderId="43" xfId="33" applyFont="1" applyFill="1" applyBorder="1" applyAlignment="1" applyProtection="1">
      <alignment vertical="center" wrapText="1"/>
    </xf>
    <xf numFmtId="38" fontId="3" fillId="0" borderId="44" xfId="33" applyFont="1" applyFill="1" applyBorder="1" applyAlignment="1" applyProtection="1">
      <alignment vertical="center" wrapText="1"/>
    </xf>
    <xf numFmtId="38" fontId="3" fillId="0" borderId="45" xfId="33" applyFont="1" applyFill="1" applyBorder="1" applyAlignment="1" applyProtection="1">
      <alignment vertical="center" wrapText="1"/>
    </xf>
    <xf numFmtId="180" fontId="3" fillId="0" borderId="46" xfId="0" applyNumberFormat="1" applyFont="1" applyFill="1" applyBorder="1" applyAlignment="1">
      <alignment horizontal="center" vertical="center"/>
    </xf>
    <xf numFmtId="38" fontId="3" fillId="0" borderId="23" xfId="33" applyFont="1" applyFill="1" applyBorder="1" applyAlignment="1" applyProtection="1">
      <alignment horizontal="center" vertical="center"/>
    </xf>
    <xf numFmtId="38" fontId="3" fillId="0" borderId="40" xfId="33" applyFont="1" applyFill="1" applyBorder="1" applyAlignment="1" applyProtection="1">
      <alignment horizontal="center" vertical="center" wrapText="1"/>
    </xf>
    <xf numFmtId="38" fontId="3" fillId="0" borderId="41" xfId="33" applyFont="1" applyFill="1" applyBorder="1" applyAlignment="1" applyProtection="1">
      <alignment horizontal="center" vertical="center" wrapText="1"/>
    </xf>
    <xf numFmtId="38" fontId="3" fillId="0" borderId="42" xfId="33" applyFont="1" applyFill="1" applyBorder="1" applyAlignment="1" applyProtection="1">
      <alignment horizontal="center" vertical="center" wrapText="1"/>
    </xf>
    <xf numFmtId="38" fontId="3" fillId="0" borderId="28" xfId="33" applyFont="1" applyFill="1" applyBorder="1" applyAlignment="1" applyProtection="1">
      <alignment vertical="center" wrapText="1"/>
    </xf>
    <xf numFmtId="38" fontId="3" fillId="0" borderId="27" xfId="33" applyFont="1" applyFill="1" applyBorder="1" applyAlignment="1" applyProtection="1">
      <alignment vertical="center" wrapText="1"/>
    </xf>
    <xf numFmtId="38" fontId="3" fillId="0" borderId="26" xfId="33" applyFont="1" applyFill="1" applyBorder="1" applyAlignment="1" applyProtection="1">
      <alignment vertical="center" wrapText="1"/>
    </xf>
    <xf numFmtId="38" fontId="3" fillId="0" borderId="25" xfId="33" applyFont="1" applyFill="1" applyBorder="1" applyAlignment="1" applyProtection="1">
      <alignment horizontal="center" vertical="center" wrapText="1"/>
    </xf>
    <xf numFmtId="38" fontId="3" fillId="0" borderId="19" xfId="33" applyFont="1" applyFill="1" applyBorder="1" applyAlignment="1" applyProtection="1">
      <alignment horizontal="center" vertical="center" wrapText="1"/>
    </xf>
    <xf numFmtId="38" fontId="15" fillId="0" borderId="11" xfId="33" applyFont="1" applyFill="1" applyBorder="1" applyAlignment="1" applyProtection="1">
      <alignment horizontal="center" vertical="center" wrapText="1"/>
    </xf>
    <xf numFmtId="38" fontId="15" fillId="0" borderId="13" xfId="33" applyFont="1" applyFill="1" applyBorder="1" applyAlignment="1" applyProtection="1">
      <alignment horizontal="center" vertical="center" wrapText="1"/>
    </xf>
    <xf numFmtId="38" fontId="3" fillId="0" borderId="23" xfId="33" applyFont="1" applyFill="1" applyBorder="1" applyAlignment="1" applyProtection="1">
      <alignment horizontal="center" vertical="center" wrapText="1" shrinkToFit="1"/>
    </xf>
    <xf numFmtId="38" fontId="3" fillId="0" borderId="25" xfId="33" applyFont="1" applyFill="1" applyBorder="1" applyAlignment="1" applyProtection="1">
      <alignment horizontal="center" vertical="center" shrinkToFit="1"/>
    </xf>
    <xf numFmtId="38" fontId="3" fillId="0" borderId="19" xfId="33" applyFont="1" applyFill="1" applyBorder="1" applyAlignment="1" applyProtection="1">
      <alignment horizontal="center" vertical="center" shrinkToFit="1"/>
    </xf>
    <xf numFmtId="38" fontId="3" fillId="0" borderId="11" xfId="33" applyFont="1" applyFill="1" applyBorder="1" applyAlignment="1" applyProtection="1">
      <alignment horizontal="center" vertical="center" wrapText="1"/>
    </xf>
    <xf numFmtId="38" fontId="3" fillId="0" borderId="13" xfId="33" applyFont="1" applyFill="1" applyBorder="1" applyAlignment="1" applyProtection="1">
      <alignment horizontal="center" vertical="center" wrapText="1"/>
    </xf>
    <xf numFmtId="38" fontId="3" fillId="0" borderId="24" xfId="33" applyFont="1" applyFill="1" applyBorder="1" applyAlignment="1" applyProtection="1">
      <alignment horizontal="center" vertical="center" wrapText="1"/>
    </xf>
    <xf numFmtId="38" fontId="15" fillId="0" borderId="29" xfId="33" applyFont="1" applyFill="1" applyBorder="1" applyAlignment="1" applyProtection="1">
      <alignment horizontal="center" vertical="center" wrapText="1"/>
    </xf>
    <xf numFmtId="38" fontId="3" fillId="0" borderId="24" xfId="33" applyFont="1" applyFill="1" applyBorder="1" applyAlignment="1" applyProtection="1">
      <alignment horizontal="center" vertical="center"/>
    </xf>
    <xf numFmtId="38" fontId="3" fillId="0" borderId="29" xfId="33" applyFont="1" applyFill="1" applyBorder="1" applyAlignment="1" applyProtection="1">
      <alignment horizontal="center" vertical="center" wrapText="1"/>
    </xf>
    <xf numFmtId="38" fontId="3" fillId="0" borderId="48" xfId="33" applyFont="1" applyFill="1" applyBorder="1" applyAlignment="1" applyProtection="1">
      <alignment horizontal="center" vertical="center" wrapText="1"/>
    </xf>
    <xf numFmtId="38" fontId="15" fillId="0" borderId="49" xfId="33" applyFont="1" applyFill="1" applyBorder="1" applyAlignment="1" applyProtection="1">
      <alignment horizontal="center" vertical="center" wrapText="1"/>
    </xf>
    <xf numFmtId="180" fontId="3" fillId="0" borderId="10" xfId="0" applyNumberFormat="1" applyFont="1" applyBorder="1" applyAlignment="1" applyProtection="1">
      <alignment horizontal="center"/>
      <protection locked="0"/>
    </xf>
    <xf numFmtId="180" fontId="3" fillId="0" borderId="17" xfId="0" applyNumberFormat="1" applyFont="1" applyBorder="1" applyAlignment="1" applyProtection="1">
      <alignment horizontal="left"/>
    </xf>
    <xf numFmtId="180" fontId="3" fillId="0" borderId="21" xfId="0" applyNumberFormat="1" applyFont="1" applyBorder="1" applyAlignment="1" applyProtection="1">
      <alignment horizontal="left"/>
    </xf>
    <xf numFmtId="180" fontId="3" fillId="0" borderId="1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41" fontId="3" fillId="0" borderId="18" xfId="0" applyNumberFormat="1" applyFont="1" applyBorder="1" applyAlignment="1" applyProtection="1">
      <alignment horizontal="center" vertical="center"/>
    </xf>
    <xf numFmtId="41" fontId="3" fillId="0" borderId="19" xfId="0" applyNumberFormat="1" applyFont="1" applyBorder="1" applyAlignment="1" applyProtection="1">
      <alignment horizontal="center" vertical="center"/>
    </xf>
    <xf numFmtId="41" fontId="3" fillId="0" borderId="17" xfId="0" applyNumberFormat="1" applyFont="1" applyFill="1" applyBorder="1" applyAlignment="1" applyProtection="1">
      <alignment horizontal="center" vertical="center"/>
    </xf>
    <xf numFmtId="41" fontId="3" fillId="0" borderId="13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JB16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1"/>
  <sheetViews>
    <sheetView tabSelected="1" view="pageBreakPreview" zoomScale="75" zoomScaleNormal="75" workbookViewId="0">
      <selection activeCell="A2" sqref="A2"/>
    </sheetView>
  </sheetViews>
  <sheetFormatPr defaultColWidth="12.125" defaultRowHeight="17.25" x14ac:dyDescent="0.15"/>
  <cols>
    <col min="1" max="1" width="13.375" style="2" customWidth="1"/>
    <col min="2" max="2" width="21.5" style="2" customWidth="1"/>
    <col min="3" max="11" width="13.875" style="2" customWidth="1"/>
    <col min="12" max="16384" width="12.125" style="2"/>
  </cols>
  <sheetData>
    <row r="1" spans="1:11" x14ac:dyDescent="0.2">
      <c r="A1" s="1"/>
    </row>
    <row r="6" spans="1:11" ht="28.5" x14ac:dyDescent="0.3">
      <c r="B6" s="649" t="s">
        <v>2</v>
      </c>
      <c r="C6" s="649"/>
      <c r="D6" s="649"/>
      <c r="E6" s="649"/>
      <c r="F6" s="649"/>
      <c r="G6" s="649"/>
      <c r="H6" s="649"/>
      <c r="I6" s="649"/>
      <c r="J6" s="649"/>
      <c r="K6" s="649"/>
    </row>
    <row r="7" spans="1:11" ht="17.25" customHeight="1" x14ac:dyDescent="0.3">
      <c r="E7" s="3"/>
    </row>
    <row r="8" spans="1:11" x14ac:dyDescent="0.2">
      <c r="B8" s="650" t="s">
        <v>551</v>
      </c>
      <c r="C8" s="650"/>
      <c r="D8" s="650"/>
      <c r="E8" s="650"/>
      <c r="F8" s="650"/>
      <c r="G8" s="650"/>
      <c r="H8" s="650"/>
      <c r="I8" s="650"/>
      <c r="J8" s="650"/>
      <c r="K8" s="650"/>
    </row>
    <row r="9" spans="1:11" ht="18" thickBot="1" x14ac:dyDescent="0.25">
      <c r="B9" s="5"/>
      <c r="C9" s="25" t="s">
        <v>294</v>
      </c>
      <c r="D9" s="5"/>
      <c r="E9" s="5"/>
      <c r="F9" s="6" t="s">
        <v>534</v>
      </c>
      <c r="G9" s="5"/>
      <c r="H9" s="5"/>
      <c r="I9" s="5"/>
      <c r="J9" s="5"/>
      <c r="K9" s="23" t="s">
        <v>3</v>
      </c>
    </row>
    <row r="10" spans="1:11" x14ac:dyDescent="0.2">
      <c r="C10" s="7" t="s">
        <v>4</v>
      </c>
      <c r="D10" s="8"/>
      <c r="E10" s="8"/>
      <c r="F10" s="9"/>
      <c r="G10" s="8"/>
      <c r="H10" s="8"/>
      <c r="I10" s="9"/>
      <c r="J10" s="8"/>
      <c r="K10" s="8"/>
    </row>
    <row r="11" spans="1:11" x14ac:dyDescent="0.2">
      <c r="C11" s="603" t="s">
        <v>332</v>
      </c>
      <c r="D11" s="647" t="s">
        <v>7</v>
      </c>
      <c r="E11" s="647" t="s">
        <v>8</v>
      </c>
      <c r="F11" s="605" t="s">
        <v>6</v>
      </c>
      <c r="G11" s="647" t="s">
        <v>7</v>
      </c>
      <c r="H11" s="647" t="s">
        <v>8</v>
      </c>
      <c r="I11" s="603" t="s">
        <v>484</v>
      </c>
      <c r="J11" s="647" t="s">
        <v>7</v>
      </c>
      <c r="K11" s="651" t="s">
        <v>8</v>
      </c>
    </row>
    <row r="12" spans="1:11" x14ac:dyDescent="0.2">
      <c r="B12" s="8"/>
      <c r="C12" s="11" t="s">
        <v>338</v>
      </c>
      <c r="D12" s="648"/>
      <c r="E12" s="648"/>
      <c r="F12" s="11" t="s">
        <v>333</v>
      </c>
      <c r="G12" s="648"/>
      <c r="H12" s="648"/>
      <c r="I12" s="11" t="s">
        <v>485</v>
      </c>
      <c r="J12" s="648"/>
      <c r="K12" s="652"/>
    </row>
    <row r="13" spans="1:11" x14ac:dyDescent="0.15">
      <c r="C13" s="9"/>
    </row>
    <row r="14" spans="1:11" x14ac:dyDescent="0.2">
      <c r="B14" s="1" t="s">
        <v>226</v>
      </c>
      <c r="C14" s="77">
        <f>D14+E14</f>
        <v>799251</v>
      </c>
      <c r="D14" s="78">
        <v>378237</v>
      </c>
      <c r="E14" s="78">
        <v>421014</v>
      </c>
      <c r="F14" s="79">
        <f>G14+H14</f>
        <v>511565</v>
      </c>
      <c r="G14" s="78">
        <v>313583</v>
      </c>
      <c r="H14" s="78">
        <v>197982</v>
      </c>
      <c r="I14" s="79">
        <f>J14+K14</f>
        <v>9069</v>
      </c>
      <c r="J14" s="78">
        <v>6577</v>
      </c>
      <c r="K14" s="78">
        <v>2492</v>
      </c>
    </row>
    <row r="15" spans="1:11" x14ac:dyDescent="0.2">
      <c r="B15" s="1" t="s">
        <v>227</v>
      </c>
      <c r="C15" s="77">
        <f>D15+E15</f>
        <v>820335</v>
      </c>
      <c r="D15" s="78">
        <v>388183</v>
      </c>
      <c r="E15" s="78">
        <v>432152</v>
      </c>
      <c r="F15" s="79">
        <f>G15+H15</f>
        <v>487213</v>
      </c>
      <c r="G15" s="78">
        <v>310851</v>
      </c>
      <c r="H15" s="78">
        <v>176362</v>
      </c>
      <c r="I15" s="79">
        <f>J15+K15</f>
        <v>13300</v>
      </c>
      <c r="J15" s="78">
        <v>10289</v>
      </c>
      <c r="K15" s="78">
        <v>3011</v>
      </c>
    </row>
    <row r="16" spans="1:11" x14ac:dyDescent="0.2">
      <c r="B16" s="1" t="s">
        <v>228</v>
      </c>
      <c r="C16" s="77">
        <f>D16+E16</f>
        <v>842630</v>
      </c>
      <c r="D16" s="78">
        <v>397403</v>
      </c>
      <c r="E16" s="78">
        <v>445227</v>
      </c>
      <c r="F16" s="79">
        <f>G16+H16</f>
        <v>499416</v>
      </c>
      <c r="G16" s="78">
        <v>310509</v>
      </c>
      <c r="H16" s="78">
        <v>188907</v>
      </c>
      <c r="I16" s="79">
        <f>J16+K16</f>
        <v>14764</v>
      </c>
      <c r="J16" s="78">
        <v>11229</v>
      </c>
      <c r="K16" s="78">
        <v>3535</v>
      </c>
    </row>
    <row r="17" spans="1:11" x14ac:dyDescent="0.2">
      <c r="B17" s="1" t="s">
        <v>229</v>
      </c>
      <c r="C17" s="77">
        <f>D17+E17</f>
        <v>861913</v>
      </c>
      <c r="D17" s="78">
        <v>404303</v>
      </c>
      <c r="E17" s="78">
        <v>457610</v>
      </c>
      <c r="F17" s="79">
        <f>G17+H17</f>
        <v>497049</v>
      </c>
      <c r="G17" s="78">
        <v>302337</v>
      </c>
      <c r="H17" s="78">
        <v>194712</v>
      </c>
      <c r="I17" s="79">
        <f>J17+K17</f>
        <v>21408</v>
      </c>
      <c r="J17" s="78">
        <v>16137</v>
      </c>
      <c r="K17" s="78">
        <v>5271</v>
      </c>
    </row>
    <row r="18" spans="1:11" x14ac:dyDescent="0.2">
      <c r="B18" s="1" t="s">
        <v>224</v>
      </c>
      <c r="C18" s="77">
        <f>D18+E18</f>
        <v>880713</v>
      </c>
      <c r="D18" s="78">
        <v>411393</v>
      </c>
      <c r="E18" s="78">
        <v>469320</v>
      </c>
      <c r="F18" s="79">
        <f>G18+H18</f>
        <v>503903</v>
      </c>
      <c r="G18" s="78">
        <v>301719</v>
      </c>
      <c r="H18" s="78">
        <v>202184</v>
      </c>
      <c r="I18" s="79">
        <f>J18+K18</f>
        <v>17860</v>
      </c>
      <c r="J18" s="78">
        <v>12787</v>
      </c>
      <c r="K18" s="78">
        <v>5073</v>
      </c>
    </row>
    <row r="19" spans="1:11" x14ac:dyDescent="0.15">
      <c r="C19" s="9"/>
    </row>
    <row r="20" spans="1:11" x14ac:dyDescent="0.2">
      <c r="B20" s="1" t="s">
        <v>230</v>
      </c>
      <c r="C20" s="77">
        <v>904667</v>
      </c>
      <c r="D20" s="78">
        <v>423162</v>
      </c>
      <c r="E20" s="78">
        <v>481505</v>
      </c>
      <c r="F20" s="79">
        <v>521584</v>
      </c>
      <c r="G20" s="78">
        <v>311152</v>
      </c>
      <c r="H20" s="78">
        <v>210432</v>
      </c>
      <c r="I20" s="79">
        <v>24467</v>
      </c>
      <c r="J20" s="78">
        <v>16819</v>
      </c>
      <c r="K20" s="78">
        <v>7648</v>
      </c>
    </row>
    <row r="21" spans="1:11" x14ac:dyDescent="0.2">
      <c r="B21" s="1" t="s">
        <v>231</v>
      </c>
      <c r="C21" s="77">
        <f>D21+E21</f>
        <v>910128</v>
      </c>
      <c r="D21" s="78">
        <v>424878</v>
      </c>
      <c r="E21" s="78">
        <v>485250</v>
      </c>
      <c r="F21" s="79">
        <f>G21+H21</f>
        <v>499157</v>
      </c>
      <c r="G21" s="78">
        <v>291858</v>
      </c>
      <c r="H21" s="78">
        <v>207299</v>
      </c>
      <c r="I21" s="79">
        <f>J21+K21</f>
        <v>26005</v>
      </c>
      <c r="J21" s="78">
        <v>17699</v>
      </c>
      <c r="K21" s="78">
        <v>8306</v>
      </c>
    </row>
    <row r="22" spans="1:11" x14ac:dyDescent="0.2">
      <c r="B22" s="1" t="s">
        <v>232</v>
      </c>
      <c r="C22" s="77">
        <v>891901</v>
      </c>
      <c r="D22" s="78">
        <v>414084</v>
      </c>
      <c r="E22" s="78">
        <v>477817</v>
      </c>
      <c r="F22" s="79">
        <v>478478</v>
      </c>
      <c r="G22" s="78">
        <v>272309</v>
      </c>
      <c r="H22" s="78">
        <v>206169</v>
      </c>
      <c r="I22" s="79">
        <f>J22+K22</f>
        <v>32414</v>
      </c>
      <c r="J22" s="78">
        <v>22158</v>
      </c>
      <c r="K22" s="78">
        <v>10256</v>
      </c>
    </row>
    <row r="23" spans="1:11" x14ac:dyDescent="0.2">
      <c r="B23" s="1" t="s">
        <v>400</v>
      </c>
      <c r="C23" s="77">
        <v>865419</v>
      </c>
      <c r="D23" s="78">
        <v>401015</v>
      </c>
      <c r="E23" s="78">
        <v>464404</v>
      </c>
      <c r="F23" s="79">
        <v>450969</v>
      </c>
      <c r="G23" s="78">
        <v>253134</v>
      </c>
      <c r="H23" s="78">
        <v>197835</v>
      </c>
      <c r="I23" s="79">
        <v>32613</v>
      </c>
      <c r="J23" s="78">
        <v>22499</v>
      </c>
      <c r="K23" s="78">
        <v>10114</v>
      </c>
    </row>
    <row r="24" spans="1:11" x14ac:dyDescent="0.2">
      <c r="B24" s="1" t="s">
        <v>614</v>
      </c>
      <c r="C24" s="77">
        <v>842518</v>
      </c>
      <c r="D24" s="78">
        <v>391097</v>
      </c>
      <c r="E24" s="78">
        <v>451421</v>
      </c>
      <c r="F24" s="78">
        <v>445326</v>
      </c>
      <c r="G24" s="78">
        <v>244692</v>
      </c>
      <c r="H24" s="78">
        <v>200634</v>
      </c>
      <c r="I24" s="78">
        <v>20855</v>
      </c>
      <c r="J24" s="78">
        <v>13937</v>
      </c>
      <c r="K24" s="78">
        <v>6918</v>
      </c>
    </row>
    <row r="25" spans="1:11" ht="18" thickBot="1" x14ac:dyDescent="0.2">
      <c r="B25" s="5"/>
      <c r="C25" s="16"/>
      <c r="D25" s="17"/>
      <c r="E25" s="17"/>
      <c r="F25" s="5"/>
      <c r="G25" s="5"/>
      <c r="H25" s="5"/>
      <c r="I25" s="5"/>
      <c r="J25" s="5"/>
      <c r="K25" s="5"/>
    </row>
    <row r="26" spans="1:11" x14ac:dyDescent="0.2">
      <c r="C26" s="1" t="s">
        <v>486</v>
      </c>
    </row>
    <row r="27" spans="1:11" x14ac:dyDescent="0.2">
      <c r="C27" s="1" t="s">
        <v>615</v>
      </c>
    </row>
    <row r="28" spans="1:11" x14ac:dyDescent="0.2">
      <c r="C28" s="1"/>
    </row>
    <row r="29" spans="1:11" x14ac:dyDescent="0.15">
      <c r="H29" s="18"/>
      <c r="I29" s="18"/>
      <c r="J29" s="18"/>
    </row>
    <row r="30" spans="1:11" ht="18" thickBot="1" x14ac:dyDescent="0.25">
      <c r="B30" s="5"/>
      <c r="C30" s="25" t="s">
        <v>295</v>
      </c>
      <c r="D30" s="5"/>
      <c r="E30" s="5"/>
      <c r="F30" s="5"/>
      <c r="G30" s="6" t="s">
        <v>523</v>
      </c>
      <c r="H30" s="5"/>
      <c r="I30" s="5"/>
      <c r="J30" s="5"/>
      <c r="K30" s="23" t="s">
        <v>3</v>
      </c>
    </row>
    <row r="31" spans="1:11" x14ac:dyDescent="0.2">
      <c r="A31" s="15"/>
      <c r="C31" s="7" t="s">
        <v>500</v>
      </c>
      <c r="D31" s="19" t="s">
        <v>10</v>
      </c>
      <c r="E31" s="8"/>
      <c r="F31" s="8"/>
      <c r="G31" s="7" t="s">
        <v>500</v>
      </c>
      <c r="H31" s="8"/>
      <c r="I31" s="19" t="s">
        <v>11</v>
      </c>
      <c r="J31" s="8"/>
      <c r="K31" s="286" t="s">
        <v>501</v>
      </c>
    </row>
    <row r="32" spans="1:11" x14ac:dyDescent="0.2">
      <c r="C32" s="603" t="s">
        <v>6</v>
      </c>
      <c r="D32" s="647" t="s">
        <v>13</v>
      </c>
      <c r="E32" s="647" t="s">
        <v>14</v>
      </c>
      <c r="F32" s="647" t="s">
        <v>15</v>
      </c>
      <c r="G32" s="603" t="s">
        <v>6</v>
      </c>
      <c r="H32" s="603" t="s">
        <v>347</v>
      </c>
      <c r="I32" s="603" t="s">
        <v>345</v>
      </c>
      <c r="J32" s="603" t="s">
        <v>296</v>
      </c>
      <c r="K32" s="7" t="s">
        <v>12</v>
      </c>
    </row>
    <row r="33" spans="2:11" x14ac:dyDescent="0.2">
      <c r="B33" s="8"/>
      <c r="C33" s="11" t="s">
        <v>333</v>
      </c>
      <c r="D33" s="648"/>
      <c r="E33" s="648"/>
      <c r="F33" s="648"/>
      <c r="G33" s="11" t="s">
        <v>333</v>
      </c>
      <c r="H33" s="11" t="s">
        <v>346</v>
      </c>
      <c r="I33" s="11" t="s">
        <v>346</v>
      </c>
      <c r="J33" s="11" t="s">
        <v>297</v>
      </c>
      <c r="K33" s="10" t="s">
        <v>16</v>
      </c>
    </row>
    <row r="34" spans="2:11" x14ac:dyDescent="0.15">
      <c r="C34" s="9"/>
      <c r="G34" s="9"/>
      <c r="K34" s="18"/>
    </row>
    <row r="35" spans="2:11" x14ac:dyDescent="0.2">
      <c r="B35" s="1" t="s">
        <v>225</v>
      </c>
      <c r="C35" s="77">
        <v>481181</v>
      </c>
      <c r="D35" s="78">
        <v>129783</v>
      </c>
      <c r="E35" s="78">
        <v>144465</v>
      </c>
      <c r="F35" s="78">
        <v>206700</v>
      </c>
      <c r="G35" s="77">
        <v>481181</v>
      </c>
      <c r="H35" s="78">
        <v>129850</v>
      </c>
      <c r="I35" s="78">
        <v>176452</v>
      </c>
      <c r="J35" s="78">
        <v>90379</v>
      </c>
      <c r="K35" s="80">
        <v>84275</v>
      </c>
    </row>
    <row r="36" spans="2:11" x14ac:dyDescent="0.2">
      <c r="B36" s="1" t="s">
        <v>226</v>
      </c>
      <c r="C36" s="77">
        <v>511565</v>
      </c>
      <c r="D36" s="78">
        <v>113326</v>
      </c>
      <c r="E36" s="78">
        <v>159668</v>
      </c>
      <c r="F36" s="78">
        <v>238047</v>
      </c>
      <c r="G36" s="77">
        <v>511565</v>
      </c>
      <c r="H36" s="78">
        <v>113840</v>
      </c>
      <c r="I36" s="78">
        <v>190210</v>
      </c>
      <c r="J36" s="78">
        <v>98760</v>
      </c>
      <c r="K36" s="80">
        <v>107290</v>
      </c>
    </row>
    <row r="37" spans="2:11" x14ac:dyDescent="0.2">
      <c r="B37" s="1" t="s">
        <v>227</v>
      </c>
      <c r="C37" s="77">
        <v>487213</v>
      </c>
      <c r="D37" s="78">
        <v>87405</v>
      </c>
      <c r="E37" s="78">
        <v>150660</v>
      </c>
      <c r="F37" s="78">
        <v>247245</v>
      </c>
      <c r="G37" s="77">
        <v>487213</v>
      </c>
      <c r="H37" s="78">
        <v>87440</v>
      </c>
      <c r="I37" s="78">
        <v>178190</v>
      </c>
      <c r="J37" s="78">
        <v>99780</v>
      </c>
      <c r="K37" s="80">
        <v>119885</v>
      </c>
    </row>
    <row r="38" spans="2:11" x14ac:dyDescent="0.2">
      <c r="B38" s="1" t="s">
        <v>228</v>
      </c>
      <c r="C38" s="77">
        <v>499416</v>
      </c>
      <c r="D38" s="78">
        <v>80323</v>
      </c>
      <c r="E38" s="78">
        <v>148264</v>
      </c>
      <c r="F38" s="78">
        <v>270182</v>
      </c>
      <c r="G38" s="77">
        <v>499416</v>
      </c>
      <c r="H38" s="78">
        <v>80252</v>
      </c>
      <c r="I38" s="78">
        <v>178110</v>
      </c>
      <c r="J38" s="78">
        <v>112403</v>
      </c>
      <c r="K38" s="80">
        <v>127962</v>
      </c>
    </row>
    <row r="39" spans="2:11" x14ac:dyDescent="0.2">
      <c r="B39" s="1" t="s">
        <v>229</v>
      </c>
      <c r="C39" s="77">
        <v>497049</v>
      </c>
      <c r="D39" s="78">
        <v>74153</v>
      </c>
      <c r="E39" s="78">
        <v>140508</v>
      </c>
      <c r="F39" s="78">
        <v>281078</v>
      </c>
      <c r="G39" s="77">
        <v>497049</v>
      </c>
      <c r="H39" s="78">
        <v>73940</v>
      </c>
      <c r="I39" s="78">
        <v>169166</v>
      </c>
      <c r="J39" s="78">
        <v>110629</v>
      </c>
      <c r="K39" s="80">
        <v>142009</v>
      </c>
    </row>
    <row r="40" spans="2:11" x14ac:dyDescent="0.2">
      <c r="B40" s="1"/>
      <c r="C40" s="77"/>
      <c r="D40" s="78"/>
      <c r="E40" s="78"/>
      <c r="F40" s="78"/>
      <c r="G40" s="77"/>
      <c r="H40" s="78"/>
      <c r="I40" s="78"/>
      <c r="J40" s="78"/>
      <c r="K40" s="80"/>
    </row>
    <row r="41" spans="2:11" x14ac:dyDescent="0.2">
      <c r="B41" s="1" t="s">
        <v>224</v>
      </c>
      <c r="C41" s="77">
        <v>503903</v>
      </c>
      <c r="D41" s="78">
        <v>63542</v>
      </c>
      <c r="E41" s="78">
        <v>146093</v>
      </c>
      <c r="F41" s="78">
        <v>291796</v>
      </c>
      <c r="G41" s="77">
        <v>503903</v>
      </c>
      <c r="H41" s="78">
        <v>63373</v>
      </c>
      <c r="I41" s="78">
        <v>173209</v>
      </c>
      <c r="J41" s="78">
        <v>114387</v>
      </c>
      <c r="K41" s="80">
        <v>150514</v>
      </c>
    </row>
    <row r="42" spans="2:11" x14ac:dyDescent="0.2">
      <c r="B42" s="1" t="s">
        <v>230</v>
      </c>
      <c r="C42" s="77">
        <v>521584</v>
      </c>
      <c r="D42" s="78">
        <v>60823</v>
      </c>
      <c r="E42" s="78">
        <v>146920</v>
      </c>
      <c r="F42" s="78">
        <v>310469</v>
      </c>
      <c r="G42" s="77">
        <v>521584</v>
      </c>
      <c r="H42" s="78">
        <v>60461</v>
      </c>
      <c r="I42" s="78">
        <v>172437</v>
      </c>
      <c r="J42" s="78">
        <v>120437</v>
      </c>
      <c r="K42" s="80">
        <v>164963</v>
      </c>
    </row>
    <row r="43" spans="2:11" x14ac:dyDescent="0.2">
      <c r="B43" s="1" t="s">
        <v>231</v>
      </c>
      <c r="C43" s="77">
        <v>499157</v>
      </c>
      <c r="D43" s="78">
        <v>52712</v>
      </c>
      <c r="E43" s="78">
        <v>132006</v>
      </c>
      <c r="F43" s="78">
        <v>310576</v>
      </c>
      <c r="G43" s="77">
        <v>499157</v>
      </c>
      <c r="H43" s="81">
        <v>52250</v>
      </c>
      <c r="I43" s="81">
        <v>159840</v>
      </c>
      <c r="J43" s="81">
        <v>121097</v>
      </c>
      <c r="K43" s="81">
        <v>162216</v>
      </c>
    </row>
    <row r="44" spans="2:11" x14ac:dyDescent="0.2">
      <c r="B44" s="1" t="s">
        <v>232</v>
      </c>
      <c r="C44" s="77">
        <v>478478</v>
      </c>
      <c r="D44" s="78">
        <v>49873</v>
      </c>
      <c r="E44" s="78">
        <v>110347</v>
      </c>
      <c r="F44" s="78">
        <v>310170</v>
      </c>
      <c r="G44" s="77">
        <v>478478</v>
      </c>
      <c r="H44" s="81">
        <v>49356</v>
      </c>
      <c r="I44" s="81">
        <v>144585</v>
      </c>
      <c r="J44" s="81">
        <v>121648</v>
      </c>
      <c r="K44" s="81">
        <v>155104</v>
      </c>
    </row>
    <row r="45" spans="2:11" x14ac:dyDescent="0.2">
      <c r="B45" s="1" t="s">
        <v>400</v>
      </c>
      <c r="C45" s="77">
        <v>450969</v>
      </c>
      <c r="D45" s="78">
        <v>41923</v>
      </c>
      <c r="E45" s="78">
        <v>97816</v>
      </c>
      <c r="F45" s="78">
        <v>297550</v>
      </c>
      <c r="G45" s="77">
        <v>450969</v>
      </c>
      <c r="H45" s="285" t="s">
        <v>498</v>
      </c>
      <c r="I45" s="285" t="s">
        <v>498</v>
      </c>
      <c r="J45" s="285" t="s">
        <v>498</v>
      </c>
      <c r="K45" s="285" t="s">
        <v>498</v>
      </c>
    </row>
    <row r="46" spans="2:11" x14ac:dyDescent="0.2">
      <c r="B46" s="1"/>
      <c r="C46" s="77"/>
      <c r="D46" s="78"/>
      <c r="E46" s="78"/>
      <c r="F46" s="78"/>
      <c r="G46" s="77"/>
      <c r="H46" s="81"/>
      <c r="I46" s="81"/>
      <c r="J46" s="81"/>
      <c r="K46" s="81"/>
    </row>
    <row r="47" spans="2:11" x14ac:dyDescent="0.2">
      <c r="B47" s="1" t="s">
        <v>614</v>
      </c>
      <c r="C47" s="82">
        <v>445326</v>
      </c>
      <c r="D47" s="78">
        <v>38997</v>
      </c>
      <c r="E47" s="78">
        <v>96639</v>
      </c>
      <c r="F47" s="78">
        <v>297145</v>
      </c>
      <c r="G47" s="82">
        <v>445326</v>
      </c>
      <c r="H47" s="285" t="s">
        <v>498</v>
      </c>
      <c r="I47" s="285" t="s">
        <v>498</v>
      </c>
      <c r="J47" s="285" t="s">
        <v>498</v>
      </c>
      <c r="K47" s="285" t="s">
        <v>498</v>
      </c>
    </row>
    <row r="48" spans="2:11" ht="18" thickBot="1" x14ac:dyDescent="0.2">
      <c r="B48" s="5"/>
      <c r="C48" s="16"/>
      <c r="D48" s="5"/>
      <c r="E48" s="5"/>
      <c r="F48" s="5"/>
      <c r="G48" s="16"/>
      <c r="H48" s="5"/>
      <c r="I48" s="5"/>
      <c r="J48" s="5"/>
      <c r="K48" s="5"/>
    </row>
    <row r="49" spans="2:11" x14ac:dyDescent="0.2">
      <c r="C49" s="7" t="s">
        <v>500</v>
      </c>
      <c r="D49" s="8"/>
      <c r="E49" s="8"/>
      <c r="F49" s="8"/>
      <c r="G49" s="19" t="s">
        <v>17</v>
      </c>
      <c r="H49" s="8"/>
      <c r="I49" s="8"/>
      <c r="J49" s="8"/>
      <c r="K49" s="8"/>
    </row>
    <row r="50" spans="2:11" x14ac:dyDescent="0.2">
      <c r="C50" s="603" t="s">
        <v>6</v>
      </c>
      <c r="D50" s="9"/>
      <c r="E50" s="8"/>
      <c r="F50" s="8"/>
      <c r="G50" s="9"/>
      <c r="H50" s="8"/>
      <c r="I50" s="8"/>
      <c r="J50" s="8"/>
      <c r="K50" s="9"/>
    </row>
    <row r="51" spans="2:11" x14ac:dyDescent="0.2">
      <c r="C51" s="603" t="s">
        <v>333</v>
      </c>
      <c r="D51" s="603" t="s">
        <v>18</v>
      </c>
      <c r="E51" s="7" t="s">
        <v>19</v>
      </c>
      <c r="F51" s="647" t="s">
        <v>23</v>
      </c>
      <c r="G51" s="603" t="s">
        <v>331</v>
      </c>
      <c r="H51" s="7" t="s">
        <v>20</v>
      </c>
      <c r="I51" s="7" t="s">
        <v>20</v>
      </c>
      <c r="J51" s="7" t="s">
        <v>21</v>
      </c>
      <c r="K51" s="7" t="s">
        <v>348</v>
      </c>
    </row>
    <row r="52" spans="2:11" x14ac:dyDescent="0.2">
      <c r="B52" s="8"/>
      <c r="C52" s="20"/>
      <c r="D52" s="20"/>
      <c r="E52" s="10" t="s">
        <v>22</v>
      </c>
      <c r="F52" s="648"/>
      <c r="G52" s="20"/>
      <c r="H52" s="10" t="s">
        <v>24</v>
      </c>
      <c r="I52" s="10" t="s">
        <v>25</v>
      </c>
      <c r="J52" s="11" t="s">
        <v>26</v>
      </c>
      <c r="K52" s="11" t="s">
        <v>27</v>
      </c>
    </row>
    <row r="53" spans="2:11" x14ac:dyDescent="0.15">
      <c r="C53" s="9"/>
      <c r="K53" s="18"/>
    </row>
    <row r="54" spans="2:11" x14ac:dyDescent="0.2">
      <c r="B54" s="1" t="s">
        <v>225</v>
      </c>
      <c r="C54" s="77">
        <v>481181</v>
      </c>
      <c r="D54" s="78">
        <v>268212</v>
      </c>
      <c r="E54" s="285" t="s">
        <v>498</v>
      </c>
      <c r="F54" s="285" t="s">
        <v>498</v>
      </c>
      <c r="G54" s="78">
        <v>117822</v>
      </c>
      <c r="H54" s="285" t="s">
        <v>498</v>
      </c>
      <c r="I54" s="285" t="s">
        <v>498</v>
      </c>
      <c r="J54" s="285" t="s">
        <v>498</v>
      </c>
      <c r="K54" s="80">
        <v>94420</v>
      </c>
    </row>
    <row r="55" spans="2:11" x14ac:dyDescent="0.2">
      <c r="B55" s="1" t="s">
        <v>226</v>
      </c>
      <c r="C55" s="77">
        <v>511565</v>
      </c>
      <c r="D55" s="78">
        <v>296250</v>
      </c>
      <c r="E55" s="285" t="s">
        <v>498</v>
      </c>
      <c r="F55" s="285" t="s">
        <v>498</v>
      </c>
      <c r="G55" s="78">
        <v>125222</v>
      </c>
      <c r="H55" s="285" t="s">
        <v>498</v>
      </c>
      <c r="I55" s="285" t="s">
        <v>498</v>
      </c>
      <c r="J55" s="285" t="s">
        <v>498</v>
      </c>
      <c r="K55" s="80">
        <v>90090</v>
      </c>
    </row>
    <row r="56" spans="2:11" x14ac:dyDescent="0.2">
      <c r="B56" s="1" t="s">
        <v>227</v>
      </c>
      <c r="C56" s="77">
        <v>487213</v>
      </c>
      <c r="D56" s="79">
        <v>299924</v>
      </c>
      <c r="E56" s="78">
        <v>288185</v>
      </c>
      <c r="F56" s="78">
        <v>11739</v>
      </c>
      <c r="G56" s="79">
        <v>114284</v>
      </c>
      <c r="H56" s="78">
        <v>21701</v>
      </c>
      <c r="I56" s="78">
        <v>85143</v>
      </c>
      <c r="J56" s="78">
        <v>7440</v>
      </c>
      <c r="K56" s="80">
        <v>72267</v>
      </c>
    </row>
    <row r="57" spans="2:11" x14ac:dyDescent="0.2">
      <c r="B57" s="1" t="s">
        <v>228</v>
      </c>
      <c r="C57" s="77">
        <v>499416</v>
      </c>
      <c r="D57" s="79">
        <v>311268</v>
      </c>
      <c r="E57" s="78">
        <v>297631</v>
      </c>
      <c r="F57" s="78">
        <v>13637</v>
      </c>
      <c r="G57" s="79">
        <v>115066</v>
      </c>
      <c r="H57" s="78">
        <v>25506</v>
      </c>
      <c r="I57" s="78">
        <v>80894</v>
      </c>
      <c r="J57" s="78">
        <v>8666</v>
      </c>
      <c r="K57" s="80">
        <v>72883</v>
      </c>
    </row>
    <row r="58" spans="2:11" x14ac:dyDescent="0.2">
      <c r="B58" s="1" t="s">
        <v>229</v>
      </c>
      <c r="C58" s="77">
        <v>497049</v>
      </c>
      <c r="D58" s="79">
        <v>325188</v>
      </c>
      <c r="E58" s="78">
        <v>310011</v>
      </c>
      <c r="F58" s="78">
        <v>15177</v>
      </c>
      <c r="G58" s="79">
        <v>108401</v>
      </c>
      <c r="H58" s="78">
        <v>24651</v>
      </c>
      <c r="I58" s="78">
        <v>77550</v>
      </c>
      <c r="J58" s="78">
        <v>6200</v>
      </c>
      <c r="K58" s="80">
        <v>63398</v>
      </c>
    </row>
    <row r="59" spans="2:11" x14ac:dyDescent="0.2">
      <c r="B59" s="1"/>
      <c r="C59" s="77"/>
      <c r="D59" s="79"/>
      <c r="E59" s="78"/>
      <c r="F59" s="78"/>
      <c r="G59" s="79"/>
      <c r="H59" s="78"/>
      <c r="I59" s="78"/>
      <c r="J59" s="78"/>
      <c r="K59" s="80"/>
    </row>
    <row r="60" spans="2:11" x14ac:dyDescent="0.2">
      <c r="B60" s="1" t="s">
        <v>224</v>
      </c>
      <c r="C60" s="77">
        <v>503903</v>
      </c>
      <c r="D60" s="79">
        <v>344711</v>
      </c>
      <c r="E60" s="78">
        <v>326455</v>
      </c>
      <c r="F60" s="78">
        <v>18256</v>
      </c>
      <c r="G60" s="79">
        <v>99704</v>
      </c>
      <c r="H60" s="78">
        <v>24492</v>
      </c>
      <c r="I60" s="78">
        <v>68574</v>
      </c>
      <c r="J60" s="78">
        <v>6638</v>
      </c>
      <c r="K60" s="80">
        <v>59398</v>
      </c>
    </row>
    <row r="61" spans="2:11" x14ac:dyDescent="0.2">
      <c r="B61" s="1" t="s">
        <v>230</v>
      </c>
      <c r="C61" s="77">
        <v>521584</v>
      </c>
      <c r="D61" s="79">
        <v>371197</v>
      </c>
      <c r="E61" s="78">
        <v>349991</v>
      </c>
      <c r="F61" s="78">
        <v>21206</v>
      </c>
      <c r="G61" s="79">
        <v>94569</v>
      </c>
      <c r="H61" s="78">
        <v>24560</v>
      </c>
      <c r="I61" s="78">
        <v>66173</v>
      </c>
      <c r="J61" s="78">
        <v>3836</v>
      </c>
      <c r="K61" s="80">
        <v>55756</v>
      </c>
    </row>
    <row r="62" spans="2:11" x14ac:dyDescent="0.2">
      <c r="B62" s="1" t="s">
        <v>231</v>
      </c>
      <c r="C62" s="77">
        <v>499157</v>
      </c>
      <c r="D62" s="79">
        <v>368498</v>
      </c>
      <c r="E62" s="78">
        <v>346797</v>
      </c>
      <c r="F62" s="78">
        <v>21701</v>
      </c>
      <c r="G62" s="79">
        <v>82885</v>
      </c>
      <c r="H62" s="78">
        <v>23213</v>
      </c>
      <c r="I62" s="78">
        <v>56788</v>
      </c>
      <c r="J62" s="78">
        <v>2884</v>
      </c>
      <c r="K62" s="80">
        <v>47747</v>
      </c>
    </row>
    <row r="63" spans="2:11" x14ac:dyDescent="0.2">
      <c r="B63" s="1" t="s">
        <v>232</v>
      </c>
      <c r="C63" s="77">
        <v>478478</v>
      </c>
      <c r="D63" s="79">
        <v>357892</v>
      </c>
      <c r="E63" s="78">
        <v>338352</v>
      </c>
      <c r="F63" s="78">
        <v>19540</v>
      </c>
      <c r="G63" s="79">
        <v>76929</v>
      </c>
      <c r="H63" s="78">
        <v>20392</v>
      </c>
      <c r="I63" s="78">
        <v>54602</v>
      </c>
      <c r="J63" s="78">
        <v>1935</v>
      </c>
      <c r="K63" s="80">
        <v>43535</v>
      </c>
    </row>
    <row r="64" spans="2:11" x14ac:dyDescent="0.2">
      <c r="B64" s="1" t="s">
        <v>400</v>
      </c>
      <c r="C64" s="77">
        <v>450969</v>
      </c>
      <c r="D64" s="79">
        <f>E64+F64</f>
        <v>344762</v>
      </c>
      <c r="E64" s="78">
        <v>325874</v>
      </c>
      <c r="F64" s="78">
        <v>18888</v>
      </c>
      <c r="G64" s="79">
        <v>64813</v>
      </c>
      <c r="H64" s="78">
        <v>16535</v>
      </c>
      <c r="I64" s="78">
        <v>47241</v>
      </c>
      <c r="J64" s="78">
        <v>1037</v>
      </c>
      <c r="K64" s="80">
        <v>34652</v>
      </c>
    </row>
    <row r="65" spans="1:11" x14ac:dyDescent="0.2">
      <c r="B65" s="1"/>
      <c r="C65" s="77"/>
      <c r="D65" s="79"/>
      <c r="E65" s="78"/>
      <c r="F65" s="78"/>
      <c r="G65" s="79"/>
      <c r="H65" s="78"/>
      <c r="I65" s="78"/>
      <c r="J65" s="78"/>
      <c r="K65" s="80"/>
    </row>
    <row r="66" spans="1:11" x14ac:dyDescent="0.2">
      <c r="B66" s="1" t="s">
        <v>614</v>
      </c>
      <c r="C66" s="82">
        <v>445326</v>
      </c>
      <c r="D66" s="79">
        <v>330034</v>
      </c>
      <c r="E66" s="78">
        <v>311929</v>
      </c>
      <c r="F66" s="78">
        <v>18105</v>
      </c>
      <c r="G66" s="79">
        <f>SUM(H66:J66)</f>
        <v>59501</v>
      </c>
      <c r="H66" s="78">
        <v>14679</v>
      </c>
      <c r="I66" s="78">
        <v>43833</v>
      </c>
      <c r="J66" s="78">
        <v>989</v>
      </c>
      <c r="K66" s="80">
        <v>29965</v>
      </c>
    </row>
    <row r="67" spans="1:11" ht="18" thickBot="1" x14ac:dyDescent="0.2">
      <c r="B67" s="22"/>
      <c r="C67" s="16"/>
      <c r="D67" s="5"/>
      <c r="E67" s="5"/>
      <c r="F67" s="5"/>
      <c r="G67" s="22"/>
      <c r="H67" s="22"/>
      <c r="I67" s="5"/>
      <c r="J67" s="22"/>
      <c r="K67" s="5"/>
    </row>
    <row r="68" spans="1:11" x14ac:dyDescent="0.2">
      <c r="C68" s="1" t="s">
        <v>499</v>
      </c>
    </row>
    <row r="69" spans="1:11" x14ac:dyDescent="0.15">
      <c r="C69" s="2" t="s">
        <v>576</v>
      </c>
    </row>
    <row r="70" spans="1:11" x14ac:dyDescent="0.2">
      <c r="A70" s="15"/>
      <c r="B70" s="15"/>
      <c r="C70" s="1" t="s">
        <v>615</v>
      </c>
      <c r="D70" s="15"/>
      <c r="E70" s="15"/>
      <c r="F70" s="15"/>
      <c r="G70" s="15"/>
      <c r="I70" s="15"/>
      <c r="K70" s="15"/>
    </row>
    <row r="71" spans="1:11" x14ac:dyDescent="0.2">
      <c r="A71" s="1"/>
      <c r="B71" s="15"/>
      <c r="F71" s="15"/>
      <c r="G71" s="15"/>
      <c r="I71" s="15"/>
    </row>
  </sheetData>
  <mergeCells count="12">
    <mergeCell ref="D32:D33"/>
    <mergeCell ref="E32:E33"/>
    <mergeCell ref="F32:F33"/>
    <mergeCell ref="F51:F52"/>
    <mergeCell ref="B6:K6"/>
    <mergeCell ref="B8:K8"/>
    <mergeCell ref="D11:D12"/>
    <mergeCell ref="E11:E12"/>
    <mergeCell ref="G11:G12"/>
    <mergeCell ref="H11:H12"/>
    <mergeCell ref="J11:J12"/>
    <mergeCell ref="K11:K12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Y54"/>
  <sheetViews>
    <sheetView view="pageBreakPreview" zoomScale="75" zoomScaleNormal="75" workbookViewId="0">
      <selection activeCell="J30" sqref="J30"/>
    </sheetView>
  </sheetViews>
  <sheetFormatPr defaultColWidth="13.375" defaultRowHeight="13.5" x14ac:dyDescent="0.15"/>
  <cols>
    <col min="1" max="1" width="13.375" style="540" customWidth="1"/>
    <col min="2" max="2" width="16.875" style="224" customWidth="1"/>
    <col min="3" max="11" width="13.625" style="540" customWidth="1"/>
    <col min="12" max="16384" width="13.375" style="540"/>
  </cols>
  <sheetData>
    <row r="1" spans="1:25" ht="16.5" customHeight="1" x14ac:dyDescent="0.15">
      <c r="A1" s="33"/>
      <c r="I1" s="33" t="s">
        <v>29</v>
      </c>
    </row>
    <row r="2" spans="1:25" ht="16.5" customHeight="1" x14ac:dyDescent="0.15"/>
    <row r="3" spans="1:25" ht="16.5" customHeight="1" x14ac:dyDescent="0.15"/>
    <row r="4" spans="1:25" ht="16.5" customHeight="1" x14ac:dyDescent="0.15"/>
    <row r="5" spans="1:25" ht="17.25" x14ac:dyDescent="0.2">
      <c r="G5" s="4"/>
    </row>
    <row r="6" spans="1:25" ht="17.25" x14ac:dyDescent="0.2">
      <c r="B6" s="660" t="s">
        <v>487</v>
      </c>
      <c r="C6" s="660"/>
      <c r="D6" s="660"/>
      <c r="E6" s="660"/>
      <c r="F6" s="660"/>
      <c r="G6" s="660"/>
      <c r="H6" s="660"/>
      <c r="I6" s="660"/>
      <c r="J6" s="660"/>
      <c r="K6" s="660"/>
      <c r="L6" s="47"/>
      <c r="M6" s="47"/>
    </row>
    <row r="7" spans="1:25" ht="18" thickBot="1" x14ac:dyDescent="0.25">
      <c r="B7" s="374"/>
      <c r="C7" s="34"/>
      <c r="D7" s="661" t="s">
        <v>651</v>
      </c>
      <c r="E7" s="661"/>
      <c r="F7" s="661"/>
      <c r="G7" s="661"/>
      <c r="H7" s="174"/>
      <c r="I7" s="42" t="s">
        <v>337</v>
      </c>
      <c r="J7" s="174"/>
      <c r="K7" s="40"/>
      <c r="L7" s="40"/>
      <c r="M7" s="42" t="s">
        <v>298</v>
      </c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17.25" x14ac:dyDescent="0.2">
      <c r="B8" s="378"/>
      <c r="C8" s="255"/>
      <c r="D8" s="257"/>
      <c r="E8" s="189"/>
      <c r="F8" s="165"/>
      <c r="G8" s="50"/>
      <c r="H8" s="167"/>
      <c r="I8" s="39"/>
      <c r="J8" s="40"/>
      <c r="K8" s="40"/>
      <c r="L8" s="40"/>
      <c r="M8" s="42"/>
    </row>
    <row r="9" spans="1:25" ht="17.25" x14ac:dyDescent="0.15">
      <c r="B9" s="600"/>
      <c r="C9" s="662" t="s">
        <v>83</v>
      </c>
      <c r="D9" s="663"/>
      <c r="E9" s="664"/>
      <c r="F9" s="166"/>
      <c r="G9" s="168" t="s">
        <v>277</v>
      </c>
      <c r="H9" s="168" t="s">
        <v>277</v>
      </c>
      <c r="I9" s="43" t="s">
        <v>277</v>
      </c>
      <c r="J9" s="40"/>
      <c r="K9" s="40"/>
      <c r="L9" s="40"/>
      <c r="M9" s="40"/>
    </row>
    <row r="10" spans="1:25" ht="17.25" x14ac:dyDescent="0.2">
      <c r="C10" s="269"/>
      <c r="D10" s="269" t="s">
        <v>665</v>
      </c>
      <c r="E10" s="247" t="s">
        <v>288</v>
      </c>
      <c r="F10" s="44" t="s">
        <v>656</v>
      </c>
      <c r="G10" s="172"/>
      <c r="H10" s="173"/>
      <c r="I10" s="173"/>
      <c r="J10" s="40" t="s">
        <v>656</v>
      </c>
      <c r="K10" s="41" t="s">
        <v>656</v>
      </c>
      <c r="L10" s="41" t="s">
        <v>656</v>
      </c>
      <c r="M10" s="41" t="s">
        <v>656</v>
      </c>
    </row>
    <row r="11" spans="1:25" ht="17.25" x14ac:dyDescent="0.2">
      <c r="C11" s="270" t="s">
        <v>666</v>
      </c>
      <c r="D11" s="252" t="s">
        <v>336</v>
      </c>
      <c r="E11" s="252" t="s">
        <v>336</v>
      </c>
      <c r="F11" s="44" t="s">
        <v>292</v>
      </c>
      <c r="G11" s="44" t="s">
        <v>278</v>
      </c>
      <c r="H11" s="192" t="s">
        <v>279</v>
      </c>
      <c r="I11" s="192" t="s">
        <v>280</v>
      </c>
      <c r="J11" s="169" t="s">
        <v>656</v>
      </c>
      <c r="K11" s="41" t="s">
        <v>656</v>
      </c>
      <c r="L11" s="41" t="s">
        <v>656</v>
      </c>
      <c r="M11" s="170" t="s">
        <v>656</v>
      </c>
    </row>
    <row r="12" spans="1:25" ht="17.25" x14ac:dyDescent="0.2">
      <c r="B12" s="376"/>
      <c r="C12" s="271" t="s">
        <v>667</v>
      </c>
      <c r="D12" s="258" t="s">
        <v>668</v>
      </c>
      <c r="E12" s="258" t="s">
        <v>668</v>
      </c>
      <c r="F12" s="46" t="s">
        <v>656</v>
      </c>
      <c r="G12" s="46" t="s">
        <v>656</v>
      </c>
      <c r="H12" s="45"/>
      <c r="I12" s="45"/>
      <c r="J12" s="40"/>
      <c r="K12" s="40"/>
      <c r="L12" s="40"/>
      <c r="M12" s="171" t="s">
        <v>656</v>
      </c>
    </row>
    <row r="13" spans="1:25" ht="17.25" x14ac:dyDescent="0.15">
      <c r="B13" s="379"/>
      <c r="D13" s="256"/>
      <c r="E13" s="40"/>
      <c r="F13" s="47"/>
      <c r="G13" s="47"/>
      <c r="H13" s="47"/>
      <c r="I13" s="47"/>
      <c r="J13" s="47"/>
      <c r="K13" s="47"/>
      <c r="L13" s="47"/>
      <c r="M13" s="47"/>
    </row>
    <row r="14" spans="1:25" s="200" customFormat="1" ht="17.25" x14ac:dyDescent="0.2">
      <c r="B14" s="380" t="s">
        <v>84</v>
      </c>
      <c r="C14" s="275">
        <v>6009</v>
      </c>
      <c r="D14" s="276">
        <v>24582</v>
      </c>
      <c r="E14" s="264">
        <v>19314</v>
      </c>
      <c r="F14" s="260">
        <v>12545</v>
      </c>
      <c r="G14" s="260">
        <v>38997</v>
      </c>
      <c r="H14" s="260">
        <v>96639</v>
      </c>
      <c r="I14" s="260">
        <v>297145</v>
      </c>
      <c r="J14" s="201"/>
      <c r="K14" s="201"/>
      <c r="L14" s="201"/>
      <c r="M14" s="201"/>
    </row>
    <row r="15" spans="1:25" ht="17.25" x14ac:dyDescent="0.15">
      <c r="B15" s="600"/>
      <c r="C15" s="277"/>
      <c r="D15" s="277"/>
      <c r="E15" s="277"/>
      <c r="F15" s="277"/>
      <c r="G15" s="277"/>
      <c r="H15" s="277"/>
      <c r="I15" s="277"/>
      <c r="J15" s="36"/>
      <c r="K15" s="36"/>
      <c r="L15" s="36"/>
      <c r="M15" s="36"/>
    </row>
    <row r="16" spans="1:25" ht="17.25" x14ac:dyDescent="0.2">
      <c r="B16" s="381" t="s">
        <v>420</v>
      </c>
      <c r="C16" s="81">
        <v>1067</v>
      </c>
      <c r="D16" s="278">
        <v>9600</v>
      </c>
      <c r="E16" s="37">
        <v>7121</v>
      </c>
      <c r="F16" s="37">
        <v>7938</v>
      </c>
      <c r="G16" s="37">
        <v>3023</v>
      </c>
      <c r="H16" s="37">
        <v>37094</v>
      </c>
      <c r="I16" s="37">
        <v>114600</v>
      </c>
      <c r="J16" s="37"/>
      <c r="K16" s="48"/>
      <c r="L16" s="48"/>
      <c r="M16" s="48"/>
    </row>
    <row r="17" spans="2:13" ht="17.25" x14ac:dyDescent="0.2">
      <c r="B17" s="381" t="s">
        <v>421</v>
      </c>
      <c r="C17" s="81">
        <v>320</v>
      </c>
      <c r="D17" s="278">
        <v>1286</v>
      </c>
      <c r="E17" s="37">
        <v>957</v>
      </c>
      <c r="F17" s="37">
        <v>157</v>
      </c>
      <c r="G17" s="37">
        <v>2191</v>
      </c>
      <c r="H17" s="37">
        <v>6228</v>
      </c>
      <c r="I17" s="37">
        <v>15171</v>
      </c>
      <c r="J17" s="37"/>
      <c r="K17" s="48"/>
      <c r="L17" s="48"/>
      <c r="M17" s="48"/>
    </row>
    <row r="18" spans="2:13" ht="17.25" x14ac:dyDescent="0.2">
      <c r="B18" s="381" t="s">
        <v>422</v>
      </c>
      <c r="C18" s="81">
        <v>426</v>
      </c>
      <c r="D18" s="278">
        <v>1700</v>
      </c>
      <c r="E18" s="37">
        <v>1389</v>
      </c>
      <c r="F18" s="37">
        <v>429</v>
      </c>
      <c r="G18" s="37">
        <v>1796</v>
      </c>
      <c r="H18" s="37">
        <v>6311</v>
      </c>
      <c r="I18" s="37">
        <v>20898</v>
      </c>
      <c r="J18" s="37"/>
      <c r="K18" s="48"/>
      <c r="L18" s="48"/>
      <c r="M18" s="48"/>
    </row>
    <row r="19" spans="2:13" ht="17.25" x14ac:dyDescent="0.2">
      <c r="B19" s="381" t="s">
        <v>423</v>
      </c>
      <c r="C19" s="81">
        <v>174</v>
      </c>
      <c r="D19" s="278">
        <v>597</v>
      </c>
      <c r="E19" s="37">
        <v>468</v>
      </c>
      <c r="F19" s="37">
        <v>437</v>
      </c>
      <c r="G19" s="37">
        <v>1978</v>
      </c>
      <c r="H19" s="37">
        <v>3719</v>
      </c>
      <c r="I19" s="37">
        <v>7323</v>
      </c>
      <c r="J19" s="37"/>
      <c r="K19" s="48"/>
      <c r="L19" s="48"/>
      <c r="M19" s="48"/>
    </row>
    <row r="20" spans="2:13" ht="17.25" x14ac:dyDescent="0.2">
      <c r="B20" s="381" t="s">
        <v>424</v>
      </c>
      <c r="C20" s="81">
        <v>211</v>
      </c>
      <c r="D20" s="278">
        <v>543</v>
      </c>
      <c r="E20" s="37">
        <v>484</v>
      </c>
      <c r="F20" s="37">
        <v>61</v>
      </c>
      <c r="G20" s="37">
        <v>1370</v>
      </c>
      <c r="H20" s="37">
        <v>2467</v>
      </c>
      <c r="I20" s="37">
        <v>7363</v>
      </c>
      <c r="J20" s="37"/>
      <c r="K20" s="48"/>
      <c r="L20" s="48"/>
      <c r="M20" s="48"/>
    </row>
    <row r="21" spans="2:13" ht="17.25" x14ac:dyDescent="0.2">
      <c r="B21" s="381" t="s">
        <v>425</v>
      </c>
      <c r="C21" s="81">
        <v>789</v>
      </c>
      <c r="D21" s="278">
        <v>1864</v>
      </c>
      <c r="E21" s="37">
        <v>1398</v>
      </c>
      <c r="F21" s="37">
        <v>518</v>
      </c>
      <c r="G21" s="37">
        <v>4349</v>
      </c>
      <c r="H21" s="37">
        <v>6631</v>
      </c>
      <c r="I21" s="37">
        <v>23867</v>
      </c>
      <c r="J21" s="37"/>
      <c r="K21" s="48"/>
      <c r="L21" s="48"/>
      <c r="M21" s="48"/>
    </row>
    <row r="22" spans="2:13" ht="17.25" x14ac:dyDescent="0.2">
      <c r="B22" s="381" t="s">
        <v>426</v>
      </c>
      <c r="C22" s="81">
        <v>194</v>
      </c>
      <c r="D22" s="278">
        <v>786</v>
      </c>
      <c r="E22" s="37">
        <v>671</v>
      </c>
      <c r="F22" s="37">
        <v>337</v>
      </c>
      <c r="G22" s="37">
        <v>252</v>
      </c>
      <c r="H22" s="37">
        <v>2023</v>
      </c>
      <c r="I22" s="37">
        <v>9845</v>
      </c>
      <c r="J22" s="37"/>
      <c r="K22" s="48"/>
      <c r="L22" s="48"/>
      <c r="M22" s="48"/>
    </row>
    <row r="23" spans="2:13" ht="17.25" x14ac:dyDescent="0.2">
      <c r="B23" s="381" t="s">
        <v>427</v>
      </c>
      <c r="C23" s="81">
        <v>515</v>
      </c>
      <c r="D23" s="278">
        <v>1363</v>
      </c>
      <c r="E23" s="37">
        <v>1181</v>
      </c>
      <c r="F23" s="37">
        <v>716</v>
      </c>
      <c r="G23" s="37">
        <v>5704</v>
      </c>
      <c r="H23" s="37">
        <v>6624</v>
      </c>
      <c r="I23" s="37">
        <v>18052</v>
      </c>
      <c r="J23" s="37"/>
      <c r="K23" s="48"/>
      <c r="L23" s="48"/>
      <c r="M23" s="48"/>
    </row>
    <row r="24" spans="2:13" ht="17.25" x14ac:dyDescent="0.2">
      <c r="B24" s="381" t="s">
        <v>428</v>
      </c>
      <c r="C24" s="81">
        <v>230</v>
      </c>
      <c r="D24" s="278">
        <v>1221</v>
      </c>
      <c r="E24" s="266">
        <v>974</v>
      </c>
      <c r="F24" s="262">
        <v>765</v>
      </c>
      <c r="G24" s="262">
        <v>800</v>
      </c>
      <c r="H24" s="262">
        <v>5819</v>
      </c>
      <c r="I24" s="262">
        <v>17681</v>
      </c>
      <c r="J24" s="47"/>
      <c r="K24" s="47"/>
      <c r="L24" s="47"/>
      <c r="M24" s="47"/>
    </row>
    <row r="25" spans="2:13" ht="17.25" x14ac:dyDescent="0.2">
      <c r="B25" s="381"/>
      <c r="C25" s="81"/>
      <c r="D25" s="278"/>
      <c r="E25" s="37"/>
      <c r="F25" s="37"/>
      <c r="G25" s="37"/>
      <c r="H25" s="37"/>
      <c r="I25" s="37"/>
      <c r="J25" s="37"/>
      <c r="K25" s="48"/>
      <c r="L25" s="48"/>
      <c r="M25" s="48"/>
    </row>
    <row r="26" spans="2:13" ht="17.25" x14ac:dyDescent="0.2">
      <c r="B26" s="381" t="s">
        <v>429</v>
      </c>
      <c r="C26" s="81">
        <v>73</v>
      </c>
      <c r="D26" s="278">
        <v>281</v>
      </c>
      <c r="E26" s="37">
        <v>213</v>
      </c>
      <c r="F26" s="37">
        <v>4</v>
      </c>
      <c r="G26" s="37">
        <v>573</v>
      </c>
      <c r="H26" s="37">
        <v>1157</v>
      </c>
      <c r="I26" s="37">
        <v>2581</v>
      </c>
      <c r="J26" s="37"/>
      <c r="K26" s="48"/>
      <c r="L26" s="48"/>
      <c r="M26" s="48"/>
    </row>
    <row r="27" spans="2:13" ht="17.25" x14ac:dyDescent="0.15">
      <c r="B27" s="382"/>
      <c r="C27" s="241"/>
      <c r="D27" s="207"/>
      <c r="E27" s="37"/>
      <c r="F27" s="37"/>
      <c r="G27" s="37"/>
      <c r="H27" s="37"/>
      <c r="I27" s="37"/>
      <c r="J27" s="37"/>
      <c r="K27" s="48"/>
      <c r="L27" s="48"/>
      <c r="M27" s="48"/>
    </row>
    <row r="28" spans="2:13" ht="17.25" x14ac:dyDescent="0.2">
      <c r="B28" s="381" t="s">
        <v>430</v>
      </c>
      <c r="C28" s="81">
        <v>155</v>
      </c>
      <c r="D28" s="278">
        <v>412</v>
      </c>
      <c r="E28" s="37">
        <v>370</v>
      </c>
      <c r="F28" s="37">
        <v>124</v>
      </c>
      <c r="G28" s="37">
        <v>2028</v>
      </c>
      <c r="H28" s="37">
        <v>1800</v>
      </c>
      <c r="I28" s="37">
        <v>4613</v>
      </c>
      <c r="J28" s="37"/>
      <c r="K28" s="48"/>
      <c r="L28" s="48"/>
      <c r="M28" s="48"/>
    </row>
    <row r="29" spans="2:13" ht="17.25" x14ac:dyDescent="0.2">
      <c r="B29" s="381" t="s">
        <v>431</v>
      </c>
      <c r="C29" s="81">
        <v>30</v>
      </c>
      <c r="D29" s="278">
        <v>128</v>
      </c>
      <c r="E29" s="37">
        <v>93</v>
      </c>
      <c r="F29" s="37">
        <v>138</v>
      </c>
      <c r="G29" s="37">
        <v>435</v>
      </c>
      <c r="H29" s="37">
        <v>381</v>
      </c>
      <c r="I29" s="37">
        <v>1187</v>
      </c>
      <c r="J29" s="37"/>
      <c r="K29" s="48"/>
      <c r="L29" s="48"/>
      <c r="M29" s="48"/>
    </row>
    <row r="30" spans="2:13" ht="17.25" x14ac:dyDescent="0.2">
      <c r="B30" s="381" t="s">
        <v>432</v>
      </c>
      <c r="C30" s="81">
        <v>13</v>
      </c>
      <c r="D30" s="278">
        <v>564</v>
      </c>
      <c r="E30" s="37">
        <v>100</v>
      </c>
      <c r="F30" s="37">
        <v>37</v>
      </c>
      <c r="G30" s="37">
        <v>56</v>
      </c>
      <c r="H30" s="37">
        <v>208</v>
      </c>
      <c r="I30" s="37">
        <v>1433</v>
      </c>
      <c r="J30" s="37"/>
      <c r="K30" s="48"/>
      <c r="L30" s="48"/>
      <c r="M30" s="48"/>
    </row>
    <row r="31" spans="2:13" ht="17.25" x14ac:dyDescent="0.2">
      <c r="B31" s="381"/>
      <c r="C31" s="81"/>
      <c r="D31" s="278"/>
      <c r="E31" s="37"/>
      <c r="F31" s="37"/>
      <c r="G31" s="37"/>
      <c r="H31" s="37"/>
      <c r="I31" s="37"/>
      <c r="J31" s="37"/>
      <c r="K31" s="48"/>
      <c r="L31" s="48"/>
      <c r="M31" s="48"/>
    </row>
    <row r="32" spans="2:13" ht="17.25" x14ac:dyDescent="0.2">
      <c r="B32" s="381" t="s">
        <v>433</v>
      </c>
      <c r="C32" s="81">
        <v>73</v>
      </c>
      <c r="D32" s="278">
        <v>295</v>
      </c>
      <c r="E32" s="37">
        <v>230</v>
      </c>
      <c r="F32" s="37">
        <v>95</v>
      </c>
      <c r="G32" s="37">
        <v>902</v>
      </c>
      <c r="H32" s="37">
        <v>1304</v>
      </c>
      <c r="I32" s="37">
        <v>3491</v>
      </c>
      <c r="J32" s="37"/>
      <c r="K32" s="48"/>
      <c r="L32" s="48"/>
      <c r="M32" s="48"/>
    </row>
    <row r="33" spans="2:13" ht="17.25" x14ac:dyDescent="0.2">
      <c r="B33" s="381" t="s">
        <v>434</v>
      </c>
      <c r="C33" s="81">
        <v>60</v>
      </c>
      <c r="D33" s="278">
        <v>134</v>
      </c>
      <c r="E33" s="37">
        <v>137</v>
      </c>
      <c r="F33" s="37">
        <v>40</v>
      </c>
      <c r="G33" s="37">
        <v>832</v>
      </c>
      <c r="H33" s="37">
        <v>759</v>
      </c>
      <c r="I33" s="37">
        <v>1710</v>
      </c>
      <c r="J33" s="37"/>
      <c r="K33" s="48"/>
      <c r="L33" s="48"/>
      <c r="M33" s="48"/>
    </row>
    <row r="34" spans="2:13" ht="17.25" x14ac:dyDescent="0.15">
      <c r="B34" s="382" t="s">
        <v>435</v>
      </c>
      <c r="C34" s="241">
        <v>248</v>
      </c>
      <c r="D34" s="207">
        <v>589</v>
      </c>
      <c r="E34" s="37">
        <v>522</v>
      </c>
      <c r="F34" s="37">
        <v>226</v>
      </c>
      <c r="G34" s="37">
        <v>3701</v>
      </c>
      <c r="H34" s="37">
        <v>2751</v>
      </c>
      <c r="I34" s="37">
        <v>7182</v>
      </c>
      <c r="J34" s="37"/>
      <c r="K34" s="48"/>
      <c r="L34" s="48"/>
      <c r="M34" s="48"/>
    </row>
    <row r="35" spans="2:13" ht="17.25" x14ac:dyDescent="0.2">
      <c r="B35" s="381"/>
      <c r="C35" s="81"/>
      <c r="D35" s="278"/>
      <c r="E35" s="37"/>
      <c r="F35" s="37"/>
      <c r="G35" s="37"/>
      <c r="H35" s="37"/>
      <c r="I35" s="37"/>
      <c r="J35" s="37"/>
      <c r="K35" s="48"/>
      <c r="L35" s="48"/>
      <c r="M35" s="48"/>
    </row>
    <row r="36" spans="2:13" ht="17.25" x14ac:dyDescent="0.2">
      <c r="B36" s="381" t="s">
        <v>436</v>
      </c>
      <c r="C36" s="81">
        <v>70</v>
      </c>
      <c r="D36" s="278">
        <v>130</v>
      </c>
      <c r="E36" s="266">
        <v>251</v>
      </c>
      <c r="F36" s="262">
        <v>34</v>
      </c>
      <c r="G36" s="262">
        <v>233</v>
      </c>
      <c r="H36" s="262">
        <v>681</v>
      </c>
      <c r="I36" s="262">
        <v>2362</v>
      </c>
      <c r="J36" s="47"/>
      <c r="K36" s="47"/>
      <c r="L36" s="47"/>
      <c r="M36" s="47"/>
    </row>
    <row r="37" spans="2:13" ht="17.25" x14ac:dyDescent="0.2">
      <c r="B37" s="381" t="s">
        <v>437</v>
      </c>
      <c r="C37" s="81">
        <v>100</v>
      </c>
      <c r="D37" s="278">
        <v>147</v>
      </c>
      <c r="E37" s="37">
        <v>224</v>
      </c>
      <c r="F37" s="37">
        <v>12</v>
      </c>
      <c r="G37" s="37">
        <v>542</v>
      </c>
      <c r="H37" s="37">
        <v>764</v>
      </c>
      <c r="I37" s="37">
        <v>2340</v>
      </c>
      <c r="J37" s="37"/>
      <c r="K37" s="48"/>
      <c r="L37" s="48"/>
      <c r="M37" s="48"/>
    </row>
    <row r="38" spans="2:13" ht="17.25" x14ac:dyDescent="0.2">
      <c r="B38" s="381" t="s">
        <v>438</v>
      </c>
      <c r="C38" s="81">
        <v>64</v>
      </c>
      <c r="D38" s="278">
        <v>138</v>
      </c>
      <c r="E38" s="37">
        <v>109</v>
      </c>
      <c r="F38" s="37">
        <v>7</v>
      </c>
      <c r="G38" s="37">
        <v>460</v>
      </c>
      <c r="H38" s="37">
        <v>705</v>
      </c>
      <c r="I38" s="37">
        <v>1596</v>
      </c>
      <c r="J38" s="37"/>
      <c r="K38" s="48"/>
      <c r="L38" s="48"/>
      <c r="M38" s="48"/>
    </row>
    <row r="39" spans="2:13" ht="17.25" x14ac:dyDescent="0.2">
      <c r="B39" s="381" t="s">
        <v>439</v>
      </c>
      <c r="C39" s="81">
        <v>108</v>
      </c>
      <c r="D39" s="278">
        <v>124</v>
      </c>
      <c r="E39" s="37">
        <v>152</v>
      </c>
      <c r="F39" s="37">
        <v>24</v>
      </c>
      <c r="G39" s="37">
        <v>1339</v>
      </c>
      <c r="H39" s="37">
        <v>839</v>
      </c>
      <c r="I39" s="37">
        <v>1969</v>
      </c>
      <c r="J39" s="37"/>
      <c r="K39" s="48"/>
      <c r="L39" s="48"/>
      <c r="M39" s="48"/>
    </row>
    <row r="40" spans="2:13" ht="17.25" x14ac:dyDescent="0.2">
      <c r="B40" s="381" t="s">
        <v>440</v>
      </c>
      <c r="C40" s="81">
        <v>151</v>
      </c>
      <c r="D40" s="278">
        <v>241</v>
      </c>
      <c r="E40" s="37">
        <v>162</v>
      </c>
      <c r="F40" s="37">
        <v>25</v>
      </c>
      <c r="G40" s="37">
        <v>2648</v>
      </c>
      <c r="H40" s="37">
        <v>1462</v>
      </c>
      <c r="I40" s="37">
        <v>3140</v>
      </c>
      <c r="J40" s="37"/>
      <c r="K40" s="48"/>
      <c r="L40" s="48"/>
      <c r="M40" s="48"/>
    </row>
    <row r="41" spans="2:13" ht="17.25" x14ac:dyDescent="0.2">
      <c r="B41" s="381" t="s">
        <v>441</v>
      </c>
      <c r="C41" s="81">
        <v>112</v>
      </c>
      <c r="D41" s="278">
        <v>224</v>
      </c>
      <c r="E41" s="37">
        <v>235</v>
      </c>
      <c r="F41" s="37">
        <v>7</v>
      </c>
      <c r="G41" s="37">
        <v>1261</v>
      </c>
      <c r="H41" s="37">
        <v>1039</v>
      </c>
      <c r="I41" s="37">
        <v>2665</v>
      </c>
      <c r="J41" s="37"/>
      <c r="K41" s="48"/>
      <c r="L41" s="48"/>
      <c r="M41" s="48"/>
    </row>
    <row r="42" spans="2:13" ht="17.25" x14ac:dyDescent="0.2">
      <c r="B42" s="381"/>
      <c r="C42" s="81"/>
      <c r="D42" s="278"/>
      <c r="E42" s="37"/>
      <c r="F42" s="37"/>
      <c r="G42" s="37"/>
      <c r="H42" s="37"/>
      <c r="I42" s="37"/>
      <c r="J42" s="37"/>
      <c r="K42" s="48"/>
      <c r="L42" s="48"/>
      <c r="M42" s="48"/>
    </row>
    <row r="43" spans="2:13" ht="17.25" x14ac:dyDescent="0.2">
      <c r="B43" s="381" t="s">
        <v>442</v>
      </c>
      <c r="C43" s="81">
        <v>172</v>
      </c>
      <c r="D43" s="278">
        <v>672</v>
      </c>
      <c r="E43" s="266">
        <v>353</v>
      </c>
      <c r="F43" s="262">
        <v>171</v>
      </c>
      <c r="G43" s="262">
        <v>540</v>
      </c>
      <c r="H43" s="262">
        <v>1731</v>
      </c>
      <c r="I43" s="262">
        <v>7400</v>
      </c>
      <c r="J43" s="47"/>
      <c r="K43" s="47"/>
      <c r="L43" s="47"/>
      <c r="M43" s="47"/>
    </row>
    <row r="44" spans="2:13" ht="17.25" x14ac:dyDescent="0.2">
      <c r="B44" s="381" t="s">
        <v>443</v>
      </c>
      <c r="C44" s="81">
        <v>156</v>
      </c>
      <c r="D44" s="278">
        <v>394</v>
      </c>
      <c r="E44" s="266">
        <v>283</v>
      </c>
      <c r="F44" s="262">
        <v>148</v>
      </c>
      <c r="G44" s="262">
        <v>571</v>
      </c>
      <c r="H44" s="262">
        <v>1594</v>
      </c>
      <c r="I44" s="262">
        <v>4932</v>
      </c>
      <c r="J44" s="47"/>
      <c r="K44" s="47"/>
      <c r="L44" s="47"/>
      <c r="M44" s="47"/>
    </row>
    <row r="45" spans="2:13" ht="17.25" x14ac:dyDescent="0.2">
      <c r="B45" s="381" t="s">
        <v>444</v>
      </c>
      <c r="C45" s="81">
        <v>40</v>
      </c>
      <c r="D45" s="278">
        <v>96</v>
      </c>
      <c r="E45" s="37">
        <v>110</v>
      </c>
      <c r="F45" s="37">
        <v>4</v>
      </c>
      <c r="G45" s="37">
        <v>214</v>
      </c>
      <c r="H45" s="37">
        <v>375</v>
      </c>
      <c r="I45" s="37">
        <v>1099</v>
      </c>
      <c r="J45" s="37"/>
      <c r="K45" s="48"/>
      <c r="L45" s="48"/>
      <c r="M45" s="48"/>
    </row>
    <row r="46" spans="2:13" ht="17.25" x14ac:dyDescent="0.2">
      <c r="B46" s="381"/>
      <c r="C46" s="81"/>
      <c r="D46" s="278"/>
      <c r="E46" s="37"/>
      <c r="F46" s="37"/>
      <c r="G46" s="37"/>
      <c r="H46" s="37"/>
      <c r="I46" s="37"/>
      <c r="J46" s="37"/>
      <c r="K46" s="48"/>
      <c r="L46" s="48"/>
      <c r="M46" s="48"/>
    </row>
    <row r="47" spans="2:13" ht="17.25" x14ac:dyDescent="0.2">
      <c r="B47" s="381" t="s">
        <v>445</v>
      </c>
      <c r="C47" s="81">
        <v>180</v>
      </c>
      <c r="D47" s="278">
        <v>500</v>
      </c>
      <c r="E47" s="37">
        <v>304</v>
      </c>
      <c r="F47" s="37">
        <v>26</v>
      </c>
      <c r="G47" s="37">
        <v>353</v>
      </c>
      <c r="H47" s="37">
        <v>996</v>
      </c>
      <c r="I47" s="37">
        <v>5458</v>
      </c>
      <c r="J47" s="37"/>
      <c r="K47" s="48"/>
      <c r="L47" s="48"/>
      <c r="M47" s="48"/>
    </row>
    <row r="48" spans="2:13" ht="17.25" x14ac:dyDescent="0.2">
      <c r="B48" s="381" t="s">
        <v>446</v>
      </c>
      <c r="C48" s="81">
        <v>43</v>
      </c>
      <c r="D48" s="278">
        <v>71</v>
      </c>
      <c r="E48" s="37">
        <v>105</v>
      </c>
      <c r="F48" s="37">
        <v>8</v>
      </c>
      <c r="G48" s="37">
        <v>94</v>
      </c>
      <c r="H48" s="37">
        <v>180</v>
      </c>
      <c r="I48" s="37">
        <v>1031</v>
      </c>
      <c r="J48" s="37"/>
      <c r="K48" s="48"/>
      <c r="L48" s="48"/>
      <c r="M48" s="48"/>
    </row>
    <row r="49" spans="1:13" ht="17.25" x14ac:dyDescent="0.2">
      <c r="B49" s="381" t="s">
        <v>447</v>
      </c>
      <c r="C49" s="81">
        <v>40</v>
      </c>
      <c r="D49" s="278">
        <v>67</v>
      </c>
      <c r="E49" s="37">
        <v>107</v>
      </c>
      <c r="F49" s="37">
        <v>4</v>
      </c>
      <c r="G49" s="37">
        <v>144</v>
      </c>
      <c r="H49" s="37">
        <v>140</v>
      </c>
      <c r="I49" s="37">
        <v>752</v>
      </c>
      <c r="J49" s="37"/>
      <c r="K49" s="48"/>
      <c r="L49" s="48"/>
      <c r="M49" s="48"/>
    </row>
    <row r="50" spans="1:13" ht="17.25" x14ac:dyDescent="0.2">
      <c r="B50" s="381" t="s">
        <v>448</v>
      </c>
      <c r="C50" s="81">
        <v>4</v>
      </c>
      <c r="D50" s="278">
        <v>6</v>
      </c>
      <c r="E50" s="266">
        <v>36</v>
      </c>
      <c r="F50" s="262">
        <v>1</v>
      </c>
      <c r="G50" s="262">
        <v>20</v>
      </c>
      <c r="H50" s="262">
        <v>31</v>
      </c>
      <c r="I50" s="262">
        <v>122</v>
      </c>
      <c r="J50" s="47"/>
      <c r="K50" s="47"/>
      <c r="L50" s="47"/>
      <c r="M50" s="47"/>
    </row>
    <row r="51" spans="1:13" ht="17.25" x14ac:dyDescent="0.2">
      <c r="B51" s="381" t="s">
        <v>449</v>
      </c>
      <c r="C51" s="81">
        <v>191</v>
      </c>
      <c r="D51" s="278">
        <v>409</v>
      </c>
      <c r="E51" s="266">
        <v>575</v>
      </c>
      <c r="F51" s="262">
        <v>52</v>
      </c>
      <c r="G51" s="262">
        <v>588</v>
      </c>
      <c r="H51" s="262">
        <v>826</v>
      </c>
      <c r="I51" s="262">
        <v>5282</v>
      </c>
      <c r="J51" s="47"/>
      <c r="K51" s="47"/>
      <c r="L51" s="47"/>
      <c r="M51" s="47"/>
    </row>
    <row r="52" spans="1:13" ht="18" thickBot="1" x14ac:dyDescent="0.2">
      <c r="B52" s="383"/>
      <c r="C52" s="144"/>
      <c r="D52" s="144"/>
      <c r="E52" s="49"/>
      <c r="F52" s="49"/>
      <c r="G52" s="52"/>
      <c r="H52" s="52"/>
      <c r="I52" s="52"/>
      <c r="J52" s="176"/>
      <c r="K52" s="40"/>
      <c r="L52" s="176"/>
      <c r="M52" s="176"/>
    </row>
    <row r="53" spans="1:13" ht="17.25" x14ac:dyDescent="0.2">
      <c r="C53" s="143" t="s">
        <v>615</v>
      </c>
    </row>
    <row r="54" spans="1:13" x14ac:dyDescent="0.15">
      <c r="A54" s="33"/>
    </row>
  </sheetData>
  <mergeCells count="3">
    <mergeCell ref="B6:K6"/>
    <mergeCell ref="D7:G7"/>
    <mergeCell ref="C9:E9"/>
  </mergeCells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L78"/>
  <sheetViews>
    <sheetView view="pageBreakPreview" zoomScale="75" zoomScaleNormal="75" workbookViewId="0">
      <selection activeCell="E85" sqref="E85"/>
    </sheetView>
  </sheetViews>
  <sheetFormatPr defaultColWidth="10.875" defaultRowHeight="17.25" x14ac:dyDescent="0.15"/>
  <cols>
    <col min="1" max="1" width="13.375" style="2" customWidth="1"/>
    <col min="2" max="2" width="26.125" style="2" customWidth="1"/>
    <col min="3" max="4" width="13.375" style="2" customWidth="1"/>
    <col min="5" max="11" width="12.125" style="2" customWidth="1"/>
    <col min="12" max="16384" width="10.875" style="2"/>
  </cols>
  <sheetData>
    <row r="1" spans="1:11" x14ac:dyDescent="0.2">
      <c r="A1" s="1" t="s">
        <v>298</v>
      </c>
    </row>
    <row r="6" spans="1:11" x14ac:dyDescent="0.2">
      <c r="B6" s="650" t="s">
        <v>85</v>
      </c>
      <c r="C6" s="650"/>
      <c r="D6" s="650"/>
      <c r="E6" s="650"/>
      <c r="F6" s="650"/>
      <c r="G6" s="650"/>
      <c r="H6" s="650"/>
      <c r="I6" s="650"/>
      <c r="J6" s="650"/>
      <c r="K6" s="650"/>
    </row>
    <row r="7" spans="1:11" x14ac:dyDescent="0.2">
      <c r="C7" s="1" t="s">
        <v>525</v>
      </c>
    </row>
    <row r="8" spans="1:11" ht="18" thickBot="1" x14ac:dyDescent="0.25">
      <c r="B8" s="5"/>
      <c r="C8" s="1" t="s">
        <v>86</v>
      </c>
    </row>
    <row r="9" spans="1:11" x14ac:dyDescent="0.2">
      <c r="C9" s="665" t="s">
        <v>87</v>
      </c>
      <c r="D9" s="666"/>
      <c r="E9" s="667"/>
      <c r="F9" s="665" t="s">
        <v>88</v>
      </c>
      <c r="G9" s="666"/>
      <c r="H9" s="667"/>
      <c r="I9" s="665" t="s">
        <v>89</v>
      </c>
      <c r="J9" s="666"/>
      <c r="K9" s="666"/>
    </row>
    <row r="10" spans="1:11" x14ac:dyDescent="0.2">
      <c r="B10" s="8"/>
      <c r="C10" s="11" t="s">
        <v>9</v>
      </c>
      <c r="D10" s="11" t="s">
        <v>7</v>
      </c>
      <c r="E10" s="11" t="s">
        <v>90</v>
      </c>
      <c r="F10" s="11" t="s">
        <v>504</v>
      </c>
      <c r="G10" s="11" t="s">
        <v>91</v>
      </c>
      <c r="H10" s="11" t="s">
        <v>90</v>
      </c>
      <c r="I10" s="11" t="s">
        <v>9</v>
      </c>
      <c r="J10" s="11" t="s">
        <v>7</v>
      </c>
      <c r="K10" s="11" t="s">
        <v>90</v>
      </c>
    </row>
    <row r="11" spans="1:11" x14ac:dyDescent="0.2">
      <c r="B11" s="15"/>
      <c r="C11" s="53" t="s">
        <v>92</v>
      </c>
      <c r="D11" s="21" t="s">
        <v>92</v>
      </c>
      <c r="E11" s="21" t="s">
        <v>92</v>
      </c>
      <c r="F11" s="21" t="s">
        <v>92</v>
      </c>
      <c r="G11" s="21" t="s">
        <v>92</v>
      </c>
      <c r="H11" s="21" t="s">
        <v>92</v>
      </c>
      <c r="I11" s="21" t="s">
        <v>93</v>
      </c>
      <c r="J11" s="21" t="s">
        <v>93</v>
      </c>
      <c r="K11" s="21" t="s">
        <v>93</v>
      </c>
    </row>
    <row r="12" spans="1:11" x14ac:dyDescent="0.2">
      <c r="B12" s="1" t="s">
        <v>233</v>
      </c>
      <c r="C12" s="77">
        <v>214220</v>
      </c>
      <c r="D12" s="160">
        <v>109156</v>
      </c>
      <c r="E12" s="160">
        <v>105064</v>
      </c>
      <c r="F12" s="160">
        <v>166252</v>
      </c>
      <c r="G12" s="592" t="s">
        <v>498</v>
      </c>
      <c r="H12" s="592" t="s">
        <v>498</v>
      </c>
      <c r="I12" s="160">
        <v>54969</v>
      </c>
      <c r="J12" s="160">
        <v>27282</v>
      </c>
      <c r="K12" s="160">
        <v>27687</v>
      </c>
    </row>
    <row r="13" spans="1:11" x14ac:dyDescent="0.2">
      <c r="B13" s="1"/>
      <c r="C13" s="77"/>
      <c r="D13" s="160"/>
      <c r="E13" s="160"/>
      <c r="F13" s="160"/>
      <c r="G13" s="592"/>
      <c r="H13" s="592"/>
      <c r="I13" s="160"/>
      <c r="J13" s="160"/>
      <c r="K13" s="160"/>
    </row>
    <row r="14" spans="1:11" x14ac:dyDescent="0.2">
      <c r="B14" s="1" t="s">
        <v>321</v>
      </c>
      <c r="C14" s="77">
        <v>202330</v>
      </c>
      <c r="D14" s="160">
        <v>100621</v>
      </c>
      <c r="E14" s="160">
        <v>101709</v>
      </c>
      <c r="F14" s="160">
        <v>169892</v>
      </c>
      <c r="G14" s="592" t="s">
        <v>498</v>
      </c>
      <c r="H14" s="592" t="s">
        <v>498</v>
      </c>
      <c r="I14" s="160">
        <v>52132</v>
      </c>
      <c r="J14" s="160">
        <v>25354</v>
      </c>
      <c r="K14" s="160">
        <v>26778</v>
      </c>
    </row>
    <row r="15" spans="1:11" x14ac:dyDescent="0.2">
      <c r="B15" s="1" t="s">
        <v>352</v>
      </c>
      <c r="C15" s="77">
        <v>188951</v>
      </c>
      <c r="D15" s="160">
        <v>92014</v>
      </c>
      <c r="E15" s="160">
        <v>96937</v>
      </c>
      <c r="F15" s="160">
        <v>170455</v>
      </c>
      <c r="G15" s="592" t="s">
        <v>498</v>
      </c>
      <c r="H15" s="592" t="s">
        <v>498</v>
      </c>
      <c r="I15" s="160">
        <v>47699</v>
      </c>
      <c r="J15" s="160">
        <v>22764</v>
      </c>
      <c r="K15" s="160">
        <v>24935</v>
      </c>
    </row>
    <row r="16" spans="1:11" x14ac:dyDescent="0.2">
      <c r="B16" s="1" t="s">
        <v>377</v>
      </c>
      <c r="C16" s="77">
        <v>190449</v>
      </c>
      <c r="D16" s="160">
        <v>94924</v>
      </c>
      <c r="E16" s="160">
        <v>95525</v>
      </c>
      <c r="F16" s="160">
        <v>149017</v>
      </c>
      <c r="G16" s="592" t="s">
        <v>498</v>
      </c>
      <c r="H16" s="592" t="s">
        <v>498</v>
      </c>
      <c r="I16" s="160">
        <v>49325</v>
      </c>
      <c r="J16" s="160">
        <v>23930</v>
      </c>
      <c r="K16" s="160">
        <v>25395</v>
      </c>
    </row>
    <row r="17" spans="2:12" x14ac:dyDescent="0.2">
      <c r="B17" s="1" t="s">
        <v>381</v>
      </c>
      <c r="C17" s="77">
        <v>223165</v>
      </c>
      <c r="D17" s="160">
        <v>113488</v>
      </c>
      <c r="E17" s="160">
        <v>109677</v>
      </c>
      <c r="F17" s="160">
        <v>118336</v>
      </c>
      <c r="G17" s="592" t="s">
        <v>498</v>
      </c>
      <c r="H17" s="592" t="s">
        <v>498</v>
      </c>
      <c r="I17" s="160">
        <v>54678</v>
      </c>
      <c r="J17" s="160">
        <v>26628</v>
      </c>
      <c r="K17" s="160">
        <v>28050</v>
      </c>
    </row>
    <row r="18" spans="2:12" x14ac:dyDescent="0.2">
      <c r="B18" s="1" t="s">
        <v>459</v>
      </c>
      <c r="C18" s="77">
        <v>225385</v>
      </c>
      <c r="D18" s="160">
        <v>111220</v>
      </c>
      <c r="E18" s="160">
        <v>113462</v>
      </c>
      <c r="F18" s="160">
        <v>139201</v>
      </c>
      <c r="G18" s="592" t="s">
        <v>498</v>
      </c>
      <c r="H18" s="592" t="s">
        <v>498</v>
      </c>
      <c r="I18" s="160">
        <v>57005</v>
      </c>
      <c r="J18" s="160">
        <v>27052</v>
      </c>
      <c r="K18" s="160">
        <v>29719</v>
      </c>
    </row>
    <row r="19" spans="2:12" x14ac:dyDescent="0.2">
      <c r="B19" s="1"/>
      <c r="C19" s="77"/>
      <c r="D19" s="160"/>
      <c r="E19" s="160"/>
      <c r="F19" s="160"/>
      <c r="G19" s="592"/>
      <c r="H19" s="592"/>
      <c r="I19" s="160"/>
      <c r="J19" s="160"/>
      <c r="K19" s="160"/>
    </row>
    <row r="20" spans="2:12" x14ac:dyDescent="0.2">
      <c r="B20" s="1" t="s">
        <v>505</v>
      </c>
      <c r="C20" s="77">
        <v>216884</v>
      </c>
      <c r="D20" s="160">
        <v>105659</v>
      </c>
      <c r="E20" s="160">
        <v>110879</v>
      </c>
      <c r="F20" s="160">
        <v>157600</v>
      </c>
      <c r="G20" s="592" t="s">
        <v>498</v>
      </c>
      <c r="H20" s="592" t="s">
        <v>498</v>
      </c>
      <c r="I20" s="160">
        <v>54002</v>
      </c>
      <c r="J20" s="160">
        <v>25623</v>
      </c>
      <c r="K20" s="160">
        <v>28283</v>
      </c>
    </row>
    <row r="21" spans="2:12" x14ac:dyDescent="0.2">
      <c r="B21" s="1" t="s">
        <v>506</v>
      </c>
      <c r="C21" s="77">
        <v>206179</v>
      </c>
      <c r="D21" s="160">
        <v>99467</v>
      </c>
      <c r="E21" s="160">
        <v>106373</v>
      </c>
      <c r="F21" s="160">
        <v>172366</v>
      </c>
      <c r="G21" s="592" t="s">
        <v>498</v>
      </c>
      <c r="H21" s="592" t="s">
        <v>498</v>
      </c>
      <c r="I21" s="160">
        <v>50946</v>
      </c>
      <c r="J21" s="160">
        <v>24019</v>
      </c>
      <c r="K21" s="160">
        <v>26846</v>
      </c>
    </row>
    <row r="22" spans="2:12" x14ac:dyDescent="0.2">
      <c r="B22" s="1" t="s">
        <v>552</v>
      </c>
      <c r="C22" s="77">
        <v>196276</v>
      </c>
      <c r="D22" s="160">
        <v>93239</v>
      </c>
      <c r="E22" s="160">
        <v>102738</v>
      </c>
      <c r="F22" s="160">
        <v>178463</v>
      </c>
      <c r="G22" s="592" t="s">
        <v>571</v>
      </c>
      <c r="H22" s="592" t="s">
        <v>571</v>
      </c>
      <c r="I22" s="160">
        <v>48055</v>
      </c>
      <c r="J22" s="160">
        <v>22051</v>
      </c>
      <c r="K22" s="160">
        <v>25954</v>
      </c>
    </row>
    <row r="23" spans="2:12" x14ac:dyDescent="0.2">
      <c r="B23" s="1" t="s">
        <v>584</v>
      </c>
      <c r="C23" s="77">
        <v>182071</v>
      </c>
      <c r="D23" s="160">
        <v>85572</v>
      </c>
      <c r="E23" s="160">
        <v>96290</v>
      </c>
      <c r="F23" s="160">
        <v>182094</v>
      </c>
      <c r="G23" s="592" t="s">
        <v>571</v>
      </c>
      <c r="H23" s="592" t="s">
        <v>571</v>
      </c>
      <c r="I23" s="160">
        <v>44059</v>
      </c>
      <c r="J23" s="160">
        <v>20016</v>
      </c>
      <c r="K23" s="160">
        <v>24014</v>
      </c>
    </row>
    <row r="24" spans="2:12" x14ac:dyDescent="0.2">
      <c r="B24" s="1" t="s">
        <v>669</v>
      </c>
      <c r="C24" s="77">
        <v>177474</v>
      </c>
      <c r="D24" s="160">
        <v>83513</v>
      </c>
      <c r="E24" s="160">
        <v>93689</v>
      </c>
      <c r="F24" s="160">
        <v>190843</v>
      </c>
      <c r="G24" s="592" t="s">
        <v>571</v>
      </c>
      <c r="H24" s="592" t="s">
        <v>571</v>
      </c>
      <c r="I24" s="160">
        <v>43471</v>
      </c>
      <c r="J24" s="160">
        <v>19838</v>
      </c>
      <c r="K24" s="160">
        <v>23582</v>
      </c>
    </row>
    <row r="25" spans="2:12" x14ac:dyDescent="0.2">
      <c r="B25" s="1"/>
      <c r="C25" s="77"/>
      <c r="D25" s="160"/>
      <c r="E25" s="160"/>
      <c r="F25" s="160"/>
      <c r="G25" s="592"/>
      <c r="H25" s="592"/>
      <c r="I25" s="160"/>
      <c r="J25" s="160"/>
      <c r="K25" s="160"/>
    </row>
    <row r="26" spans="2:12" x14ac:dyDescent="0.2">
      <c r="B26" s="177" t="s">
        <v>670</v>
      </c>
      <c r="C26" s="160">
        <f>SUM(C28:C40)</f>
        <v>168433</v>
      </c>
      <c r="D26" s="160">
        <f>SUM(D28:D40)</f>
        <v>78109</v>
      </c>
      <c r="E26" s="160">
        <f>SUM(E28:E40)</f>
        <v>90063</v>
      </c>
      <c r="F26" s="160">
        <f t="shared" ref="F26:K26" si="0">SUM(F28:F40)</f>
        <v>199447</v>
      </c>
      <c r="G26" s="592" t="s">
        <v>498</v>
      </c>
      <c r="H26" s="592" t="s">
        <v>498</v>
      </c>
      <c r="I26" s="160">
        <f t="shared" si="0"/>
        <v>40534</v>
      </c>
      <c r="J26" s="160">
        <f t="shared" si="0"/>
        <v>17947</v>
      </c>
      <c r="K26" s="160">
        <f t="shared" si="0"/>
        <v>22545</v>
      </c>
    </row>
    <row r="27" spans="2:12" x14ac:dyDescent="0.2">
      <c r="C27" s="87"/>
      <c r="D27" s="96"/>
      <c r="E27" s="160"/>
      <c r="F27" s="96"/>
      <c r="G27" s="592"/>
      <c r="H27" s="592"/>
      <c r="I27" s="96"/>
      <c r="J27" s="96"/>
      <c r="K27" s="160"/>
    </row>
    <row r="28" spans="2:12" x14ac:dyDescent="0.2">
      <c r="B28" s="442" t="s">
        <v>671</v>
      </c>
      <c r="C28" s="82">
        <v>15859</v>
      </c>
      <c r="D28" s="160">
        <v>7345</v>
      </c>
      <c r="E28" s="160">
        <v>8488</v>
      </c>
      <c r="F28" s="160">
        <v>17002</v>
      </c>
      <c r="G28" s="592" t="s">
        <v>498</v>
      </c>
      <c r="H28" s="592" t="s">
        <v>498</v>
      </c>
      <c r="I28" s="160">
        <v>4784</v>
      </c>
      <c r="J28" s="160">
        <v>2121</v>
      </c>
      <c r="K28" s="160">
        <v>2655</v>
      </c>
      <c r="L28" s="88"/>
    </row>
    <row r="29" spans="2:12" x14ac:dyDescent="0.2">
      <c r="B29" s="442" t="s">
        <v>672</v>
      </c>
      <c r="C29" s="82">
        <v>15393</v>
      </c>
      <c r="D29" s="160">
        <v>7158</v>
      </c>
      <c r="E29" s="160">
        <v>8212</v>
      </c>
      <c r="F29" s="160">
        <v>16725</v>
      </c>
      <c r="G29" s="592" t="s">
        <v>498</v>
      </c>
      <c r="H29" s="592" t="s">
        <v>498</v>
      </c>
      <c r="I29" s="160">
        <v>3644</v>
      </c>
      <c r="J29" s="160">
        <v>1597</v>
      </c>
      <c r="K29" s="160">
        <v>2044</v>
      </c>
      <c r="L29" s="88"/>
    </row>
    <row r="30" spans="2:12" x14ac:dyDescent="0.2">
      <c r="B30" s="442" t="s">
        <v>673</v>
      </c>
      <c r="C30" s="82">
        <v>14831</v>
      </c>
      <c r="D30" s="160">
        <v>6841</v>
      </c>
      <c r="E30" s="160">
        <v>7966</v>
      </c>
      <c r="F30" s="160">
        <v>16406</v>
      </c>
      <c r="G30" s="592" t="s">
        <v>498</v>
      </c>
      <c r="H30" s="592" t="s">
        <v>498</v>
      </c>
      <c r="I30" s="160">
        <v>3440</v>
      </c>
      <c r="J30" s="160">
        <v>1539</v>
      </c>
      <c r="K30" s="160">
        <v>1897</v>
      </c>
      <c r="L30" s="88"/>
    </row>
    <row r="31" spans="2:12" x14ac:dyDescent="0.2">
      <c r="B31" s="442" t="s">
        <v>674</v>
      </c>
      <c r="C31" s="82">
        <v>14203</v>
      </c>
      <c r="D31" s="160">
        <v>6626</v>
      </c>
      <c r="E31" s="160">
        <v>7557</v>
      </c>
      <c r="F31" s="160">
        <v>15654</v>
      </c>
      <c r="G31" s="592" t="s">
        <v>498</v>
      </c>
      <c r="H31" s="592" t="s">
        <v>498</v>
      </c>
      <c r="I31" s="160">
        <v>3044</v>
      </c>
      <c r="J31" s="160">
        <v>1427</v>
      </c>
      <c r="K31" s="160">
        <v>1615</v>
      </c>
      <c r="L31" s="88"/>
    </row>
    <row r="32" spans="2:12" x14ac:dyDescent="0.2">
      <c r="B32" s="442" t="s">
        <v>675</v>
      </c>
      <c r="C32" s="82">
        <v>13894</v>
      </c>
      <c r="D32" s="160">
        <v>6498</v>
      </c>
      <c r="E32" s="160">
        <v>7374</v>
      </c>
      <c r="F32" s="160">
        <v>16200</v>
      </c>
      <c r="G32" s="592" t="s">
        <v>498</v>
      </c>
      <c r="H32" s="592" t="s">
        <v>498</v>
      </c>
      <c r="I32" s="160">
        <v>3077</v>
      </c>
      <c r="J32" s="160">
        <v>1417</v>
      </c>
      <c r="K32" s="160">
        <v>1656</v>
      </c>
      <c r="L32" s="88"/>
    </row>
    <row r="33" spans="2:12" x14ac:dyDescent="0.2">
      <c r="B33" s="442" t="s">
        <v>676</v>
      </c>
      <c r="C33" s="82">
        <v>13975</v>
      </c>
      <c r="D33" s="160">
        <v>6491</v>
      </c>
      <c r="E33" s="160">
        <v>7460</v>
      </c>
      <c r="F33" s="160">
        <v>16871</v>
      </c>
      <c r="G33" s="592" t="s">
        <v>498</v>
      </c>
      <c r="H33" s="592" t="s">
        <v>498</v>
      </c>
      <c r="I33" s="160">
        <v>3377</v>
      </c>
      <c r="J33" s="160">
        <v>1500</v>
      </c>
      <c r="K33" s="160">
        <v>1874</v>
      </c>
      <c r="L33" s="88"/>
    </row>
    <row r="34" spans="2:12" x14ac:dyDescent="0.2">
      <c r="B34" s="442"/>
      <c r="C34" s="82"/>
      <c r="E34" s="160"/>
      <c r="F34" s="160"/>
      <c r="G34" s="592"/>
      <c r="H34" s="592"/>
      <c r="J34" s="160"/>
      <c r="K34" s="160"/>
      <c r="L34" s="88"/>
    </row>
    <row r="35" spans="2:12" x14ac:dyDescent="0.2">
      <c r="B35" s="442" t="s">
        <v>677</v>
      </c>
      <c r="C35" s="82">
        <v>13992</v>
      </c>
      <c r="D35" s="160">
        <v>6449</v>
      </c>
      <c r="E35" s="160">
        <v>7520</v>
      </c>
      <c r="F35" s="160">
        <v>17259</v>
      </c>
      <c r="G35" s="592" t="s">
        <v>498</v>
      </c>
      <c r="H35" s="592" t="s">
        <v>498</v>
      </c>
      <c r="I35" s="160">
        <v>3346</v>
      </c>
      <c r="J35" s="160">
        <v>1449</v>
      </c>
      <c r="K35" s="160">
        <v>1893</v>
      </c>
      <c r="L35" s="88"/>
    </row>
    <row r="36" spans="2:12" x14ac:dyDescent="0.2">
      <c r="B36" s="442" t="s">
        <v>678</v>
      </c>
      <c r="C36" s="82">
        <v>13504</v>
      </c>
      <c r="D36" s="160">
        <v>6244</v>
      </c>
      <c r="E36" s="160">
        <v>7240</v>
      </c>
      <c r="F36" s="160">
        <v>16838</v>
      </c>
      <c r="G36" s="592" t="s">
        <v>498</v>
      </c>
      <c r="H36" s="592" t="s">
        <v>498</v>
      </c>
      <c r="I36" s="160">
        <v>2815</v>
      </c>
      <c r="J36" s="160">
        <v>1272</v>
      </c>
      <c r="K36" s="160">
        <v>1540</v>
      </c>
      <c r="L36" s="88"/>
    </row>
    <row r="37" spans="2:12" x14ac:dyDescent="0.2">
      <c r="B37" s="442" t="s">
        <v>679</v>
      </c>
      <c r="C37" s="82">
        <v>12393</v>
      </c>
      <c r="D37" s="160">
        <v>5775</v>
      </c>
      <c r="E37" s="160">
        <v>6599</v>
      </c>
      <c r="F37" s="160">
        <v>16033</v>
      </c>
      <c r="G37" s="592" t="s">
        <v>498</v>
      </c>
      <c r="H37" s="592" t="s">
        <v>498</v>
      </c>
      <c r="I37" s="160">
        <v>2297</v>
      </c>
      <c r="J37" s="160">
        <v>1050</v>
      </c>
      <c r="K37" s="160">
        <v>1246</v>
      </c>
      <c r="L37" s="88"/>
    </row>
    <row r="38" spans="2:12" x14ac:dyDescent="0.2">
      <c r="B38" s="442" t="s">
        <v>680</v>
      </c>
      <c r="C38" s="82">
        <v>12923</v>
      </c>
      <c r="D38" s="160">
        <v>6071</v>
      </c>
      <c r="E38" s="160">
        <v>6829</v>
      </c>
      <c r="F38" s="160">
        <v>16096</v>
      </c>
      <c r="G38" s="592" t="s">
        <v>498</v>
      </c>
      <c r="H38" s="592" t="s">
        <v>498</v>
      </c>
      <c r="I38" s="160">
        <v>3578</v>
      </c>
      <c r="J38" s="160">
        <v>1547</v>
      </c>
      <c r="K38" s="160">
        <v>2026</v>
      </c>
      <c r="L38" s="88"/>
    </row>
    <row r="39" spans="2:12" x14ac:dyDescent="0.2">
      <c r="B39" s="442" t="s">
        <v>681</v>
      </c>
      <c r="C39" s="82">
        <v>13374</v>
      </c>
      <c r="D39" s="160">
        <v>6160</v>
      </c>
      <c r="E39" s="160">
        <v>7196</v>
      </c>
      <c r="F39" s="160">
        <v>16969</v>
      </c>
      <c r="G39" s="592" t="s">
        <v>498</v>
      </c>
      <c r="H39" s="592" t="s">
        <v>498</v>
      </c>
      <c r="I39" s="160">
        <v>3421</v>
      </c>
      <c r="J39" s="160">
        <v>1382</v>
      </c>
      <c r="K39" s="160">
        <v>2039</v>
      </c>
      <c r="L39" s="88"/>
    </row>
    <row r="40" spans="2:12" x14ac:dyDescent="0.2">
      <c r="B40" s="442" t="s">
        <v>682</v>
      </c>
      <c r="C40" s="82">
        <v>14092</v>
      </c>
      <c r="D40" s="160">
        <v>6451</v>
      </c>
      <c r="E40" s="160">
        <v>7622</v>
      </c>
      <c r="F40" s="160">
        <v>17394</v>
      </c>
      <c r="G40" s="592" t="s">
        <v>498</v>
      </c>
      <c r="H40" s="592" t="s">
        <v>498</v>
      </c>
      <c r="I40" s="160">
        <v>3711</v>
      </c>
      <c r="J40" s="160">
        <v>1646</v>
      </c>
      <c r="K40" s="160">
        <v>2060</v>
      </c>
      <c r="L40" s="88"/>
    </row>
    <row r="41" spans="2:12" ht="18" thickBot="1" x14ac:dyDescent="0.2">
      <c r="B41" s="5"/>
      <c r="C41" s="16"/>
      <c r="D41" s="17"/>
      <c r="E41" s="17"/>
      <c r="F41" s="17"/>
      <c r="G41" s="17"/>
      <c r="H41" s="17"/>
      <c r="I41" s="17"/>
      <c r="J41" s="17"/>
      <c r="K41" s="17"/>
    </row>
    <row r="42" spans="2:12" x14ac:dyDescent="0.2">
      <c r="C42" s="665" t="s">
        <v>535</v>
      </c>
      <c r="D42" s="666"/>
      <c r="E42" s="667"/>
      <c r="F42" s="665" t="s">
        <v>94</v>
      </c>
      <c r="G42" s="666"/>
      <c r="H42" s="667"/>
      <c r="I42" s="665" t="s">
        <v>507</v>
      </c>
      <c r="J42" s="666"/>
      <c r="K42" s="666"/>
    </row>
    <row r="43" spans="2:12" x14ac:dyDescent="0.2">
      <c r="B43" s="8"/>
      <c r="C43" s="11" t="s">
        <v>504</v>
      </c>
      <c r="D43" s="11" t="s">
        <v>7</v>
      </c>
      <c r="E43" s="11" t="s">
        <v>95</v>
      </c>
      <c r="F43" s="11" t="s">
        <v>9</v>
      </c>
      <c r="G43" s="11" t="s">
        <v>7</v>
      </c>
      <c r="H43" s="11" t="s">
        <v>95</v>
      </c>
      <c r="I43" s="11" t="s">
        <v>9</v>
      </c>
      <c r="J43" s="11" t="s">
        <v>7</v>
      </c>
      <c r="K43" s="11" t="s">
        <v>95</v>
      </c>
    </row>
    <row r="44" spans="2:12" x14ac:dyDescent="0.2">
      <c r="C44" s="53" t="s">
        <v>92</v>
      </c>
      <c r="D44" s="21" t="s">
        <v>92</v>
      </c>
      <c r="E44" s="21" t="s">
        <v>92</v>
      </c>
      <c r="F44" s="21" t="s">
        <v>93</v>
      </c>
      <c r="G44" s="21" t="s">
        <v>93</v>
      </c>
      <c r="H44" s="21" t="s">
        <v>93</v>
      </c>
      <c r="I44" s="54" t="s">
        <v>96</v>
      </c>
      <c r="J44" s="54" t="s">
        <v>96</v>
      </c>
      <c r="K44" s="54" t="s">
        <v>96</v>
      </c>
    </row>
    <row r="45" spans="2:12" x14ac:dyDescent="0.2">
      <c r="B45" s="1" t="s">
        <v>233</v>
      </c>
      <c r="C45" s="77">
        <v>65604</v>
      </c>
      <c r="D45" s="592" t="s">
        <v>683</v>
      </c>
      <c r="E45" s="592" t="s">
        <v>683</v>
      </c>
      <c r="F45" s="94">
        <v>18872</v>
      </c>
      <c r="G45" s="94">
        <v>9707</v>
      </c>
      <c r="H45" s="94">
        <v>9165</v>
      </c>
      <c r="I45" s="386">
        <v>0.78</v>
      </c>
      <c r="J45" s="592" t="s">
        <v>683</v>
      </c>
      <c r="K45" s="592" t="s">
        <v>683</v>
      </c>
    </row>
    <row r="46" spans="2:12" x14ac:dyDescent="0.2">
      <c r="B46" s="1"/>
      <c r="C46" s="77"/>
      <c r="D46" s="592"/>
      <c r="E46" s="592"/>
      <c r="F46" s="94"/>
      <c r="G46" s="94"/>
      <c r="H46" s="94"/>
      <c r="I46" s="386"/>
      <c r="J46" s="592"/>
      <c r="K46" s="592"/>
      <c r="L46" s="88"/>
    </row>
    <row r="47" spans="2:12" x14ac:dyDescent="0.2">
      <c r="B47" s="1" t="s">
        <v>321</v>
      </c>
      <c r="C47" s="77">
        <v>66315</v>
      </c>
      <c r="D47" s="592" t="s">
        <v>683</v>
      </c>
      <c r="E47" s="592" t="s">
        <v>683</v>
      </c>
      <c r="F47" s="94">
        <v>18328</v>
      </c>
      <c r="G47" s="94">
        <v>9230</v>
      </c>
      <c r="H47" s="94">
        <v>9098</v>
      </c>
      <c r="I47" s="309">
        <v>0.84</v>
      </c>
      <c r="J47" s="592" t="s">
        <v>683</v>
      </c>
      <c r="K47" s="592" t="s">
        <v>683</v>
      </c>
      <c r="L47" s="88"/>
    </row>
    <row r="48" spans="2:12" x14ac:dyDescent="0.2">
      <c r="B48" s="1" t="s">
        <v>352</v>
      </c>
      <c r="C48" s="77">
        <v>65253</v>
      </c>
      <c r="D48" s="592" t="s">
        <v>683</v>
      </c>
      <c r="E48" s="592" t="s">
        <v>683</v>
      </c>
      <c r="F48" s="94">
        <v>17590</v>
      </c>
      <c r="G48" s="94">
        <v>8683</v>
      </c>
      <c r="H48" s="94">
        <v>8907</v>
      </c>
      <c r="I48" s="309">
        <v>0.9</v>
      </c>
      <c r="J48" s="592" t="s">
        <v>683</v>
      </c>
      <c r="K48" s="592" t="s">
        <v>683</v>
      </c>
      <c r="L48" s="88"/>
    </row>
    <row r="49" spans="2:12" x14ac:dyDescent="0.2">
      <c r="B49" s="1" t="s">
        <v>377</v>
      </c>
      <c r="C49" s="77">
        <v>57690</v>
      </c>
      <c r="D49" s="592" t="s">
        <v>683</v>
      </c>
      <c r="E49" s="592" t="s">
        <v>683</v>
      </c>
      <c r="F49" s="94">
        <v>17326</v>
      </c>
      <c r="G49" s="94">
        <v>8264</v>
      </c>
      <c r="H49" s="94">
        <v>9062</v>
      </c>
      <c r="I49" s="309">
        <v>0.78</v>
      </c>
      <c r="J49" s="592" t="s">
        <v>683</v>
      </c>
      <c r="K49" s="592" t="s">
        <v>683</v>
      </c>
      <c r="L49" s="88"/>
    </row>
    <row r="50" spans="2:12" x14ac:dyDescent="0.2">
      <c r="B50" s="1" t="s">
        <v>381</v>
      </c>
      <c r="C50" s="77">
        <v>49533</v>
      </c>
      <c r="D50" s="592" t="s">
        <v>683</v>
      </c>
      <c r="E50" s="592" t="s">
        <v>683</v>
      </c>
      <c r="F50" s="94">
        <v>19288</v>
      </c>
      <c r="G50" s="94">
        <v>9117</v>
      </c>
      <c r="H50" s="94">
        <v>10171</v>
      </c>
      <c r="I50" s="309">
        <v>0.53</v>
      </c>
      <c r="J50" s="592" t="s">
        <v>683</v>
      </c>
      <c r="K50" s="592" t="s">
        <v>683</v>
      </c>
      <c r="L50" s="88"/>
    </row>
    <row r="51" spans="2:12" x14ac:dyDescent="0.2">
      <c r="B51" s="1" t="s">
        <v>459</v>
      </c>
      <c r="C51" s="77">
        <v>58345</v>
      </c>
      <c r="D51" s="592" t="s">
        <v>683</v>
      </c>
      <c r="E51" s="592" t="s">
        <v>683</v>
      </c>
      <c r="F51" s="94">
        <v>20424</v>
      </c>
      <c r="G51" s="94">
        <v>9836</v>
      </c>
      <c r="H51" s="94">
        <v>10511</v>
      </c>
      <c r="I51" s="309">
        <v>0.62</v>
      </c>
      <c r="J51" s="592" t="s">
        <v>683</v>
      </c>
      <c r="K51" s="592" t="s">
        <v>683</v>
      </c>
    </row>
    <row r="52" spans="2:12" x14ac:dyDescent="0.2">
      <c r="B52" s="1"/>
      <c r="C52" s="77"/>
      <c r="D52" s="592"/>
      <c r="E52" s="592"/>
      <c r="F52" s="94"/>
      <c r="G52" s="94"/>
      <c r="H52" s="94"/>
      <c r="I52" s="309"/>
      <c r="J52" s="592"/>
      <c r="K52" s="592"/>
    </row>
    <row r="53" spans="2:12" x14ac:dyDescent="0.2">
      <c r="B53" s="1" t="s">
        <v>505</v>
      </c>
      <c r="C53" s="77">
        <v>62572</v>
      </c>
      <c r="D53" s="592" t="s">
        <v>683</v>
      </c>
      <c r="E53" s="592" t="s">
        <v>683</v>
      </c>
      <c r="F53" s="94">
        <v>20203</v>
      </c>
      <c r="G53" s="94">
        <v>9650</v>
      </c>
      <c r="H53" s="94">
        <v>10521</v>
      </c>
      <c r="I53" s="309">
        <v>0.73</v>
      </c>
      <c r="J53" s="592" t="s">
        <v>683</v>
      </c>
      <c r="K53" s="592" t="s">
        <v>683</v>
      </c>
      <c r="L53" s="88"/>
    </row>
    <row r="54" spans="2:12" x14ac:dyDescent="0.2">
      <c r="B54" s="1" t="s">
        <v>506</v>
      </c>
      <c r="C54" s="77">
        <v>67318</v>
      </c>
      <c r="D54" s="592" t="s">
        <v>683</v>
      </c>
      <c r="E54" s="592" t="s">
        <v>683</v>
      </c>
      <c r="F54" s="160">
        <v>19875</v>
      </c>
      <c r="G54" s="592">
        <v>9444</v>
      </c>
      <c r="H54" s="592">
        <v>10413</v>
      </c>
      <c r="I54" s="387">
        <v>0.84</v>
      </c>
      <c r="J54" s="592" t="s">
        <v>683</v>
      </c>
      <c r="K54" s="592" t="s">
        <v>683</v>
      </c>
      <c r="L54" s="88"/>
    </row>
    <row r="55" spans="2:12" x14ac:dyDescent="0.2">
      <c r="B55" s="1" t="s">
        <v>552</v>
      </c>
      <c r="C55" s="77">
        <v>68724</v>
      </c>
      <c r="D55" s="592" t="s">
        <v>571</v>
      </c>
      <c r="E55" s="592" t="s">
        <v>571</v>
      </c>
      <c r="F55" s="160">
        <v>19267</v>
      </c>
      <c r="G55" s="592">
        <v>8928</v>
      </c>
      <c r="H55" s="592">
        <v>10331</v>
      </c>
      <c r="I55" s="387">
        <v>0.91</v>
      </c>
      <c r="J55" s="592" t="s">
        <v>571</v>
      </c>
      <c r="K55" s="592" t="s">
        <v>571</v>
      </c>
      <c r="L55" s="88"/>
    </row>
    <row r="56" spans="2:12" x14ac:dyDescent="0.2">
      <c r="B56" s="1" t="s">
        <v>584</v>
      </c>
      <c r="C56" s="77">
        <v>67851</v>
      </c>
      <c r="D56" s="592" t="s">
        <v>571</v>
      </c>
      <c r="E56" s="592" t="s">
        <v>571</v>
      </c>
      <c r="F56" s="160">
        <v>17798</v>
      </c>
      <c r="G56" s="592">
        <v>8202</v>
      </c>
      <c r="H56" s="592">
        <v>9595</v>
      </c>
      <c r="I56" s="387">
        <v>1</v>
      </c>
      <c r="J56" s="592" t="s">
        <v>571</v>
      </c>
      <c r="K56" s="592" t="s">
        <v>571</v>
      </c>
      <c r="L56" s="88"/>
    </row>
    <row r="57" spans="2:12" x14ac:dyDescent="0.2">
      <c r="B57" s="1" t="s">
        <v>669</v>
      </c>
      <c r="C57" s="77">
        <v>71823</v>
      </c>
      <c r="D57" s="592" t="s">
        <v>571</v>
      </c>
      <c r="E57" s="592" t="s">
        <v>571</v>
      </c>
      <c r="F57" s="160">
        <v>17572</v>
      </c>
      <c r="G57" s="592">
        <v>8122</v>
      </c>
      <c r="H57" s="592">
        <v>9441</v>
      </c>
      <c r="I57" s="387">
        <v>1.08</v>
      </c>
      <c r="J57" s="592" t="s">
        <v>571</v>
      </c>
      <c r="K57" s="592" t="s">
        <v>571</v>
      </c>
      <c r="L57" s="88"/>
    </row>
    <row r="58" spans="2:12" x14ac:dyDescent="0.2">
      <c r="B58" s="1"/>
      <c r="C58" s="77"/>
      <c r="D58" s="592"/>
      <c r="E58" s="592"/>
      <c r="F58" s="160"/>
      <c r="G58" s="592"/>
      <c r="H58" s="592"/>
      <c r="I58" s="387"/>
      <c r="J58" s="592"/>
      <c r="K58" s="592"/>
      <c r="L58" s="88"/>
    </row>
    <row r="59" spans="2:12" x14ac:dyDescent="0.2">
      <c r="B59" s="1" t="s">
        <v>670</v>
      </c>
      <c r="C59" s="77">
        <f>SUM(C61:C73)</f>
        <v>73792</v>
      </c>
      <c r="D59" s="592" t="s">
        <v>571</v>
      </c>
      <c r="E59" s="592" t="s">
        <v>571</v>
      </c>
      <c r="F59" s="160">
        <f>SUM(F61:F73)</f>
        <v>17108</v>
      </c>
      <c r="G59" s="160">
        <f t="shared" ref="G59:H59" si="1">SUM(G61:G73)</f>
        <v>7574</v>
      </c>
      <c r="H59" s="160">
        <f t="shared" si="1"/>
        <v>9522</v>
      </c>
      <c r="I59" s="387">
        <f>ROUND(F26/C26,2)</f>
        <v>1.18</v>
      </c>
      <c r="J59" s="592" t="s">
        <v>571</v>
      </c>
      <c r="K59" s="592" t="s">
        <v>571</v>
      </c>
      <c r="L59" s="88"/>
    </row>
    <row r="60" spans="2:12" x14ac:dyDescent="0.2">
      <c r="C60" s="87"/>
      <c r="D60" s="592"/>
      <c r="E60" s="592"/>
      <c r="F60" s="96"/>
      <c r="G60" s="96"/>
      <c r="H60" s="94"/>
      <c r="I60" s="387"/>
      <c r="J60" s="592"/>
      <c r="K60" s="592"/>
      <c r="L60" s="88"/>
    </row>
    <row r="61" spans="2:12" x14ac:dyDescent="0.2">
      <c r="B61" s="442" t="s">
        <v>671</v>
      </c>
      <c r="C61" s="82">
        <v>6222</v>
      </c>
      <c r="D61" s="592" t="s">
        <v>571</v>
      </c>
      <c r="E61" s="592" t="s">
        <v>571</v>
      </c>
      <c r="F61" s="160">
        <v>1960</v>
      </c>
      <c r="G61" s="592">
        <v>812</v>
      </c>
      <c r="H61" s="592">
        <v>1145</v>
      </c>
      <c r="I61" s="387">
        <f>ROUND(F28/C28,2)</f>
        <v>1.07</v>
      </c>
      <c r="J61" s="592" t="s">
        <v>571</v>
      </c>
      <c r="K61" s="592" t="s">
        <v>571</v>
      </c>
      <c r="L61" s="88"/>
    </row>
    <row r="62" spans="2:12" x14ac:dyDescent="0.2">
      <c r="B62" s="442" t="s">
        <v>672</v>
      </c>
      <c r="C62" s="82">
        <v>6192</v>
      </c>
      <c r="D62" s="592" t="s">
        <v>571</v>
      </c>
      <c r="E62" s="592" t="s">
        <v>571</v>
      </c>
      <c r="F62" s="160">
        <v>1583</v>
      </c>
      <c r="G62" s="592">
        <v>686</v>
      </c>
      <c r="H62" s="592">
        <v>897</v>
      </c>
      <c r="I62" s="387">
        <f t="shared" ref="I62:I72" si="2">ROUND(F29/C29,2)</f>
        <v>1.0900000000000001</v>
      </c>
      <c r="J62" s="592" t="s">
        <v>571</v>
      </c>
      <c r="K62" s="592" t="s">
        <v>571</v>
      </c>
      <c r="L62" s="88"/>
    </row>
    <row r="63" spans="2:12" x14ac:dyDescent="0.2">
      <c r="B63" s="442" t="s">
        <v>673</v>
      </c>
      <c r="C63" s="82">
        <v>5935</v>
      </c>
      <c r="D63" s="592" t="s">
        <v>571</v>
      </c>
      <c r="E63" s="592" t="s">
        <v>571</v>
      </c>
      <c r="F63" s="160">
        <v>1566</v>
      </c>
      <c r="G63" s="592">
        <v>704</v>
      </c>
      <c r="H63" s="592">
        <v>862</v>
      </c>
      <c r="I63" s="387">
        <f t="shared" si="2"/>
        <v>1.1100000000000001</v>
      </c>
      <c r="J63" s="592" t="s">
        <v>571</v>
      </c>
      <c r="K63" s="592" t="s">
        <v>571</v>
      </c>
      <c r="L63" s="88"/>
    </row>
    <row r="64" spans="2:12" x14ac:dyDescent="0.2">
      <c r="B64" s="442" t="s">
        <v>674</v>
      </c>
      <c r="C64" s="82">
        <v>5598</v>
      </c>
      <c r="D64" s="592" t="s">
        <v>571</v>
      </c>
      <c r="E64" s="592" t="s">
        <v>571</v>
      </c>
      <c r="F64" s="160">
        <v>1341</v>
      </c>
      <c r="G64" s="592">
        <v>615</v>
      </c>
      <c r="H64" s="592">
        <v>726</v>
      </c>
      <c r="I64" s="387">
        <f t="shared" si="2"/>
        <v>1.1000000000000001</v>
      </c>
      <c r="J64" s="592" t="s">
        <v>571</v>
      </c>
      <c r="K64" s="592" t="s">
        <v>571</v>
      </c>
      <c r="L64" s="88"/>
    </row>
    <row r="65" spans="1:12" x14ac:dyDescent="0.2">
      <c r="B65" s="442" t="s">
        <v>675</v>
      </c>
      <c r="C65" s="82">
        <v>6412</v>
      </c>
      <c r="D65" s="592" t="s">
        <v>571</v>
      </c>
      <c r="E65" s="592" t="s">
        <v>571</v>
      </c>
      <c r="F65" s="160">
        <v>1258</v>
      </c>
      <c r="G65" s="592">
        <v>596</v>
      </c>
      <c r="H65" s="592">
        <v>661</v>
      </c>
      <c r="I65" s="387">
        <f t="shared" si="2"/>
        <v>1.17</v>
      </c>
      <c r="J65" s="592" t="s">
        <v>571</v>
      </c>
      <c r="K65" s="592" t="s">
        <v>571</v>
      </c>
      <c r="L65" s="88"/>
    </row>
    <row r="66" spans="1:12" x14ac:dyDescent="0.2">
      <c r="B66" s="442" t="s">
        <v>676</v>
      </c>
      <c r="C66" s="82">
        <v>6324</v>
      </c>
      <c r="D66" s="592" t="s">
        <v>571</v>
      </c>
      <c r="E66" s="592" t="s">
        <v>571</v>
      </c>
      <c r="F66" s="160">
        <v>1371</v>
      </c>
      <c r="G66" s="592">
        <v>607</v>
      </c>
      <c r="H66" s="592">
        <v>764</v>
      </c>
      <c r="I66" s="387">
        <f t="shared" si="2"/>
        <v>1.21</v>
      </c>
      <c r="J66" s="592" t="s">
        <v>571</v>
      </c>
      <c r="K66" s="592" t="s">
        <v>571</v>
      </c>
      <c r="L66" s="88"/>
    </row>
    <row r="67" spans="1:12" x14ac:dyDescent="0.2">
      <c r="B67" s="442"/>
      <c r="C67" s="82"/>
      <c r="E67" s="160"/>
      <c r="F67" s="160"/>
      <c r="G67" s="592"/>
      <c r="H67" s="592"/>
      <c r="I67" s="387"/>
      <c r="J67" s="160"/>
      <c r="K67" s="160"/>
      <c r="L67" s="88"/>
    </row>
    <row r="68" spans="1:12" x14ac:dyDescent="0.2">
      <c r="B68" s="442" t="s">
        <v>677</v>
      </c>
      <c r="C68" s="82">
        <v>6134</v>
      </c>
      <c r="D68" s="592" t="s">
        <v>571</v>
      </c>
      <c r="E68" s="592" t="s">
        <v>571</v>
      </c>
      <c r="F68" s="160">
        <v>1403</v>
      </c>
      <c r="G68" s="592">
        <v>622</v>
      </c>
      <c r="H68" s="592">
        <v>779</v>
      </c>
      <c r="I68" s="387">
        <f t="shared" si="2"/>
        <v>1.23</v>
      </c>
      <c r="J68" s="592" t="s">
        <v>571</v>
      </c>
      <c r="K68" s="592" t="s">
        <v>571</v>
      </c>
      <c r="L68" s="88"/>
    </row>
    <row r="69" spans="1:12" x14ac:dyDescent="0.2">
      <c r="B69" s="442" t="s">
        <v>678</v>
      </c>
      <c r="C69" s="82">
        <v>5937</v>
      </c>
      <c r="D69" s="592" t="s">
        <v>571</v>
      </c>
      <c r="E69" s="592" t="s">
        <v>571</v>
      </c>
      <c r="F69" s="160">
        <v>1311</v>
      </c>
      <c r="G69" s="592">
        <v>611</v>
      </c>
      <c r="H69" s="592">
        <v>699</v>
      </c>
      <c r="I69" s="387">
        <f t="shared" si="2"/>
        <v>1.25</v>
      </c>
      <c r="J69" s="592" t="s">
        <v>571</v>
      </c>
      <c r="K69" s="592" t="s">
        <v>571</v>
      </c>
      <c r="L69" s="88"/>
    </row>
    <row r="70" spans="1:12" x14ac:dyDescent="0.2">
      <c r="B70" s="442" t="s">
        <v>679</v>
      </c>
      <c r="C70" s="82">
        <v>5768</v>
      </c>
      <c r="D70" s="592" t="s">
        <v>571</v>
      </c>
      <c r="E70" s="592" t="s">
        <v>571</v>
      </c>
      <c r="F70" s="160">
        <v>1059</v>
      </c>
      <c r="G70" s="592">
        <v>485</v>
      </c>
      <c r="H70" s="592">
        <v>574</v>
      </c>
      <c r="I70" s="387">
        <f t="shared" si="2"/>
        <v>1.29</v>
      </c>
      <c r="J70" s="592" t="s">
        <v>571</v>
      </c>
      <c r="K70" s="592" t="s">
        <v>571</v>
      </c>
    </row>
    <row r="71" spans="1:12" x14ac:dyDescent="0.2">
      <c r="A71" s="1"/>
      <c r="B71" s="442" t="s">
        <v>684</v>
      </c>
      <c r="C71" s="82">
        <v>6136</v>
      </c>
      <c r="D71" s="592" t="s">
        <v>571</v>
      </c>
      <c r="E71" s="592" t="s">
        <v>571</v>
      </c>
      <c r="F71" s="160">
        <v>1185</v>
      </c>
      <c r="G71" s="592">
        <v>527</v>
      </c>
      <c r="H71" s="592">
        <v>657</v>
      </c>
      <c r="I71" s="387">
        <f t="shared" si="2"/>
        <v>1.25</v>
      </c>
      <c r="J71" s="592" t="s">
        <v>571</v>
      </c>
      <c r="K71" s="592" t="s">
        <v>571</v>
      </c>
    </row>
    <row r="72" spans="1:12" x14ac:dyDescent="0.2">
      <c r="B72" s="442" t="s">
        <v>685</v>
      </c>
      <c r="C72" s="82">
        <v>6629</v>
      </c>
      <c r="D72" s="592" t="s">
        <v>571</v>
      </c>
      <c r="E72" s="592" t="s">
        <v>571</v>
      </c>
      <c r="F72" s="160">
        <v>1423</v>
      </c>
      <c r="G72" s="592">
        <v>637</v>
      </c>
      <c r="H72" s="592">
        <v>786</v>
      </c>
      <c r="I72" s="387">
        <f t="shared" si="2"/>
        <v>1.27</v>
      </c>
      <c r="J72" s="592" t="s">
        <v>571</v>
      </c>
      <c r="K72" s="592" t="s">
        <v>571</v>
      </c>
    </row>
    <row r="73" spans="1:12" x14ac:dyDescent="0.2">
      <c r="B73" s="442" t="s">
        <v>686</v>
      </c>
      <c r="C73" s="82">
        <v>6505</v>
      </c>
      <c r="D73" s="592" t="s">
        <v>571</v>
      </c>
      <c r="E73" s="592" t="s">
        <v>571</v>
      </c>
      <c r="F73" s="160">
        <v>1648</v>
      </c>
      <c r="G73" s="592">
        <v>672</v>
      </c>
      <c r="H73" s="592">
        <v>972</v>
      </c>
      <c r="I73" s="387">
        <f>ROUND(F40/C40,2)</f>
        <v>1.23</v>
      </c>
      <c r="J73" s="592" t="s">
        <v>571</v>
      </c>
      <c r="K73" s="592" t="s">
        <v>571</v>
      </c>
    </row>
    <row r="74" spans="1:12" ht="18" thickBot="1" x14ac:dyDescent="0.2">
      <c r="B74" s="22"/>
      <c r="C74" s="16"/>
      <c r="D74" s="17"/>
      <c r="E74" s="17"/>
      <c r="F74" s="17"/>
      <c r="G74" s="17"/>
      <c r="H74" s="17"/>
      <c r="I74" s="5"/>
      <c r="J74" s="5"/>
      <c r="K74" s="5"/>
    </row>
    <row r="75" spans="1:12" x14ac:dyDescent="0.2">
      <c r="C75" s="1" t="s">
        <v>460</v>
      </c>
    </row>
    <row r="76" spans="1:12" x14ac:dyDescent="0.15">
      <c r="C76" s="606" t="s">
        <v>687</v>
      </c>
    </row>
    <row r="77" spans="1:12" x14ac:dyDescent="0.15">
      <c r="C77" s="606" t="s">
        <v>825</v>
      </c>
    </row>
    <row r="78" spans="1:12" x14ac:dyDescent="0.15">
      <c r="C78" s="606" t="s">
        <v>826</v>
      </c>
    </row>
  </sheetData>
  <mergeCells count="7">
    <mergeCell ref="B6:K6"/>
    <mergeCell ref="C9:E9"/>
    <mergeCell ref="F9:H9"/>
    <mergeCell ref="I9:K9"/>
    <mergeCell ref="C42:E42"/>
    <mergeCell ref="F42:H42"/>
    <mergeCell ref="I42:K42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68"/>
  <sheetViews>
    <sheetView view="pageBreakPreview" zoomScale="75" zoomScaleNormal="75" workbookViewId="0">
      <selection activeCell="D3" sqref="D3"/>
    </sheetView>
  </sheetViews>
  <sheetFormatPr defaultColWidth="15.875" defaultRowHeight="17.25" x14ac:dyDescent="0.15"/>
  <cols>
    <col min="1" max="1" width="13.375" style="2" customWidth="1"/>
    <col min="2" max="2" width="1.75" style="2" customWidth="1"/>
    <col min="3" max="3" width="5.875" style="2" customWidth="1"/>
    <col min="4" max="4" width="40.125" style="2" customWidth="1"/>
    <col min="5" max="5" width="23.75" style="2" customWidth="1"/>
    <col min="6" max="7" width="24.5" style="2" customWidth="1"/>
    <col min="8" max="9" width="14.625" style="2" customWidth="1"/>
    <col min="10" max="16384" width="15.875" style="2"/>
  </cols>
  <sheetData>
    <row r="1" spans="1:10" x14ac:dyDescent="0.2">
      <c r="A1" s="1"/>
    </row>
    <row r="6" spans="1:10" x14ac:dyDescent="0.2">
      <c r="B6" s="650" t="s">
        <v>689</v>
      </c>
      <c r="C6" s="650"/>
      <c r="D6" s="650"/>
      <c r="E6" s="650"/>
      <c r="F6" s="650"/>
      <c r="G6" s="650"/>
    </row>
    <row r="7" spans="1:10" ht="18" thickBot="1" x14ac:dyDescent="0.25">
      <c r="B7" s="5"/>
      <c r="C7" s="5"/>
      <c r="D7" s="5"/>
      <c r="E7" s="6" t="s">
        <v>690</v>
      </c>
      <c r="F7" s="6"/>
      <c r="G7" s="23" t="s">
        <v>691</v>
      </c>
      <c r="H7" s="18"/>
    </row>
    <row r="8" spans="1:10" x14ac:dyDescent="0.2">
      <c r="E8" s="55" t="s">
        <v>692</v>
      </c>
      <c r="F8" s="55" t="s">
        <v>693</v>
      </c>
      <c r="G8" s="55" t="s">
        <v>694</v>
      </c>
    </row>
    <row r="9" spans="1:10" x14ac:dyDescent="0.2">
      <c r="B9" s="8"/>
      <c r="C9" s="8"/>
      <c r="D9" s="8"/>
      <c r="E9" s="11">
        <v>2014</v>
      </c>
      <c r="F9" s="11">
        <v>2015</v>
      </c>
      <c r="G9" s="11">
        <v>2016</v>
      </c>
    </row>
    <row r="10" spans="1:10" x14ac:dyDescent="0.15">
      <c r="E10" s="214"/>
      <c r="F10" s="18"/>
      <c r="G10" s="18"/>
    </row>
    <row r="11" spans="1:10" x14ac:dyDescent="0.2">
      <c r="C11" s="15"/>
      <c r="D11" s="1" t="s">
        <v>64</v>
      </c>
      <c r="E11" s="77">
        <v>67851</v>
      </c>
      <c r="F11" s="94">
        <v>71823</v>
      </c>
      <c r="G11" s="94">
        <f>SUM(G13:G15)+G17+SUM(G42:G55)</f>
        <v>73792</v>
      </c>
      <c r="J11" s="18"/>
    </row>
    <row r="12" spans="1:10" x14ac:dyDescent="0.15">
      <c r="E12" s="87"/>
      <c r="F12" s="96"/>
      <c r="G12" s="96"/>
      <c r="J12" s="18"/>
    </row>
    <row r="13" spans="1:10" x14ac:dyDescent="0.2">
      <c r="C13" s="1" t="s">
        <v>253</v>
      </c>
      <c r="E13" s="82">
        <v>2169</v>
      </c>
      <c r="F13" s="80">
        <v>2289</v>
      </c>
      <c r="G13" s="80">
        <v>2565</v>
      </c>
      <c r="J13" s="18"/>
    </row>
    <row r="14" spans="1:10" x14ac:dyDescent="0.2">
      <c r="C14" s="1" t="s">
        <v>97</v>
      </c>
      <c r="E14" s="82">
        <v>13</v>
      </c>
      <c r="F14" s="80">
        <v>28</v>
      </c>
      <c r="G14" s="80">
        <v>44</v>
      </c>
      <c r="J14" s="18"/>
    </row>
    <row r="15" spans="1:10" x14ac:dyDescent="0.2">
      <c r="C15" s="1" t="s">
        <v>98</v>
      </c>
      <c r="E15" s="82">
        <v>4831</v>
      </c>
      <c r="F15" s="80">
        <v>4513</v>
      </c>
      <c r="G15" s="80">
        <v>4259</v>
      </c>
      <c r="J15" s="18"/>
    </row>
    <row r="16" spans="1:10" x14ac:dyDescent="0.2">
      <c r="C16" s="1"/>
      <c r="E16" s="77"/>
      <c r="F16" s="94"/>
      <c r="G16" s="94"/>
      <c r="J16" s="18"/>
    </row>
    <row r="17" spans="3:10" x14ac:dyDescent="0.2">
      <c r="C17" s="1" t="s">
        <v>99</v>
      </c>
      <c r="E17" s="77">
        <v>7137</v>
      </c>
      <c r="F17" s="94">
        <v>7524</v>
      </c>
      <c r="G17" s="94">
        <f>SUM(G18:G40)</f>
        <v>7612</v>
      </c>
      <c r="J17" s="18"/>
    </row>
    <row r="18" spans="3:10" x14ac:dyDescent="0.2">
      <c r="C18" s="1" t="s">
        <v>254</v>
      </c>
      <c r="E18" s="82">
        <v>1991</v>
      </c>
      <c r="F18" s="80">
        <v>2260</v>
      </c>
      <c r="G18" s="80">
        <v>2127</v>
      </c>
      <c r="J18" s="18"/>
    </row>
    <row r="19" spans="3:10" x14ac:dyDescent="0.2">
      <c r="C19" s="1" t="s">
        <v>255</v>
      </c>
      <c r="E19" s="82">
        <v>150</v>
      </c>
      <c r="F19" s="80">
        <v>144</v>
      </c>
      <c r="G19" s="80">
        <v>125</v>
      </c>
      <c r="J19" s="18"/>
    </row>
    <row r="20" spans="3:10" x14ac:dyDescent="0.2">
      <c r="C20" s="1" t="s">
        <v>100</v>
      </c>
      <c r="E20" s="82">
        <v>730</v>
      </c>
      <c r="F20" s="80">
        <v>869</v>
      </c>
      <c r="G20" s="80">
        <v>810</v>
      </c>
      <c r="J20" s="18"/>
    </row>
    <row r="21" spans="3:10" x14ac:dyDescent="0.2">
      <c r="C21" s="1" t="s">
        <v>256</v>
      </c>
      <c r="E21" s="82">
        <v>156</v>
      </c>
      <c r="F21" s="80">
        <v>123</v>
      </c>
      <c r="G21" s="80">
        <v>188</v>
      </c>
      <c r="J21" s="18"/>
    </row>
    <row r="22" spans="3:10" x14ac:dyDescent="0.2">
      <c r="C22" s="1" t="s">
        <v>257</v>
      </c>
      <c r="E22" s="82">
        <v>177</v>
      </c>
      <c r="F22" s="80">
        <v>188</v>
      </c>
      <c r="G22" s="80">
        <v>227</v>
      </c>
      <c r="J22" s="18"/>
    </row>
    <row r="23" spans="3:10" x14ac:dyDescent="0.2">
      <c r="C23" s="1" t="s">
        <v>258</v>
      </c>
      <c r="E23" s="82">
        <v>63</v>
      </c>
      <c r="F23" s="80">
        <v>108</v>
      </c>
      <c r="G23" s="80">
        <v>54</v>
      </c>
      <c r="J23" s="18"/>
    </row>
    <row r="24" spans="3:10" x14ac:dyDescent="0.2">
      <c r="C24" s="1" t="s">
        <v>259</v>
      </c>
      <c r="E24" s="82">
        <v>81</v>
      </c>
      <c r="F24" s="80">
        <v>90</v>
      </c>
      <c r="G24" s="80">
        <v>105</v>
      </c>
      <c r="J24" s="18"/>
    </row>
    <row r="25" spans="3:10" x14ac:dyDescent="0.2">
      <c r="C25" s="1" t="s">
        <v>101</v>
      </c>
      <c r="E25" s="82">
        <v>470</v>
      </c>
      <c r="F25" s="80">
        <v>521</v>
      </c>
      <c r="G25" s="80">
        <v>530</v>
      </c>
      <c r="J25" s="18"/>
    </row>
    <row r="26" spans="3:10" x14ac:dyDescent="0.2">
      <c r="C26" s="1" t="s">
        <v>260</v>
      </c>
      <c r="E26" s="82">
        <v>10</v>
      </c>
      <c r="F26" s="80">
        <v>14</v>
      </c>
      <c r="G26" s="80">
        <v>11</v>
      </c>
      <c r="J26" s="18"/>
    </row>
    <row r="27" spans="3:10" x14ac:dyDescent="0.2">
      <c r="C27" s="1" t="s">
        <v>261</v>
      </c>
      <c r="E27" s="82">
        <v>312</v>
      </c>
      <c r="F27" s="80">
        <v>347</v>
      </c>
      <c r="G27" s="80">
        <v>354</v>
      </c>
      <c r="J27" s="18"/>
    </row>
    <row r="28" spans="3:10" x14ac:dyDescent="0.2">
      <c r="C28" s="1" t="s">
        <v>262</v>
      </c>
      <c r="E28" s="82">
        <v>86</v>
      </c>
      <c r="F28" s="80">
        <v>95</v>
      </c>
      <c r="G28" s="80">
        <v>121</v>
      </c>
      <c r="J28" s="18"/>
    </row>
    <row r="29" spans="3:10" x14ac:dyDescent="0.2">
      <c r="C29" s="1" t="s">
        <v>263</v>
      </c>
      <c r="E29" s="82">
        <v>161</v>
      </c>
      <c r="F29" s="80">
        <v>117</v>
      </c>
      <c r="G29" s="80">
        <v>117</v>
      </c>
      <c r="J29" s="18"/>
    </row>
    <row r="30" spans="3:10" x14ac:dyDescent="0.2">
      <c r="C30" s="1" t="s">
        <v>102</v>
      </c>
      <c r="E30" s="82">
        <v>794</v>
      </c>
      <c r="F30" s="95">
        <v>666</v>
      </c>
      <c r="G30" s="95">
        <v>624</v>
      </c>
      <c r="J30" s="18"/>
    </row>
    <row r="31" spans="3:10" x14ac:dyDescent="0.2">
      <c r="C31" s="1" t="s">
        <v>264</v>
      </c>
      <c r="E31" s="82">
        <v>88</v>
      </c>
      <c r="F31" s="80">
        <v>68</v>
      </c>
      <c r="G31" s="80">
        <v>72</v>
      </c>
      <c r="J31" s="18"/>
    </row>
    <row r="32" spans="3:10" x14ac:dyDescent="0.2">
      <c r="C32" s="1" t="s">
        <v>265</v>
      </c>
      <c r="E32" s="82">
        <v>563</v>
      </c>
      <c r="F32" s="80">
        <v>532</v>
      </c>
      <c r="G32" s="80">
        <v>588</v>
      </c>
      <c r="J32" s="18"/>
    </row>
    <row r="33" spans="3:10" x14ac:dyDescent="0.2">
      <c r="C33" s="1" t="s">
        <v>385</v>
      </c>
      <c r="E33" s="82">
        <v>187</v>
      </c>
      <c r="F33" s="80">
        <v>207</v>
      </c>
      <c r="G33" s="80">
        <v>251</v>
      </c>
      <c r="J33" s="18"/>
    </row>
    <row r="34" spans="3:10" x14ac:dyDescent="0.2">
      <c r="C34" s="1" t="s">
        <v>386</v>
      </c>
      <c r="E34" s="77">
        <v>232</v>
      </c>
      <c r="F34" s="94">
        <v>265</v>
      </c>
      <c r="G34" s="94">
        <v>330</v>
      </c>
      <c r="J34" s="18"/>
    </row>
    <row r="35" spans="3:10" x14ac:dyDescent="0.2">
      <c r="C35" s="2" t="s">
        <v>387</v>
      </c>
      <c r="D35" s="1"/>
      <c r="E35" s="82">
        <v>71</v>
      </c>
      <c r="F35" s="80">
        <v>89</v>
      </c>
      <c r="G35" s="80">
        <v>125</v>
      </c>
      <c r="J35" s="18"/>
    </row>
    <row r="36" spans="3:10" x14ac:dyDescent="0.2">
      <c r="C36" s="2" t="s">
        <v>388</v>
      </c>
      <c r="D36" s="1"/>
      <c r="E36" s="82">
        <v>196</v>
      </c>
      <c r="F36" s="80">
        <v>217</v>
      </c>
      <c r="G36" s="80">
        <v>211</v>
      </c>
      <c r="J36" s="18"/>
    </row>
    <row r="37" spans="3:10" x14ac:dyDescent="0.2">
      <c r="C37" s="2" t="s">
        <v>266</v>
      </c>
      <c r="D37" s="1"/>
      <c r="E37" s="82">
        <v>223</v>
      </c>
      <c r="F37" s="80">
        <v>252</v>
      </c>
      <c r="G37" s="80">
        <v>215</v>
      </c>
      <c r="J37" s="18"/>
    </row>
    <row r="38" spans="3:10" x14ac:dyDescent="0.2">
      <c r="C38" s="2" t="s">
        <v>389</v>
      </c>
      <c r="D38" s="1"/>
      <c r="E38" s="82">
        <v>2</v>
      </c>
      <c r="F38" s="80">
        <v>6</v>
      </c>
      <c r="G38" s="80">
        <v>23</v>
      </c>
      <c r="J38" s="18"/>
    </row>
    <row r="39" spans="3:10" x14ac:dyDescent="0.2">
      <c r="C39" s="1" t="s">
        <v>267</v>
      </c>
      <c r="E39" s="82">
        <v>170</v>
      </c>
      <c r="F39" s="80">
        <v>141</v>
      </c>
      <c r="G39" s="80">
        <v>125</v>
      </c>
      <c r="J39" s="18"/>
    </row>
    <row r="40" spans="3:10" x14ac:dyDescent="0.2">
      <c r="C40" s="1" t="s">
        <v>268</v>
      </c>
      <c r="E40" s="82">
        <v>224</v>
      </c>
      <c r="F40" s="80">
        <v>205</v>
      </c>
      <c r="G40" s="80">
        <v>279</v>
      </c>
      <c r="J40" s="18"/>
    </row>
    <row r="41" spans="3:10" x14ac:dyDescent="0.2">
      <c r="C41" s="1"/>
      <c r="E41" s="82"/>
      <c r="F41" s="80"/>
      <c r="G41" s="80"/>
      <c r="J41" s="18"/>
    </row>
    <row r="42" spans="3:10" x14ac:dyDescent="0.2">
      <c r="C42" s="1" t="s">
        <v>269</v>
      </c>
      <c r="E42" s="82">
        <v>33</v>
      </c>
      <c r="F42" s="80">
        <v>42</v>
      </c>
      <c r="G42" s="80">
        <v>47</v>
      </c>
      <c r="J42" s="18"/>
    </row>
    <row r="43" spans="3:10" x14ac:dyDescent="0.2">
      <c r="C43" s="1" t="s">
        <v>270</v>
      </c>
      <c r="E43" s="82">
        <v>1012</v>
      </c>
      <c r="F43" s="80">
        <v>911</v>
      </c>
      <c r="G43" s="80">
        <v>756</v>
      </c>
      <c r="J43" s="18"/>
    </row>
    <row r="44" spans="3:10" x14ac:dyDescent="0.2">
      <c r="C44" s="1" t="s">
        <v>396</v>
      </c>
      <c r="E44" s="82">
        <v>3250</v>
      </c>
      <c r="F44" s="80">
        <v>3325</v>
      </c>
      <c r="G44" s="80">
        <v>3623</v>
      </c>
      <c r="J44" s="18"/>
    </row>
    <row r="45" spans="3:10" x14ac:dyDescent="0.2">
      <c r="C45" s="1" t="s">
        <v>271</v>
      </c>
      <c r="E45" s="82">
        <v>9790</v>
      </c>
      <c r="F45" s="80">
        <v>10751</v>
      </c>
      <c r="G45" s="80">
        <v>11576</v>
      </c>
      <c r="J45" s="18"/>
    </row>
    <row r="46" spans="3:10" x14ac:dyDescent="0.2">
      <c r="C46" s="1" t="s">
        <v>272</v>
      </c>
      <c r="E46" s="82">
        <v>471</v>
      </c>
      <c r="F46" s="80">
        <v>370</v>
      </c>
      <c r="G46" s="80">
        <v>392</v>
      </c>
      <c r="J46" s="18"/>
    </row>
    <row r="47" spans="3:10" x14ac:dyDescent="0.2">
      <c r="C47" s="1" t="s">
        <v>390</v>
      </c>
      <c r="E47" s="82">
        <v>885</v>
      </c>
      <c r="F47" s="80">
        <v>1011</v>
      </c>
      <c r="G47" s="80">
        <v>1022</v>
      </c>
      <c r="J47" s="18"/>
    </row>
    <row r="48" spans="3:10" x14ac:dyDescent="0.2">
      <c r="C48" s="1" t="s">
        <v>391</v>
      </c>
      <c r="E48" s="82">
        <v>839</v>
      </c>
      <c r="F48" s="80">
        <v>912</v>
      </c>
      <c r="G48" s="80">
        <v>932</v>
      </c>
      <c r="J48" s="18"/>
    </row>
    <row r="49" spans="2:10" x14ac:dyDescent="0.2">
      <c r="C49" s="1" t="s">
        <v>392</v>
      </c>
      <c r="E49" s="82">
        <v>6148</v>
      </c>
      <c r="F49" s="80">
        <v>6123</v>
      </c>
      <c r="G49" s="80">
        <v>6289</v>
      </c>
      <c r="J49" s="18"/>
    </row>
    <row r="50" spans="2:10" x14ac:dyDescent="0.2">
      <c r="C50" s="1" t="s">
        <v>393</v>
      </c>
      <c r="E50" s="82">
        <v>2446</v>
      </c>
      <c r="F50" s="80">
        <v>2469</v>
      </c>
      <c r="G50" s="80">
        <v>2541</v>
      </c>
      <c r="J50" s="18"/>
    </row>
    <row r="51" spans="2:10" x14ac:dyDescent="0.2">
      <c r="C51" s="1" t="s">
        <v>273</v>
      </c>
      <c r="E51" s="82">
        <v>3621</v>
      </c>
      <c r="F51" s="80">
        <v>4618</v>
      </c>
      <c r="G51" s="80">
        <v>5127</v>
      </c>
      <c r="J51" s="18"/>
    </row>
    <row r="52" spans="2:10" x14ac:dyDescent="0.2">
      <c r="C52" s="1" t="s">
        <v>394</v>
      </c>
      <c r="E52" s="82">
        <v>16346</v>
      </c>
      <c r="F52" s="80">
        <v>17360</v>
      </c>
      <c r="G52" s="80">
        <v>18075</v>
      </c>
      <c r="J52" s="18"/>
    </row>
    <row r="53" spans="2:10" x14ac:dyDescent="0.2">
      <c r="C53" s="1" t="s">
        <v>395</v>
      </c>
      <c r="E53" s="82">
        <v>1320</v>
      </c>
      <c r="F53" s="80">
        <v>1477</v>
      </c>
      <c r="G53" s="80">
        <v>1115</v>
      </c>
      <c r="J53" s="18"/>
    </row>
    <row r="54" spans="2:10" x14ac:dyDescent="0.2">
      <c r="C54" s="1" t="s">
        <v>318</v>
      </c>
      <c r="E54" s="82">
        <v>6263</v>
      </c>
      <c r="F54" s="80">
        <v>6310</v>
      </c>
      <c r="G54" s="80">
        <v>6236</v>
      </c>
      <c r="J54" s="18"/>
    </row>
    <row r="55" spans="2:10" x14ac:dyDescent="0.2">
      <c r="C55" s="1" t="s">
        <v>274</v>
      </c>
      <c r="E55" s="82">
        <v>1277</v>
      </c>
      <c r="F55" s="80">
        <v>1790</v>
      </c>
      <c r="G55" s="80">
        <v>1581</v>
      </c>
      <c r="J55" s="18"/>
    </row>
    <row r="56" spans="2:10" x14ac:dyDescent="0.15">
      <c r="B56" s="8"/>
      <c r="C56" s="8"/>
      <c r="D56" s="8"/>
      <c r="E56" s="89"/>
      <c r="F56" s="90"/>
      <c r="G56" s="90"/>
    </row>
    <row r="57" spans="2:10" x14ac:dyDescent="0.15">
      <c r="E57" s="161"/>
      <c r="F57" s="97"/>
      <c r="G57" s="97"/>
    </row>
    <row r="58" spans="2:10" x14ac:dyDescent="0.2">
      <c r="C58" s="1" t="s">
        <v>104</v>
      </c>
      <c r="E58" s="82"/>
      <c r="F58" s="80"/>
      <c r="G58" s="80"/>
    </row>
    <row r="59" spans="2:10" x14ac:dyDescent="0.2">
      <c r="D59" s="1" t="s">
        <v>105</v>
      </c>
      <c r="E59" s="82">
        <v>43256</v>
      </c>
      <c r="F59" s="80">
        <v>46436</v>
      </c>
      <c r="G59" s="80">
        <v>47854</v>
      </c>
      <c r="J59" s="18"/>
    </row>
    <row r="60" spans="2:10" x14ac:dyDescent="0.2">
      <c r="D60" s="1" t="s">
        <v>106</v>
      </c>
      <c r="E60" s="82">
        <v>15811</v>
      </c>
      <c r="F60" s="80">
        <v>15910</v>
      </c>
      <c r="G60" s="80">
        <v>16516</v>
      </c>
      <c r="J60" s="18"/>
    </row>
    <row r="61" spans="2:10" x14ac:dyDescent="0.2">
      <c r="D61" s="1" t="s">
        <v>107</v>
      </c>
      <c r="E61" s="82">
        <v>6358</v>
      </c>
      <c r="F61" s="80">
        <v>6544</v>
      </c>
      <c r="G61" s="80">
        <v>7133</v>
      </c>
      <c r="J61" s="18"/>
    </row>
    <row r="62" spans="2:10" x14ac:dyDescent="0.2">
      <c r="D62" s="1"/>
      <c r="E62" s="82"/>
      <c r="F62" s="80"/>
      <c r="G62" s="80"/>
      <c r="J62" s="18"/>
    </row>
    <row r="63" spans="2:10" x14ac:dyDescent="0.2">
      <c r="D63" s="1" t="s">
        <v>108</v>
      </c>
      <c r="E63" s="82">
        <v>926</v>
      </c>
      <c r="F63" s="80">
        <v>1152</v>
      </c>
      <c r="G63" s="80">
        <v>1199</v>
      </c>
      <c r="J63" s="18"/>
    </row>
    <row r="64" spans="2:10" x14ac:dyDescent="0.2">
      <c r="D64" s="1" t="s">
        <v>109</v>
      </c>
      <c r="E64" s="82">
        <v>675</v>
      </c>
      <c r="F64" s="80">
        <v>863</v>
      </c>
      <c r="G64" s="80">
        <v>524</v>
      </c>
      <c r="J64" s="18"/>
    </row>
    <row r="65" spans="1:10" x14ac:dyDescent="0.2">
      <c r="D65" s="1" t="s">
        <v>110</v>
      </c>
      <c r="E65" s="82">
        <v>825</v>
      </c>
      <c r="F65" s="80">
        <v>918</v>
      </c>
      <c r="G65" s="80">
        <v>566</v>
      </c>
      <c r="J65" s="18"/>
    </row>
    <row r="66" spans="1:10" ht="18" thickBot="1" x14ac:dyDescent="0.2">
      <c r="B66" s="5"/>
      <c r="C66" s="5"/>
      <c r="D66" s="5"/>
      <c r="E66" s="16"/>
      <c r="F66" s="5"/>
      <c r="G66" s="5"/>
    </row>
    <row r="67" spans="1:10" x14ac:dyDescent="0.2">
      <c r="E67" s="1" t="s">
        <v>460</v>
      </c>
    </row>
    <row r="68" spans="1:10" x14ac:dyDescent="0.2">
      <c r="A68" s="1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76"/>
  <sheetViews>
    <sheetView view="pageBreakPreview" zoomScale="75" zoomScaleNormal="75" workbookViewId="0">
      <selection activeCell="M27" sqref="M27"/>
    </sheetView>
  </sheetViews>
  <sheetFormatPr defaultColWidth="15.875" defaultRowHeight="17.25" customHeight="1" x14ac:dyDescent="0.15"/>
  <cols>
    <col min="1" max="1" width="13.375" style="56" customWidth="1"/>
    <col min="2" max="2" width="27.125" style="56" customWidth="1"/>
    <col min="3" max="3" width="13.75" style="56" customWidth="1"/>
    <col min="4" max="7" width="6.875" style="56" customWidth="1"/>
    <col min="8" max="8" width="13.75" style="56" customWidth="1"/>
    <col min="9" max="12" width="6.875" style="56" customWidth="1"/>
    <col min="13" max="13" width="13.75" style="56" customWidth="1"/>
    <col min="14" max="17" width="6.875" style="56" customWidth="1"/>
    <col min="18" max="16384" width="15.875" style="56"/>
  </cols>
  <sheetData>
    <row r="1" spans="1:17" ht="17.25" customHeight="1" x14ac:dyDescent="0.15">
      <c r="A1" s="33"/>
    </row>
    <row r="6" spans="1:17" ht="17.25" customHeight="1" x14ac:dyDescent="0.2">
      <c r="B6" s="650" t="s">
        <v>585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650"/>
      <c r="O6" s="650"/>
      <c r="P6" s="650"/>
      <c r="Q6" s="650"/>
    </row>
    <row r="7" spans="1:17" ht="17.25" customHeight="1" thickBot="1" x14ac:dyDescent="0.25">
      <c r="B7" s="716" t="s">
        <v>586</v>
      </c>
      <c r="C7" s="716"/>
      <c r="D7" s="716"/>
      <c r="E7" s="716"/>
      <c r="F7" s="716"/>
      <c r="G7" s="716"/>
      <c r="H7" s="716"/>
      <c r="I7" s="716"/>
      <c r="J7" s="716"/>
      <c r="K7" s="716"/>
      <c r="L7" s="716"/>
      <c r="M7" s="717"/>
      <c r="N7" s="717"/>
      <c r="O7" s="717"/>
      <c r="P7" s="717"/>
      <c r="Q7" s="717"/>
    </row>
    <row r="8" spans="1:17" ht="17.25" customHeight="1" x14ac:dyDescent="0.15">
      <c r="C8" s="710" t="s">
        <v>111</v>
      </c>
      <c r="D8" s="711"/>
      <c r="E8" s="711"/>
      <c r="F8" s="711"/>
      <c r="G8" s="718"/>
      <c r="H8" s="710" t="s">
        <v>112</v>
      </c>
      <c r="I8" s="711"/>
      <c r="J8" s="711"/>
      <c r="K8" s="711"/>
      <c r="L8" s="711"/>
      <c r="M8" s="388"/>
      <c r="N8" s="388"/>
      <c r="O8" s="388"/>
      <c r="P8" s="388"/>
      <c r="Q8" s="388"/>
    </row>
    <row r="9" spans="1:17" ht="17.25" customHeight="1" x14ac:dyDescent="0.15">
      <c r="C9" s="688" t="s">
        <v>113</v>
      </c>
      <c r="D9" s="145"/>
      <c r="E9" s="145"/>
      <c r="F9" s="145"/>
      <c r="G9" s="146"/>
      <c r="H9" s="688" t="s">
        <v>113</v>
      </c>
      <c r="I9" s="147"/>
      <c r="J9" s="147"/>
      <c r="K9" s="148"/>
      <c r="L9" s="149"/>
    </row>
    <row r="10" spans="1:17" ht="17.25" customHeight="1" x14ac:dyDescent="0.15">
      <c r="B10" s="59"/>
      <c r="C10" s="677"/>
      <c r="D10" s="712" t="s">
        <v>114</v>
      </c>
      <c r="E10" s="713"/>
      <c r="F10" s="712" t="s">
        <v>95</v>
      </c>
      <c r="G10" s="713"/>
      <c r="H10" s="677"/>
      <c r="I10" s="712" t="s">
        <v>114</v>
      </c>
      <c r="J10" s="713"/>
      <c r="K10" s="712" t="s">
        <v>95</v>
      </c>
      <c r="L10" s="714"/>
    </row>
    <row r="11" spans="1:17" ht="17.25" customHeight="1" x14ac:dyDescent="0.2">
      <c r="B11" s="61"/>
      <c r="C11" s="150" t="s">
        <v>115</v>
      </c>
      <c r="D11" s="151"/>
      <c r="E11" s="151" t="s">
        <v>115</v>
      </c>
      <c r="F11" s="151"/>
      <c r="G11" s="151" t="s">
        <v>115</v>
      </c>
      <c r="H11" s="151" t="s">
        <v>116</v>
      </c>
      <c r="I11" s="151"/>
      <c r="J11" s="151" t="s">
        <v>116</v>
      </c>
      <c r="K11" s="151" t="s">
        <v>695</v>
      </c>
      <c r="L11" s="151" t="s">
        <v>116</v>
      </c>
    </row>
    <row r="12" spans="1:17" ht="17.25" customHeight="1" x14ac:dyDescent="0.2">
      <c r="B12" s="61" t="s">
        <v>508</v>
      </c>
      <c r="C12" s="102">
        <v>52864</v>
      </c>
      <c r="D12" s="704">
        <v>39557</v>
      </c>
      <c r="E12" s="704"/>
      <c r="F12" s="704">
        <v>13307</v>
      </c>
      <c r="G12" s="704"/>
      <c r="H12" s="103">
        <v>10338</v>
      </c>
      <c r="I12" s="715">
        <v>7680</v>
      </c>
      <c r="J12" s="715"/>
      <c r="K12" s="715">
        <v>2658</v>
      </c>
      <c r="L12" s="715"/>
    </row>
    <row r="13" spans="1:17" ht="17.25" customHeight="1" x14ac:dyDescent="0.2">
      <c r="B13" s="61"/>
      <c r="C13" s="102"/>
      <c r="D13" s="583"/>
      <c r="E13" s="583"/>
      <c r="F13" s="583"/>
      <c r="G13" s="583"/>
      <c r="H13" s="103"/>
      <c r="I13" s="592"/>
      <c r="J13" s="592"/>
      <c r="K13" s="592"/>
      <c r="L13" s="592"/>
    </row>
    <row r="14" spans="1:17" ht="17.25" customHeight="1" x14ac:dyDescent="0.2">
      <c r="B14" s="61" t="s">
        <v>509</v>
      </c>
      <c r="C14" s="102">
        <v>49404</v>
      </c>
      <c r="D14" s="704">
        <v>36162</v>
      </c>
      <c r="E14" s="704"/>
      <c r="F14" s="704">
        <v>13242</v>
      </c>
      <c r="G14" s="704"/>
      <c r="H14" s="103">
        <v>9817</v>
      </c>
      <c r="I14" s="715">
        <v>7162</v>
      </c>
      <c r="J14" s="715"/>
      <c r="K14" s="715">
        <v>2655</v>
      </c>
      <c r="L14" s="715"/>
    </row>
    <row r="15" spans="1:17" ht="17.25" customHeight="1" x14ac:dyDescent="0.2">
      <c r="B15" s="61" t="s">
        <v>510</v>
      </c>
      <c r="C15" s="102">
        <v>46222</v>
      </c>
      <c r="D15" s="701">
        <v>33661</v>
      </c>
      <c r="E15" s="701"/>
      <c r="F15" s="703">
        <v>12561</v>
      </c>
      <c r="G15" s="703"/>
      <c r="H15" s="195">
        <v>9484</v>
      </c>
      <c r="I15" s="701">
        <v>6836</v>
      </c>
      <c r="J15" s="701"/>
      <c r="K15" s="701">
        <v>2648</v>
      </c>
      <c r="L15" s="701"/>
      <c r="M15" s="178"/>
    </row>
    <row r="16" spans="1:17" ht="17.25" customHeight="1" x14ac:dyDescent="0.2">
      <c r="B16" s="61" t="s">
        <v>511</v>
      </c>
      <c r="C16" s="227">
        <v>46689</v>
      </c>
      <c r="D16" s="668">
        <v>34382</v>
      </c>
      <c r="E16" s="668"/>
      <c r="F16" s="695">
        <v>12307</v>
      </c>
      <c r="G16" s="695"/>
      <c r="H16" s="195">
        <v>10050</v>
      </c>
      <c r="I16" s="668">
        <v>7220</v>
      </c>
      <c r="J16" s="668"/>
      <c r="K16" s="668">
        <v>2830</v>
      </c>
      <c r="L16" s="668"/>
      <c r="M16" s="178"/>
    </row>
    <row r="17" spans="2:16" ht="17.25" customHeight="1" x14ac:dyDescent="0.2">
      <c r="B17" s="61" t="s">
        <v>512</v>
      </c>
      <c r="C17" s="227">
        <v>57192</v>
      </c>
      <c r="D17" s="668">
        <v>41979</v>
      </c>
      <c r="E17" s="668"/>
      <c r="F17" s="695">
        <v>15213</v>
      </c>
      <c r="G17" s="695"/>
      <c r="H17" s="195">
        <v>11638</v>
      </c>
      <c r="I17" s="668">
        <v>8389</v>
      </c>
      <c r="J17" s="668"/>
      <c r="K17" s="695">
        <v>3249</v>
      </c>
      <c r="L17" s="695"/>
      <c r="M17" s="573"/>
      <c r="P17" s="572"/>
    </row>
    <row r="18" spans="2:16" ht="17.25" customHeight="1" x14ac:dyDescent="0.2">
      <c r="B18" s="61" t="s">
        <v>513</v>
      </c>
      <c r="C18" s="227">
        <v>56610</v>
      </c>
      <c r="D18" s="668">
        <v>41271</v>
      </c>
      <c r="E18" s="697"/>
      <c r="F18" s="695">
        <v>15070</v>
      </c>
      <c r="G18" s="695"/>
      <c r="H18" s="195">
        <v>11848</v>
      </c>
      <c r="I18" s="668">
        <v>8375</v>
      </c>
      <c r="J18" s="668"/>
      <c r="K18" s="695">
        <v>3382</v>
      </c>
      <c r="L18" s="695"/>
      <c r="M18" s="178"/>
    </row>
    <row r="19" spans="2:16" ht="17.25" customHeight="1" x14ac:dyDescent="0.2">
      <c r="B19" s="61"/>
      <c r="C19" s="227"/>
      <c r="D19" s="589"/>
      <c r="E19" s="591"/>
      <c r="F19" s="588"/>
      <c r="G19" s="588"/>
      <c r="H19" s="195"/>
      <c r="I19" s="589"/>
      <c r="J19" s="589"/>
      <c r="K19" s="588"/>
      <c r="L19" s="588"/>
      <c r="M19" s="178"/>
    </row>
    <row r="20" spans="2:16" ht="17.25" customHeight="1" x14ac:dyDescent="0.2">
      <c r="B20" s="61" t="s">
        <v>514</v>
      </c>
      <c r="C20" s="227">
        <v>54660</v>
      </c>
      <c r="D20" s="668">
        <v>38788</v>
      </c>
      <c r="E20" s="697"/>
      <c r="F20" s="695">
        <v>15778</v>
      </c>
      <c r="G20" s="695"/>
      <c r="H20" s="195">
        <v>11463</v>
      </c>
      <c r="I20" s="668">
        <v>7950</v>
      </c>
      <c r="J20" s="668"/>
      <c r="K20" s="695">
        <v>3490</v>
      </c>
      <c r="L20" s="695"/>
      <c r="M20" s="178"/>
    </row>
    <row r="21" spans="2:16" ht="17.25" customHeight="1" x14ac:dyDescent="0.2">
      <c r="B21" s="61" t="s">
        <v>515</v>
      </c>
      <c r="C21" s="227">
        <v>50641</v>
      </c>
      <c r="D21" s="668">
        <v>35206</v>
      </c>
      <c r="E21" s="668"/>
      <c r="F21" s="668">
        <v>15354</v>
      </c>
      <c r="G21" s="668"/>
      <c r="H21" s="195">
        <v>10683</v>
      </c>
      <c r="I21" s="668">
        <v>7236</v>
      </c>
      <c r="J21" s="668"/>
      <c r="K21" s="668">
        <v>3430</v>
      </c>
      <c r="L21" s="668"/>
      <c r="M21" s="178"/>
    </row>
    <row r="22" spans="2:16" ht="17.25" customHeight="1" x14ac:dyDescent="0.2">
      <c r="B22" s="61" t="s">
        <v>553</v>
      </c>
      <c r="C22" s="227">
        <v>48501</v>
      </c>
      <c r="D22" s="668">
        <v>33322</v>
      </c>
      <c r="E22" s="694"/>
      <c r="F22" s="695">
        <v>15088</v>
      </c>
      <c r="G22" s="695"/>
      <c r="H22" s="195">
        <v>10164</v>
      </c>
      <c r="I22" s="668">
        <v>6761</v>
      </c>
      <c r="J22" s="668"/>
      <c r="K22" s="695">
        <v>3390</v>
      </c>
      <c r="L22" s="695"/>
      <c r="M22" s="178"/>
    </row>
    <row r="23" spans="2:16" ht="17.25" customHeight="1" x14ac:dyDescent="0.2">
      <c r="B23" s="61" t="s">
        <v>587</v>
      </c>
      <c r="C23" s="227">
        <v>45997</v>
      </c>
      <c r="D23" s="668">
        <v>30858</v>
      </c>
      <c r="E23" s="694"/>
      <c r="F23" s="695">
        <v>15074</v>
      </c>
      <c r="G23" s="695"/>
      <c r="H23" s="195">
        <v>9748</v>
      </c>
      <c r="I23" s="668">
        <v>6368</v>
      </c>
      <c r="J23" s="668"/>
      <c r="K23" s="695">
        <v>3372</v>
      </c>
      <c r="L23" s="695"/>
      <c r="M23" s="178"/>
    </row>
    <row r="24" spans="2:16" ht="17.25" customHeight="1" x14ac:dyDescent="0.2">
      <c r="B24" s="61" t="s">
        <v>696</v>
      </c>
      <c r="C24" s="227">
        <v>45487</v>
      </c>
      <c r="D24" s="668">
        <v>30466</v>
      </c>
      <c r="E24" s="694"/>
      <c r="F24" s="668">
        <v>14940</v>
      </c>
      <c r="G24" s="668"/>
      <c r="H24" s="195">
        <v>10013</v>
      </c>
      <c r="I24" s="668">
        <v>6477</v>
      </c>
      <c r="J24" s="668"/>
      <c r="K24" s="668">
        <v>3526</v>
      </c>
      <c r="L24" s="668"/>
      <c r="M24" s="178"/>
    </row>
    <row r="25" spans="2:16" ht="17.25" customHeight="1" x14ac:dyDescent="0.2">
      <c r="B25" s="61"/>
      <c r="C25" s="227"/>
      <c r="D25" s="589"/>
      <c r="E25" s="590"/>
      <c r="F25" s="589"/>
      <c r="G25" s="589"/>
      <c r="H25" s="195"/>
      <c r="I25" s="589"/>
      <c r="J25" s="589"/>
      <c r="K25" s="589"/>
      <c r="L25" s="589"/>
      <c r="M25" s="178"/>
    </row>
    <row r="26" spans="2:16" ht="17.25" customHeight="1" x14ac:dyDescent="0.2">
      <c r="B26" s="61" t="s">
        <v>697</v>
      </c>
      <c r="C26" s="607">
        <v>44245</v>
      </c>
      <c r="D26" s="692">
        <v>28769</v>
      </c>
      <c r="E26" s="692">
        <v>28769</v>
      </c>
      <c r="F26" s="692">
        <v>15413</v>
      </c>
      <c r="G26" s="692">
        <v>15413</v>
      </c>
      <c r="H26" s="608">
        <v>9696</v>
      </c>
      <c r="I26" s="692">
        <v>6048</v>
      </c>
      <c r="J26" s="692"/>
      <c r="K26" s="692">
        <v>3636</v>
      </c>
      <c r="L26" s="692"/>
      <c r="M26" s="178"/>
    </row>
    <row r="27" spans="2:16" ht="17.25" customHeight="1" thickBot="1" x14ac:dyDescent="0.2">
      <c r="B27" s="57"/>
      <c r="C27" s="62"/>
      <c r="D27" s="57"/>
      <c r="E27" s="57"/>
      <c r="F27" s="57"/>
      <c r="G27" s="57"/>
      <c r="H27" s="57"/>
      <c r="I27" s="57"/>
      <c r="J27" s="57"/>
      <c r="K27" s="57"/>
      <c r="L27" s="57"/>
    </row>
    <row r="28" spans="2:16" ht="17.25" customHeight="1" x14ac:dyDescent="0.15">
      <c r="C28" s="707" t="s">
        <v>117</v>
      </c>
      <c r="D28" s="708"/>
      <c r="E28" s="708"/>
      <c r="F28" s="708"/>
      <c r="G28" s="709"/>
      <c r="H28" s="710" t="s">
        <v>118</v>
      </c>
      <c r="I28" s="711"/>
      <c r="J28" s="711"/>
      <c r="K28" s="711"/>
      <c r="L28" s="711"/>
    </row>
    <row r="29" spans="2:16" ht="17.25" customHeight="1" x14ac:dyDescent="0.15">
      <c r="C29" s="688" t="s">
        <v>113</v>
      </c>
      <c r="D29" s="145"/>
      <c r="E29" s="145"/>
      <c r="F29" s="145"/>
      <c r="G29" s="145"/>
      <c r="H29" s="688" t="s">
        <v>113</v>
      </c>
      <c r="I29" s="145"/>
      <c r="J29" s="145"/>
      <c r="K29" s="152"/>
      <c r="L29" s="152"/>
    </row>
    <row r="30" spans="2:16" ht="17.25" customHeight="1" x14ac:dyDescent="0.15">
      <c r="B30" s="59"/>
      <c r="C30" s="677"/>
      <c r="D30" s="712" t="s">
        <v>114</v>
      </c>
      <c r="E30" s="713"/>
      <c r="F30" s="712" t="s">
        <v>95</v>
      </c>
      <c r="G30" s="713"/>
      <c r="H30" s="677"/>
      <c r="I30" s="712" t="s">
        <v>114</v>
      </c>
      <c r="J30" s="713"/>
      <c r="K30" s="712" t="s">
        <v>95</v>
      </c>
      <c r="L30" s="714"/>
      <c r="M30" s="388"/>
    </row>
    <row r="31" spans="2:16" ht="17.25" customHeight="1" x14ac:dyDescent="0.15">
      <c r="C31" s="153" t="s">
        <v>116</v>
      </c>
      <c r="D31" s="151"/>
      <c r="E31" s="151" t="s">
        <v>116</v>
      </c>
      <c r="F31" s="151" t="s">
        <v>695</v>
      </c>
      <c r="G31" s="151" t="s">
        <v>116</v>
      </c>
      <c r="H31" s="151" t="s">
        <v>698</v>
      </c>
      <c r="I31" s="151"/>
      <c r="J31" s="151" t="s">
        <v>698</v>
      </c>
      <c r="K31" s="151"/>
      <c r="L31" s="151" t="s">
        <v>698</v>
      </c>
    </row>
    <row r="32" spans="2:16" ht="17.25" customHeight="1" x14ac:dyDescent="0.2">
      <c r="B32" s="61" t="s">
        <v>588</v>
      </c>
      <c r="C32" s="102">
        <v>2478</v>
      </c>
      <c r="D32" s="704">
        <v>1843</v>
      </c>
      <c r="E32" s="704"/>
      <c r="F32" s="704">
        <v>635</v>
      </c>
      <c r="G32" s="704"/>
      <c r="H32" s="162">
        <v>4.7</v>
      </c>
      <c r="I32" s="705">
        <v>4.7</v>
      </c>
      <c r="J32" s="705"/>
      <c r="K32" s="705">
        <v>4.8</v>
      </c>
      <c r="L32" s="705"/>
    </row>
    <row r="33" spans="2:13" ht="17.25" customHeight="1" x14ac:dyDescent="0.2">
      <c r="B33" s="61"/>
      <c r="C33" s="102"/>
      <c r="D33" s="583"/>
      <c r="E33" s="583"/>
      <c r="F33" s="583"/>
      <c r="G33" s="583"/>
      <c r="H33" s="162"/>
      <c r="I33" s="587"/>
      <c r="J33" s="587"/>
      <c r="K33" s="587"/>
      <c r="L33" s="587"/>
    </row>
    <row r="34" spans="2:13" ht="17.25" customHeight="1" x14ac:dyDescent="0.2">
      <c r="B34" s="61" t="s">
        <v>589</v>
      </c>
      <c r="C34" s="102">
        <v>2416</v>
      </c>
      <c r="D34" s="704">
        <v>1727</v>
      </c>
      <c r="E34" s="704"/>
      <c r="F34" s="704">
        <v>689</v>
      </c>
      <c r="G34" s="704"/>
      <c r="H34" s="162">
        <v>4.9000000000000004</v>
      </c>
      <c r="I34" s="705">
        <v>4.8</v>
      </c>
      <c r="J34" s="705"/>
      <c r="K34" s="705">
        <v>5.2</v>
      </c>
      <c r="L34" s="705"/>
    </row>
    <row r="35" spans="2:13" ht="17.25" customHeight="1" x14ac:dyDescent="0.2">
      <c r="B35" s="61" t="s">
        <v>590</v>
      </c>
      <c r="C35" s="102">
        <v>2619</v>
      </c>
      <c r="D35" s="704">
        <v>1801</v>
      </c>
      <c r="E35" s="704"/>
      <c r="F35" s="704">
        <v>818</v>
      </c>
      <c r="G35" s="704"/>
      <c r="H35" s="162">
        <v>5.6661330102548568</v>
      </c>
      <c r="I35" s="705">
        <v>5.3504055137993518</v>
      </c>
      <c r="J35" s="705"/>
      <c r="K35" s="705">
        <v>6.5122203646206511</v>
      </c>
      <c r="L35" s="705"/>
    </row>
    <row r="36" spans="2:13" ht="17.25" customHeight="1" x14ac:dyDescent="0.2">
      <c r="B36" s="61" t="s">
        <v>591</v>
      </c>
      <c r="C36" s="102">
        <v>2596</v>
      </c>
      <c r="D36" s="701">
        <v>1749</v>
      </c>
      <c r="E36" s="706"/>
      <c r="F36" s="703">
        <v>847</v>
      </c>
      <c r="G36" s="703"/>
      <c r="H36" s="228">
        <v>5.6</v>
      </c>
      <c r="I36" s="700">
        <v>5.0999999999999996</v>
      </c>
      <c r="J36" s="706"/>
      <c r="K36" s="700">
        <v>6.9</v>
      </c>
      <c r="L36" s="706"/>
      <c r="M36" s="178"/>
    </row>
    <row r="37" spans="2:13" ht="17.25" customHeight="1" x14ac:dyDescent="0.2">
      <c r="B37" s="61" t="s">
        <v>592</v>
      </c>
      <c r="C37" s="227">
        <v>3132</v>
      </c>
      <c r="D37" s="668">
        <v>2100</v>
      </c>
      <c r="E37" s="697"/>
      <c r="F37" s="695">
        <v>1032</v>
      </c>
      <c r="G37" s="695"/>
      <c r="H37" s="229">
        <v>5.5</v>
      </c>
      <c r="I37" s="700">
        <v>5</v>
      </c>
      <c r="J37" s="700" t="e">
        <f>E37/E16*100</f>
        <v>#DIV/0!</v>
      </c>
      <c r="K37" s="700">
        <v>6.8</v>
      </c>
      <c r="L37" s="700" t="e">
        <f>G37/G16*100</f>
        <v>#DIV/0!</v>
      </c>
      <c r="M37" s="573"/>
    </row>
    <row r="38" spans="2:13" ht="17.25" customHeight="1" x14ac:dyDescent="0.2">
      <c r="B38" s="61" t="s">
        <v>593</v>
      </c>
      <c r="C38" s="102">
        <v>3468</v>
      </c>
      <c r="D38" s="701">
        <v>2294</v>
      </c>
      <c r="E38" s="702"/>
      <c r="F38" s="703">
        <v>1135</v>
      </c>
      <c r="G38" s="703"/>
      <c r="H38" s="229">
        <v>6.1</v>
      </c>
      <c r="I38" s="700">
        <v>5.6</v>
      </c>
      <c r="J38" s="700"/>
      <c r="K38" s="700">
        <v>7.5</v>
      </c>
      <c r="L38" s="700"/>
      <c r="M38" s="178"/>
    </row>
    <row r="39" spans="2:13" ht="17.25" customHeight="1" x14ac:dyDescent="0.2">
      <c r="B39" s="61"/>
      <c r="C39" s="102"/>
      <c r="D39" s="593"/>
      <c r="E39" s="594"/>
      <c r="F39" s="584"/>
      <c r="G39" s="584"/>
      <c r="H39" s="229"/>
      <c r="I39" s="585"/>
      <c r="J39" s="585"/>
      <c r="K39" s="585"/>
      <c r="L39" s="585"/>
      <c r="M39" s="178"/>
    </row>
    <row r="40" spans="2:13" ht="17.25" customHeight="1" x14ac:dyDescent="0.2">
      <c r="B40" s="61" t="s">
        <v>594</v>
      </c>
      <c r="C40" s="227">
        <v>3327</v>
      </c>
      <c r="D40" s="668">
        <v>2275</v>
      </c>
      <c r="E40" s="697"/>
      <c r="F40" s="695">
        <v>1042</v>
      </c>
      <c r="G40" s="695"/>
      <c r="H40" s="273">
        <v>6.1</v>
      </c>
      <c r="I40" s="698">
        <v>5.9</v>
      </c>
      <c r="J40" s="698"/>
      <c r="K40" s="699">
        <v>6.6</v>
      </c>
      <c r="L40" s="699"/>
      <c r="M40" s="178"/>
    </row>
    <row r="41" spans="2:13" ht="17.25" customHeight="1" x14ac:dyDescent="0.2">
      <c r="B41" s="61" t="s">
        <v>595</v>
      </c>
      <c r="C41" s="227">
        <v>3142</v>
      </c>
      <c r="D41" s="668">
        <v>2075</v>
      </c>
      <c r="E41" s="668"/>
      <c r="F41" s="668">
        <v>1064</v>
      </c>
      <c r="G41" s="668"/>
      <c r="H41" s="465">
        <v>6.2</v>
      </c>
      <c r="I41" s="691">
        <v>5.9</v>
      </c>
      <c r="J41" s="691"/>
      <c r="K41" s="691">
        <v>6.9</v>
      </c>
      <c r="L41" s="691"/>
      <c r="M41" s="178"/>
    </row>
    <row r="42" spans="2:13" ht="17.25" customHeight="1" x14ac:dyDescent="0.2">
      <c r="B42" s="61" t="s">
        <v>596</v>
      </c>
      <c r="C42" s="227">
        <v>3031</v>
      </c>
      <c r="D42" s="668">
        <v>1982</v>
      </c>
      <c r="E42" s="694"/>
      <c r="F42" s="695">
        <v>1047</v>
      </c>
      <c r="G42" s="695"/>
      <c r="H42" s="228">
        <v>6.2</v>
      </c>
      <c r="I42" s="691">
        <v>5.9</v>
      </c>
      <c r="J42" s="691"/>
      <c r="K42" s="696">
        <v>6.9</v>
      </c>
      <c r="L42" s="696"/>
      <c r="M42" s="178"/>
    </row>
    <row r="43" spans="2:13" ht="17.25" customHeight="1" x14ac:dyDescent="0.2">
      <c r="B43" s="61" t="s">
        <v>587</v>
      </c>
      <c r="C43" s="227">
        <v>3077</v>
      </c>
      <c r="D43" s="668">
        <v>1923</v>
      </c>
      <c r="E43" s="694"/>
      <c r="F43" s="695">
        <v>1154</v>
      </c>
      <c r="G43" s="695"/>
      <c r="H43" s="228">
        <v>6.7</v>
      </c>
      <c r="I43" s="691">
        <v>6.2</v>
      </c>
      <c r="J43" s="691"/>
      <c r="K43" s="696">
        <v>7.7</v>
      </c>
      <c r="L43" s="696"/>
      <c r="M43" s="178"/>
    </row>
    <row r="44" spans="2:13" ht="17.25" customHeight="1" x14ac:dyDescent="0.2">
      <c r="B44" s="61" t="s">
        <v>696</v>
      </c>
      <c r="C44" s="609">
        <v>3163</v>
      </c>
      <c r="D44" s="668">
        <v>1965</v>
      </c>
      <c r="E44" s="668"/>
      <c r="F44" s="668">
        <v>1197</v>
      </c>
      <c r="G44" s="668"/>
      <c r="H44" s="465">
        <v>7</v>
      </c>
      <c r="I44" s="691">
        <v>6.4</v>
      </c>
      <c r="J44" s="691"/>
      <c r="K44" s="691">
        <v>8</v>
      </c>
      <c r="L44" s="691"/>
      <c r="M44" s="178"/>
    </row>
    <row r="45" spans="2:13" ht="17.25" customHeight="1" x14ac:dyDescent="0.2">
      <c r="B45" s="61"/>
      <c r="C45" s="609"/>
      <c r="D45" s="589"/>
      <c r="E45" s="589"/>
      <c r="F45" s="589"/>
      <c r="G45" s="589"/>
      <c r="H45" s="465"/>
      <c r="I45" s="586"/>
      <c r="J45" s="586"/>
      <c r="K45" s="586"/>
      <c r="L45" s="586"/>
      <c r="M45" s="178"/>
    </row>
    <row r="46" spans="2:13" ht="17.25" customHeight="1" x14ac:dyDescent="0.2">
      <c r="B46" s="61" t="s">
        <v>697</v>
      </c>
      <c r="C46" s="607">
        <v>3139</v>
      </c>
      <c r="D46" s="692">
        <v>1873</v>
      </c>
      <c r="E46" s="692"/>
      <c r="F46" s="692">
        <v>1263</v>
      </c>
      <c r="G46" s="692"/>
      <c r="H46" s="485">
        <f>ROUND(C46/C26*100,1)</f>
        <v>7.1</v>
      </c>
      <c r="I46" s="693">
        <f>ROUND(D46/D26*100,1)</f>
        <v>6.5</v>
      </c>
      <c r="J46" s="693"/>
      <c r="K46" s="693">
        <f>ROUND(F46/F26*100,1)</f>
        <v>8.1999999999999993</v>
      </c>
      <c r="L46" s="693"/>
      <c r="M46" s="178"/>
    </row>
    <row r="47" spans="2:13" ht="17.25" customHeight="1" thickBot="1" x14ac:dyDescent="0.25">
      <c r="B47" s="98"/>
      <c r="C47" s="445"/>
      <c r="D47" s="446"/>
      <c r="E47" s="446"/>
      <c r="F47" s="446"/>
      <c r="G47" s="446"/>
      <c r="H47" s="446"/>
      <c r="I47" s="446"/>
      <c r="J47" s="446"/>
      <c r="K47" s="446"/>
      <c r="L47" s="446"/>
    </row>
    <row r="48" spans="2:13" ht="17.25" customHeight="1" x14ac:dyDescent="0.2">
      <c r="B48" s="385"/>
      <c r="C48" s="385" t="s">
        <v>533</v>
      </c>
      <c r="D48" s="385"/>
      <c r="E48" s="385"/>
      <c r="F48" s="385"/>
      <c r="G48" s="385"/>
      <c r="H48" s="385"/>
      <c r="I48" s="385"/>
      <c r="J48" s="385"/>
      <c r="K48" s="385"/>
      <c r="L48" s="385"/>
    </row>
    <row r="49" spans="2:18" ht="17.25" customHeight="1" x14ac:dyDescent="0.2">
      <c r="C49" s="143" t="s">
        <v>461</v>
      </c>
    </row>
    <row r="50" spans="2:18" ht="17.25" customHeight="1" x14ac:dyDescent="0.2">
      <c r="C50" s="610" t="s">
        <v>688</v>
      </c>
      <c r="D50" s="611"/>
      <c r="E50" s="611"/>
      <c r="F50" s="611"/>
      <c r="G50" s="611"/>
      <c r="H50" s="611"/>
      <c r="I50" s="611"/>
      <c r="J50" s="611"/>
      <c r="K50" s="611"/>
      <c r="L50" s="611"/>
      <c r="M50" s="611"/>
      <c r="N50" s="611"/>
      <c r="O50" s="611"/>
    </row>
    <row r="52" spans="2:18" ht="17.25" customHeight="1" x14ac:dyDescent="0.2">
      <c r="B52" s="650" t="s">
        <v>119</v>
      </c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</row>
    <row r="53" spans="2:18" ht="17.25" customHeight="1" thickBot="1" x14ac:dyDescent="0.2">
      <c r="B53" s="57"/>
      <c r="C53" s="58"/>
      <c r="D53" s="57"/>
      <c r="E53" s="57"/>
      <c r="F53" s="57"/>
      <c r="G53" s="57"/>
      <c r="H53" s="57"/>
      <c r="I53" s="57"/>
      <c r="J53" s="57"/>
      <c r="K53" s="57"/>
      <c r="L53" s="57"/>
    </row>
    <row r="54" spans="2:18" ht="17.25" customHeight="1" x14ac:dyDescent="0.15">
      <c r="C54" s="682" t="s">
        <v>544</v>
      </c>
      <c r="D54" s="683"/>
      <c r="E54" s="683"/>
      <c r="F54" s="683"/>
      <c r="G54" s="684"/>
      <c r="H54" s="682" t="s">
        <v>120</v>
      </c>
      <c r="I54" s="683"/>
      <c r="J54" s="683"/>
      <c r="K54" s="683"/>
      <c r="L54" s="684"/>
      <c r="M54" s="682" t="s">
        <v>121</v>
      </c>
      <c r="N54" s="683"/>
      <c r="O54" s="683"/>
      <c r="P54" s="683"/>
      <c r="Q54" s="683"/>
    </row>
    <row r="55" spans="2:18" ht="17.25" customHeight="1" x14ac:dyDescent="0.15">
      <c r="C55" s="685"/>
      <c r="D55" s="686"/>
      <c r="E55" s="686"/>
      <c r="F55" s="686"/>
      <c r="G55" s="687"/>
      <c r="H55" s="685"/>
      <c r="I55" s="686"/>
      <c r="J55" s="686"/>
      <c r="K55" s="686"/>
      <c r="L55" s="687"/>
      <c r="M55" s="685"/>
      <c r="N55" s="686"/>
      <c r="O55" s="686"/>
      <c r="P55" s="686"/>
      <c r="Q55" s="686"/>
    </row>
    <row r="56" spans="2:18" ht="17.25" customHeight="1" x14ac:dyDescent="0.15">
      <c r="C56" s="389" t="s">
        <v>122</v>
      </c>
      <c r="D56" s="688" t="s">
        <v>123</v>
      </c>
      <c r="E56" s="689"/>
      <c r="F56" s="688" t="s">
        <v>536</v>
      </c>
      <c r="G56" s="689"/>
      <c r="H56" s="389" t="s">
        <v>122</v>
      </c>
      <c r="I56" s="688" t="s">
        <v>123</v>
      </c>
      <c r="J56" s="689"/>
      <c r="K56" s="688" t="s">
        <v>536</v>
      </c>
      <c r="L56" s="689"/>
      <c r="M56" s="389" t="s">
        <v>122</v>
      </c>
      <c r="N56" s="688" t="s">
        <v>123</v>
      </c>
      <c r="O56" s="689"/>
      <c r="P56" s="688" t="s">
        <v>536</v>
      </c>
      <c r="Q56" s="690"/>
      <c r="R56" s="388"/>
    </row>
    <row r="57" spans="2:18" ht="17.25" customHeight="1" x14ac:dyDescent="0.15">
      <c r="B57" s="59"/>
      <c r="C57" s="390" t="s">
        <v>124</v>
      </c>
      <c r="D57" s="677" t="s">
        <v>124</v>
      </c>
      <c r="E57" s="678"/>
      <c r="F57" s="679" t="s">
        <v>537</v>
      </c>
      <c r="G57" s="680"/>
      <c r="H57" s="390" t="s">
        <v>124</v>
      </c>
      <c r="I57" s="677" t="s">
        <v>124</v>
      </c>
      <c r="J57" s="678"/>
      <c r="K57" s="679" t="s">
        <v>537</v>
      </c>
      <c r="L57" s="680"/>
      <c r="M57" s="390" t="s">
        <v>124</v>
      </c>
      <c r="N57" s="677" t="s">
        <v>124</v>
      </c>
      <c r="O57" s="678"/>
      <c r="P57" s="679" t="s">
        <v>537</v>
      </c>
      <c r="Q57" s="681"/>
      <c r="R57" s="388"/>
    </row>
    <row r="58" spans="2:18" ht="17.25" customHeight="1" x14ac:dyDescent="0.2">
      <c r="B58" s="63"/>
      <c r="C58" s="53" t="s">
        <v>125</v>
      </c>
      <c r="D58" s="21"/>
      <c r="E58" s="71" t="s">
        <v>125</v>
      </c>
      <c r="F58" s="71"/>
      <c r="G58" s="21" t="s">
        <v>125</v>
      </c>
      <c r="H58" s="21" t="s">
        <v>116</v>
      </c>
      <c r="I58" s="21"/>
      <c r="J58" s="71" t="s">
        <v>116</v>
      </c>
      <c r="K58" s="71"/>
      <c r="L58" s="21" t="s">
        <v>116</v>
      </c>
      <c r="M58" s="21" t="s">
        <v>116</v>
      </c>
      <c r="N58" s="21"/>
      <c r="O58" s="71" t="s">
        <v>116</v>
      </c>
      <c r="P58" s="71"/>
      <c r="Q58" s="21" t="s">
        <v>116</v>
      </c>
    </row>
    <row r="59" spans="2:18" ht="17.25" customHeight="1" x14ac:dyDescent="0.2">
      <c r="B59" s="61" t="s">
        <v>588</v>
      </c>
      <c r="C59" s="102">
        <v>1046</v>
      </c>
      <c r="D59" s="676">
        <v>285</v>
      </c>
      <c r="E59" s="676"/>
      <c r="F59" s="676">
        <v>133</v>
      </c>
      <c r="G59" s="676"/>
      <c r="H59" s="583">
        <v>477</v>
      </c>
      <c r="I59" s="676">
        <v>123</v>
      </c>
      <c r="J59" s="676"/>
      <c r="K59" s="676">
        <v>70</v>
      </c>
      <c r="L59" s="676"/>
      <c r="M59" s="104">
        <v>208</v>
      </c>
      <c r="N59" s="676">
        <v>73</v>
      </c>
      <c r="O59" s="676"/>
      <c r="P59" s="676">
        <v>24</v>
      </c>
      <c r="Q59" s="676"/>
    </row>
    <row r="60" spans="2:18" ht="17.25" customHeight="1" x14ac:dyDescent="0.2">
      <c r="B60" s="61"/>
      <c r="C60" s="102"/>
      <c r="D60" s="581"/>
      <c r="E60" s="581"/>
      <c r="F60" s="581"/>
      <c r="G60" s="581"/>
      <c r="H60" s="583"/>
      <c r="I60" s="581"/>
      <c r="J60" s="581"/>
      <c r="K60" s="581"/>
      <c r="L60" s="581"/>
      <c r="M60" s="104"/>
      <c r="N60" s="581"/>
      <c r="O60" s="581"/>
      <c r="P60" s="581"/>
      <c r="Q60" s="581"/>
    </row>
    <row r="61" spans="2:18" ht="17.25" customHeight="1" x14ac:dyDescent="0.2">
      <c r="B61" s="61" t="s">
        <v>589</v>
      </c>
      <c r="C61" s="102">
        <v>903</v>
      </c>
      <c r="D61" s="673">
        <v>227</v>
      </c>
      <c r="E61" s="673"/>
      <c r="F61" s="673">
        <v>119</v>
      </c>
      <c r="G61" s="673"/>
      <c r="H61" s="584">
        <v>548</v>
      </c>
      <c r="I61" s="673">
        <v>199</v>
      </c>
      <c r="J61" s="673"/>
      <c r="K61" s="673">
        <v>140</v>
      </c>
      <c r="L61" s="673"/>
      <c r="M61" s="158">
        <v>231</v>
      </c>
      <c r="N61" s="673">
        <v>74</v>
      </c>
      <c r="O61" s="673"/>
      <c r="P61" s="673">
        <v>51</v>
      </c>
      <c r="Q61" s="673"/>
    </row>
    <row r="62" spans="2:18" ht="17.25" customHeight="1" x14ac:dyDescent="0.2">
      <c r="B62" s="61" t="s">
        <v>590</v>
      </c>
      <c r="C62" s="102">
        <v>853</v>
      </c>
      <c r="D62" s="673">
        <v>260</v>
      </c>
      <c r="E62" s="675"/>
      <c r="F62" s="673">
        <v>175</v>
      </c>
      <c r="G62" s="673"/>
      <c r="H62" s="584">
        <v>478</v>
      </c>
      <c r="I62" s="673">
        <v>182</v>
      </c>
      <c r="J62" s="673"/>
      <c r="K62" s="673">
        <v>153</v>
      </c>
      <c r="L62" s="673"/>
      <c r="M62" s="158">
        <v>198</v>
      </c>
      <c r="N62" s="673">
        <v>98</v>
      </c>
      <c r="O62" s="673"/>
      <c r="P62" s="673">
        <v>63</v>
      </c>
      <c r="Q62" s="673"/>
      <c r="R62" s="178"/>
    </row>
    <row r="63" spans="2:18" ht="17.25" customHeight="1" x14ac:dyDescent="0.2">
      <c r="B63" s="61" t="s">
        <v>591</v>
      </c>
      <c r="C63" s="102">
        <v>887</v>
      </c>
      <c r="D63" s="673">
        <v>288</v>
      </c>
      <c r="E63" s="675"/>
      <c r="F63" s="673">
        <v>249</v>
      </c>
      <c r="G63" s="673"/>
      <c r="H63" s="584">
        <v>418</v>
      </c>
      <c r="I63" s="673">
        <v>153</v>
      </c>
      <c r="J63" s="673"/>
      <c r="K63" s="673">
        <v>185</v>
      </c>
      <c r="L63" s="673"/>
      <c r="M63" s="158">
        <v>171</v>
      </c>
      <c r="N63" s="673">
        <v>93</v>
      </c>
      <c r="O63" s="673"/>
      <c r="P63" s="673">
        <v>83</v>
      </c>
      <c r="Q63" s="673"/>
      <c r="R63" s="178"/>
    </row>
    <row r="64" spans="2:18" ht="17.25" customHeight="1" x14ac:dyDescent="0.2">
      <c r="B64" s="61" t="s">
        <v>592</v>
      </c>
      <c r="C64" s="102">
        <v>794</v>
      </c>
      <c r="D64" s="673">
        <v>226</v>
      </c>
      <c r="E64" s="674"/>
      <c r="F64" s="673">
        <v>235</v>
      </c>
      <c r="G64" s="673"/>
      <c r="H64" s="584">
        <v>457</v>
      </c>
      <c r="I64" s="673">
        <v>144</v>
      </c>
      <c r="J64" s="673"/>
      <c r="K64" s="673">
        <v>189</v>
      </c>
      <c r="L64" s="673"/>
      <c r="M64" s="158">
        <v>191</v>
      </c>
      <c r="N64" s="673">
        <v>76</v>
      </c>
      <c r="O64" s="673"/>
      <c r="P64" s="673">
        <v>91</v>
      </c>
      <c r="Q64" s="673"/>
      <c r="R64" s="178"/>
    </row>
    <row r="65" spans="1:18" ht="17.25" customHeight="1" x14ac:dyDescent="0.2">
      <c r="B65" s="61" t="s">
        <v>593</v>
      </c>
      <c r="C65" s="102">
        <v>1020</v>
      </c>
      <c r="D65" s="673">
        <v>299</v>
      </c>
      <c r="E65" s="674"/>
      <c r="F65" s="673">
        <v>371</v>
      </c>
      <c r="G65" s="673"/>
      <c r="H65" s="584">
        <v>526</v>
      </c>
      <c r="I65" s="673">
        <v>180</v>
      </c>
      <c r="J65" s="673"/>
      <c r="K65" s="673">
        <v>262</v>
      </c>
      <c r="L65" s="673"/>
      <c r="M65" s="158">
        <v>208</v>
      </c>
      <c r="N65" s="673">
        <v>129</v>
      </c>
      <c r="O65" s="673"/>
      <c r="P65" s="673">
        <v>119</v>
      </c>
      <c r="Q65" s="673"/>
      <c r="R65" s="178"/>
    </row>
    <row r="66" spans="1:18" ht="17.25" customHeight="1" x14ac:dyDescent="0.2">
      <c r="B66" s="61"/>
      <c r="C66" s="102"/>
      <c r="D66" s="578"/>
      <c r="E66" s="582"/>
      <c r="F66" s="578"/>
      <c r="G66" s="578"/>
      <c r="H66" s="584"/>
      <c r="I66" s="578"/>
      <c r="J66" s="578"/>
      <c r="K66" s="578"/>
      <c r="L66" s="578"/>
      <c r="M66" s="158"/>
      <c r="N66" s="578"/>
      <c r="O66" s="578"/>
      <c r="P66" s="578"/>
      <c r="Q66" s="578"/>
      <c r="R66" s="178"/>
    </row>
    <row r="67" spans="1:18" ht="17.25" customHeight="1" x14ac:dyDescent="0.2">
      <c r="B67" s="61" t="s">
        <v>594</v>
      </c>
      <c r="C67" s="102">
        <v>952</v>
      </c>
      <c r="D67" s="673">
        <v>307</v>
      </c>
      <c r="E67" s="673"/>
      <c r="F67" s="673">
        <v>426</v>
      </c>
      <c r="G67" s="673"/>
      <c r="H67" s="584">
        <v>508</v>
      </c>
      <c r="I67" s="673">
        <v>216</v>
      </c>
      <c r="J67" s="673"/>
      <c r="K67" s="673">
        <v>293</v>
      </c>
      <c r="L67" s="673"/>
      <c r="M67" s="158">
        <v>211</v>
      </c>
      <c r="N67" s="673">
        <v>138</v>
      </c>
      <c r="O67" s="673"/>
      <c r="P67" s="673">
        <v>135</v>
      </c>
      <c r="Q67" s="673"/>
      <c r="R67" s="178"/>
    </row>
    <row r="68" spans="1:18" ht="17.25" customHeight="1" x14ac:dyDescent="0.2">
      <c r="B68" s="61" t="s">
        <v>595</v>
      </c>
      <c r="C68" s="102">
        <v>1015</v>
      </c>
      <c r="D68" s="673">
        <v>333</v>
      </c>
      <c r="E68" s="673"/>
      <c r="F68" s="673">
        <v>503</v>
      </c>
      <c r="G68" s="673"/>
      <c r="H68" s="584">
        <v>522</v>
      </c>
      <c r="I68" s="673">
        <v>232</v>
      </c>
      <c r="J68" s="673"/>
      <c r="K68" s="673">
        <v>379</v>
      </c>
      <c r="L68" s="673"/>
      <c r="M68" s="158">
        <v>226</v>
      </c>
      <c r="N68" s="673">
        <v>137</v>
      </c>
      <c r="O68" s="673"/>
      <c r="P68" s="673">
        <v>188</v>
      </c>
      <c r="Q68" s="673"/>
      <c r="R68" s="178"/>
    </row>
    <row r="69" spans="1:18" ht="17.25" customHeight="1" x14ac:dyDescent="0.2">
      <c r="B69" s="61" t="s">
        <v>596</v>
      </c>
      <c r="C69" s="227">
        <v>1040</v>
      </c>
      <c r="D69" s="670">
        <v>360</v>
      </c>
      <c r="E69" s="672"/>
      <c r="F69" s="670">
        <v>581</v>
      </c>
      <c r="G69" s="670"/>
      <c r="H69" s="296">
        <v>533</v>
      </c>
      <c r="I69" s="670">
        <v>221</v>
      </c>
      <c r="J69" s="670"/>
      <c r="K69" s="670">
        <v>392</v>
      </c>
      <c r="L69" s="670"/>
      <c r="M69" s="297">
        <v>231</v>
      </c>
      <c r="N69" s="671">
        <v>146</v>
      </c>
      <c r="O69" s="671"/>
      <c r="P69" s="671">
        <v>212</v>
      </c>
      <c r="Q69" s="671"/>
    </row>
    <row r="70" spans="1:18" ht="17.25" customHeight="1" x14ac:dyDescent="0.2">
      <c r="B70" s="61" t="s">
        <v>587</v>
      </c>
      <c r="C70" s="227">
        <v>1045</v>
      </c>
      <c r="D70" s="670">
        <v>401</v>
      </c>
      <c r="E70" s="672"/>
      <c r="F70" s="670">
        <v>660</v>
      </c>
      <c r="G70" s="670"/>
      <c r="H70" s="296">
        <v>466</v>
      </c>
      <c r="I70" s="670">
        <v>247</v>
      </c>
      <c r="J70" s="670"/>
      <c r="K70" s="670">
        <v>435</v>
      </c>
      <c r="L70" s="670"/>
      <c r="M70" s="297">
        <v>201</v>
      </c>
      <c r="N70" s="671">
        <v>141</v>
      </c>
      <c r="O70" s="671"/>
      <c r="P70" s="671">
        <v>199</v>
      </c>
      <c r="Q70" s="671"/>
    </row>
    <row r="71" spans="1:18" ht="17.25" customHeight="1" x14ac:dyDescent="0.2">
      <c r="B71" s="61" t="s">
        <v>696</v>
      </c>
      <c r="C71" s="227">
        <v>960</v>
      </c>
      <c r="D71" s="670">
        <v>395</v>
      </c>
      <c r="E71" s="670"/>
      <c r="F71" s="670">
        <v>700</v>
      </c>
      <c r="G71" s="670"/>
      <c r="H71" s="296">
        <v>460</v>
      </c>
      <c r="I71" s="670">
        <v>272</v>
      </c>
      <c r="J71" s="670"/>
      <c r="K71" s="670">
        <v>513</v>
      </c>
      <c r="L71" s="670"/>
      <c r="M71" s="297">
        <v>228</v>
      </c>
      <c r="N71" s="671">
        <v>169</v>
      </c>
      <c r="O71" s="671"/>
      <c r="P71" s="671">
        <v>259</v>
      </c>
      <c r="Q71" s="671"/>
    </row>
    <row r="72" spans="1:18" ht="17.25" customHeight="1" x14ac:dyDescent="0.2">
      <c r="B72" s="61"/>
      <c r="C72" s="227"/>
      <c r="D72" s="579"/>
      <c r="E72" s="579"/>
      <c r="F72" s="579"/>
      <c r="G72" s="579"/>
      <c r="H72" s="296"/>
      <c r="I72" s="579"/>
      <c r="J72" s="579"/>
      <c r="K72" s="579"/>
      <c r="L72" s="579"/>
      <c r="M72" s="297"/>
      <c r="N72" s="580"/>
      <c r="O72" s="580"/>
      <c r="P72" s="580"/>
      <c r="Q72" s="580"/>
    </row>
    <row r="73" spans="1:18" ht="17.25" customHeight="1" x14ac:dyDescent="0.2">
      <c r="B73" s="61" t="s">
        <v>697</v>
      </c>
      <c r="C73" s="227">
        <v>998</v>
      </c>
      <c r="D73" s="668">
        <v>437</v>
      </c>
      <c r="E73" s="668"/>
      <c r="F73" s="668">
        <f>733+23+50+4+9</f>
        <v>819</v>
      </c>
      <c r="G73" s="668"/>
      <c r="H73" s="296">
        <v>479</v>
      </c>
      <c r="I73" s="668">
        <v>320</v>
      </c>
      <c r="J73" s="668"/>
      <c r="K73" s="668">
        <f>493+29+62+7</f>
        <v>591</v>
      </c>
      <c r="L73" s="668"/>
      <c r="M73" s="297">
        <v>231</v>
      </c>
      <c r="N73" s="669">
        <v>189</v>
      </c>
      <c r="O73" s="669"/>
      <c r="P73" s="669">
        <f>263+10+27+5</f>
        <v>305</v>
      </c>
      <c r="Q73" s="669"/>
    </row>
    <row r="74" spans="1:18" ht="17.25" customHeight="1" thickBot="1" x14ac:dyDescent="0.25">
      <c r="B74" s="99"/>
      <c r="C74" s="100"/>
      <c r="D74" s="101"/>
      <c r="E74" s="101"/>
      <c r="F74" s="101"/>
      <c r="G74" s="101"/>
      <c r="H74" s="101"/>
      <c r="I74" s="101"/>
      <c r="J74" s="101"/>
      <c r="K74" s="101"/>
      <c r="L74" s="101"/>
      <c r="M74" s="98"/>
      <c r="N74" s="98"/>
      <c r="O74" s="98"/>
      <c r="P74" s="98"/>
      <c r="Q74" s="98"/>
    </row>
    <row r="75" spans="1:18" ht="17.25" customHeight="1" x14ac:dyDescent="0.2">
      <c r="B75" s="60"/>
      <c r="C75" s="1" t="s">
        <v>461</v>
      </c>
      <c r="D75" s="60"/>
      <c r="E75" s="60"/>
      <c r="F75" s="60"/>
      <c r="G75" s="60"/>
      <c r="H75" s="60"/>
      <c r="I75" s="60"/>
      <c r="J75" s="60"/>
      <c r="K75" s="60"/>
      <c r="L75" s="60"/>
    </row>
    <row r="76" spans="1:18" ht="17.25" customHeight="1" x14ac:dyDescent="0.2">
      <c r="A76" s="33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</row>
  </sheetData>
  <mergeCells count="202">
    <mergeCell ref="D12:E12"/>
    <mergeCell ref="F12:G12"/>
    <mergeCell ref="I12:J12"/>
    <mergeCell ref="K12:L12"/>
    <mergeCell ref="D14:E14"/>
    <mergeCell ref="F14:G14"/>
    <mergeCell ref="I14:J14"/>
    <mergeCell ref="K14:L14"/>
    <mergeCell ref="B6:Q6"/>
    <mergeCell ref="B7:Q7"/>
    <mergeCell ref="C8:G8"/>
    <mergeCell ref="H8:L8"/>
    <mergeCell ref="D10:E10"/>
    <mergeCell ref="F10:G10"/>
    <mergeCell ref="I10:J10"/>
    <mergeCell ref="K10:L10"/>
    <mergeCell ref="C9:C10"/>
    <mergeCell ref="H9:H10"/>
    <mergeCell ref="D17:E17"/>
    <mergeCell ref="F17:G17"/>
    <mergeCell ref="I17:J17"/>
    <mergeCell ref="K17:L17"/>
    <mergeCell ref="D18:E18"/>
    <mergeCell ref="F18:G18"/>
    <mergeCell ref="I18:J18"/>
    <mergeCell ref="K18:L18"/>
    <mergeCell ref="D15:E15"/>
    <mergeCell ref="F15:G15"/>
    <mergeCell ref="I15:J15"/>
    <mergeCell ref="K15:L15"/>
    <mergeCell ref="D16:E16"/>
    <mergeCell ref="F16:G16"/>
    <mergeCell ref="I16:J16"/>
    <mergeCell ref="K16:L16"/>
    <mergeCell ref="D22:E22"/>
    <mergeCell ref="F22:G22"/>
    <mergeCell ref="I22:J22"/>
    <mergeCell ref="K22:L22"/>
    <mergeCell ref="D23:E23"/>
    <mergeCell ref="F23:G23"/>
    <mergeCell ref="I23:J23"/>
    <mergeCell ref="K23:L23"/>
    <mergeCell ref="D20:E20"/>
    <mergeCell ref="F20:G20"/>
    <mergeCell ref="I20:J20"/>
    <mergeCell ref="K20:L20"/>
    <mergeCell ref="D21:E21"/>
    <mergeCell ref="F21:G21"/>
    <mergeCell ref="I21:J21"/>
    <mergeCell ref="K21:L21"/>
    <mergeCell ref="C28:G28"/>
    <mergeCell ref="H28:L28"/>
    <mergeCell ref="D30:E30"/>
    <mergeCell ref="F30:G30"/>
    <mergeCell ref="I30:J30"/>
    <mergeCell ref="K30:L30"/>
    <mergeCell ref="D24:E24"/>
    <mergeCell ref="F24:G24"/>
    <mergeCell ref="I24:J24"/>
    <mergeCell ref="K24:L24"/>
    <mergeCell ref="D26:E26"/>
    <mergeCell ref="F26:G26"/>
    <mergeCell ref="I26:J26"/>
    <mergeCell ref="K26:L26"/>
    <mergeCell ref="C29:C30"/>
    <mergeCell ref="H29:H30"/>
    <mergeCell ref="D35:E35"/>
    <mergeCell ref="F35:G35"/>
    <mergeCell ref="I35:J35"/>
    <mergeCell ref="K35:L35"/>
    <mergeCell ref="D36:E36"/>
    <mergeCell ref="F36:G36"/>
    <mergeCell ref="I36:J36"/>
    <mergeCell ref="K36:L36"/>
    <mergeCell ref="D32:E32"/>
    <mergeCell ref="F32:G32"/>
    <mergeCell ref="I32:J32"/>
    <mergeCell ref="K32:L32"/>
    <mergeCell ref="D34:E34"/>
    <mergeCell ref="F34:G34"/>
    <mergeCell ref="I34:J34"/>
    <mergeCell ref="K34:L34"/>
    <mergeCell ref="D40:E40"/>
    <mergeCell ref="F40:G40"/>
    <mergeCell ref="I40:J40"/>
    <mergeCell ref="K40:L40"/>
    <mergeCell ref="D41:E41"/>
    <mergeCell ref="F41:G41"/>
    <mergeCell ref="I41:J41"/>
    <mergeCell ref="K41:L41"/>
    <mergeCell ref="D37:E37"/>
    <mergeCell ref="F37:G37"/>
    <mergeCell ref="I37:J37"/>
    <mergeCell ref="K37:L37"/>
    <mergeCell ref="D38:E38"/>
    <mergeCell ref="F38:G38"/>
    <mergeCell ref="I38:J38"/>
    <mergeCell ref="K38:L38"/>
    <mergeCell ref="D44:E44"/>
    <mergeCell ref="F44:G44"/>
    <mergeCell ref="I44:J44"/>
    <mergeCell ref="K44:L44"/>
    <mergeCell ref="D46:E46"/>
    <mergeCell ref="F46:G46"/>
    <mergeCell ref="I46:J46"/>
    <mergeCell ref="K46:L46"/>
    <mergeCell ref="D42:E42"/>
    <mergeCell ref="F42:G42"/>
    <mergeCell ref="I42:J42"/>
    <mergeCell ref="K42:L42"/>
    <mergeCell ref="D43:E43"/>
    <mergeCell ref="F43:G43"/>
    <mergeCell ref="I43:J43"/>
    <mergeCell ref="K43:L43"/>
    <mergeCell ref="D57:E57"/>
    <mergeCell ref="F57:G57"/>
    <mergeCell ref="I57:J57"/>
    <mergeCell ref="K57:L57"/>
    <mergeCell ref="N57:O57"/>
    <mergeCell ref="P57:Q57"/>
    <mergeCell ref="B52:Q52"/>
    <mergeCell ref="C54:G55"/>
    <mergeCell ref="H54:L55"/>
    <mergeCell ref="M54:Q55"/>
    <mergeCell ref="D56:E56"/>
    <mergeCell ref="F56:G56"/>
    <mergeCell ref="I56:J56"/>
    <mergeCell ref="K56:L56"/>
    <mergeCell ref="N56:O56"/>
    <mergeCell ref="P56:Q56"/>
    <mergeCell ref="D61:E61"/>
    <mergeCell ref="F61:G61"/>
    <mergeCell ref="I61:J61"/>
    <mergeCell ref="K61:L61"/>
    <mergeCell ref="N61:O61"/>
    <mergeCell ref="P61:Q61"/>
    <mergeCell ref="D59:E59"/>
    <mergeCell ref="F59:G59"/>
    <mergeCell ref="I59:J59"/>
    <mergeCell ref="K59:L59"/>
    <mergeCell ref="N59:O59"/>
    <mergeCell ref="P59:Q59"/>
    <mergeCell ref="D63:E63"/>
    <mergeCell ref="F63:G63"/>
    <mergeCell ref="I63:J63"/>
    <mergeCell ref="K63:L63"/>
    <mergeCell ref="N63:O63"/>
    <mergeCell ref="P63:Q63"/>
    <mergeCell ref="D62:E62"/>
    <mergeCell ref="F62:G62"/>
    <mergeCell ref="I62:J62"/>
    <mergeCell ref="K62:L62"/>
    <mergeCell ref="N62:O62"/>
    <mergeCell ref="P62:Q62"/>
    <mergeCell ref="D65:E65"/>
    <mergeCell ref="F65:G65"/>
    <mergeCell ref="I65:J65"/>
    <mergeCell ref="K65:L65"/>
    <mergeCell ref="N65:O65"/>
    <mergeCell ref="P65:Q65"/>
    <mergeCell ref="D64:E64"/>
    <mergeCell ref="F64:G64"/>
    <mergeCell ref="I64:J64"/>
    <mergeCell ref="K64:L64"/>
    <mergeCell ref="N64:O64"/>
    <mergeCell ref="P64:Q64"/>
    <mergeCell ref="D68:E68"/>
    <mergeCell ref="F68:G68"/>
    <mergeCell ref="I68:J68"/>
    <mergeCell ref="K68:L68"/>
    <mergeCell ref="N68:O68"/>
    <mergeCell ref="P68:Q68"/>
    <mergeCell ref="D67:E67"/>
    <mergeCell ref="F67:G67"/>
    <mergeCell ref="I67:J67"/>
    <mergeCell ref="K67:L67"/>
    <mergeCell ref="N67:O67"/>
    <mergeCell ref="P67:Q67"/>
    <mergeCell ref="D70:E70"/>
    <mergeCell ref="F70:G70"/>
    <mergeCell ref="I70:J70"/>
    <mergeCell ref="K70:L70"/>
    <mergeCell ref="N70:O70"/>
    <mergeCell ref="P70:Q70"/>
    <mergeCell ref="D69:E69"/>
    <mergeCell ref="F69:G69"/>
    <mergeCell ref="I69:J69"/>
    <mergeCell ref="K69:L69"/>
    <mergeCell ref="N69:O69"/>
    <mergeCell ref="P69:Q69"/>
    <mergeCell ref="D73:E73"/>
    <mergeCell ref="F73:G73"/>
    <mergeCell ref="I73:J73"/>
    <mergeCell ref="K73:L73"/>
    <mergeCell ref="N73:O73"/>
    <mergeCell ref="P73:Q73"/>
    <mergeCell ref="D71:E71"/>
    <mergeCell ref="F71:G71"/>
    <mergeCell ref="I71:J71"/>
    <mergeCell ref="K71:L71"/>
    <mergeCell ref="N71:O71"/>
    <mergeCell ref="P71:Q71"/>
  </mergeCells>
  <phoneticPr fontId="2"/>
  <dataValidations count="1">
    <dataValidation imeMode="off" allowBlank="1" showInputMessage="1" showErrorMessage="1" sqref="L37:L40 F40:G40 J37:J40 F36:I39 C34:D46 G22:G23 J22:J23 G42:G43 I14:L14 J15:J20 G15:G20 L15:L20 J42:J43 L22:L23 G69:G70 I15:I26 F15:F26 C12:D26 F34:L35 I40:I46 K36:K46 K15:K26 L42:L43 C59:D73 J69:J70 L69:L70 F12:G14 H12:L13 F59:F73 H59:I68 K59:K73 P59:P68 M59:N68 F41:F46 I69:I73"/>
  </dataValidations>
  <pageMargins left="0.59055118110236227" right="0.59055118110236227" top="0.86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81"/>
  <sheetViews>
    <sheetView view="pageBreakPreview" zoomScale="75" zoomScaleNormal="75" workbookViewId="0">
      <selection activeCell="F12" sqref="F12"/>
    </sheetView>
  </sheetViews>
  <sheetFormatPr defaultColWidth="14.625" defaultRowHeight="17.25" x14ac:dyDescent="0.15"/>
  <cols>
    <col min="1" max="1" width="13.375" style="2" customWidth="1"/>
    <col min="2" max="2" width="25.75" style="413" customWidth="1"/>
    <col min="3" max="9" width="15.875" style="2" customWidth="1"/>
    <col min="10" max="10" width="16.5" style="2" customWidth="1"/>
    <col min="11" max="16384" width="14.625" style="2"/>
  </cols>
  <sheetData>
    <row r="1" spans="1:11" x14ac:dyDescent="0.2">
      <c r="A1" s="1"/>
    </row>
    <row r="6" spans="1:11" x14ac:dyDescent="0.2">
      <c r="B6" s="650" t="s">
        <v>717</v>
      </c>
      <c r="C6" s="650"/>
      <c r="D6" s="650"/>
      <c r="E6" s="650"/>
      <c r="F6" s="650"/>
      <c r="G6" s="650"/>
      <c r="H6" s="650"/>
      <c r="I6" s="650"/>
    </row>
    <row r="7" spans="1:11" ht="18" thickBot="1" x14ac:dyDescent="0.2">
      <c r="B7" s="414"/>
      <c r="C7" s="5"/>
      <c r="D7" s="5"/>
      <c r="E7" s="5"/>
      <c r="F7" s="5"/>
      <c r="G7" s="5"/>
      <c r="H7" s="5"/>
    </row>
    <row r="8" spans="1:11" x14ac:dyDescent="0.2">
      <c r="C8" s="603" t="s">
        <v>126</v>
      </c>
      <c r="D8" s="603" t="s">
        <v>127</v>
      </c>
      <c r="E8" s="603" t="s">
        <v>128</v>
      </c>
      <c r="F8" s="719" t="s">
        <v>132</v>
      </c>
      <c r="G8" s="719" t="s">
        <v>133</v>
      </c>
      <c r="H8" s="720" t="s">
        <v>134</v>
      </c>
    </row>
    <row r="9" spans="1:11" x14ac:dyDescent="0.2">
      <c r="B9" s="415"/>
      <c r="C9" s="11" t="s">
        <v>129</v>
      </c>
      <c r="D9" s="11" t="s">
        <v>130</v>
      </c>
      <c r="E9" s="11" t="s">
        <v>131</v>
      </c>
      <c r="F9" s="648"/>
      <c r="G9" s="648"/>
      <c r="H9" s="652"/>
    </row>
    <row r="10" spans="1:11" x14ac:dyDescent="0.2">
      <c r="C10" s="53" t="s">
        <v>116</v>
      </c>
      <c r="D10" s="21" t="s">
        <v>115</v>
      </c>
      <c r="E10" s="21" t="s">
        <v>115</v>
      </c>
      <c r="F10" s="21" t="s">
        <v>115</v>
      </c>
      <c r="G10" s="21" t="s">
        <v>115</v>
      </c>
      <c r="H10" s="21" t="s">
        <v>115</v>
      </c>
    </row>
    <row r="11" spans="1:11" x14ac:dyDescent="0.2">
      <c r="B11" s="417" t="s">
        <v>510</v>
      </c>
      <c r="C11" s="80">
        <v>236</v>
      </c>
      <c r="D11" s="78">
        <v>857</v>
      </c>
      <c r="E11" s="308">
        <v>0</v>
      </c>
      <c r="F11" s="308">
        <v>0</v>
      </c>
      <c r="G11" s="308">
        <v>0</v>
      </c>
      <c r="H11" s="78">
        <v>3541</v>
      </c>
    </row>
    <row r="12" spans="1:11" x14ac:dyDescent="0.2">
      <c r="B12" s="417" t="s">
        <v>511</v>
      </c>
      <c r="C12" s="80">
        <v>81</v>
      </c>
      <c r="D12" s="80">
        <v>544</v>
      </c>
      <c r="E12" s="308">
        <v>0</v>
      </c>
      <c r="F12" s="308">
        <v>0</v>
      </c>
      <c r="G12" s="308">
        <v>0</v>
      </c>
      <c r="H12" s="80">
        <v>3146</v>
      </c>
    </row>
    <row r="13" spans="1:11" x14ac:dyDescent="0.2">
      <c r="B13" s="417" t="s">
        <v>512</v>
      </c>
      <c r="C13" s="95">
        <v>104</v>
      </c>
      <c r="D13" s="95">
        <v>728</v>
      </c>
      <c r="E13" s="308">
        <v>0</v>
      </c>
      <c r="F13" s="308">
        <v>0</v>
      </c>
      <c r="G13" s="308">
        <v>0</v>
      </c>
      <c r="H13" s="95">
        <v>4003</v>
      </c>
    </row>
    <row r="14" spans="1:11" x14ac:dyDescent="0.2">
      <c r="B14" s="417" t="s">
        <v>513</v>
      </c>
      <c r="C14" s="95">
        <v>106</v>
      </c>
      <c r="D14" s="95">
        <v>820</v>
      </c>
      <c r="E14" s="308">
        <v>0</v>
      </c>
      <c r="F14" s="308">
        <v>0</v>
      </c>
      <c r="G14" s="308">
        <v>0</v>
      </c>
      <c r="H14" s="95">
        <v>7705</v>
      </c>
    </row>
    <row r="15" spans="1:11" x14ac:dyDescent="0.2">
      <c r="B15" s="417"/>
      <c r="C15" s="95"/>
      <c r="D15" s="95"/>
      <c r="E15" s="308"/>
      <c r="F15" s="308"/>
      <c r="G15" s="308"/>
      <c r="H15" s="95"/>
    </row>
    <row r="16" spans="1:11" x14ac:dyDescent="0.2">
      <c r="B16" s="417" t="s">
        <v>514</v>
      </c>
      <c r="C16" s="95">
        <v>91</v>
      </c>
      <c r="D16" s="95">
        <v>496</v>
      </c>
      <c r="E16" s="308">
        <v>0</v>
      </c>
      <c r="F16" s="308">
        <v>0</v>
      </c>
      <c r="G16" s="308">
        <v>0</v>
      </c>
      <c r="H16" s="95">
        <v>9922</v>
      </c>
      <c r="I16" s="495"/>
      <c r="J16" s="495"/>
      <c r="K16" s="495"/>
    </row>
    <row r="17" spans="2:11" x14ac:dyDescent="0.2">
      <c r="B17" s="418" t="s">
        <v>515</v>
      </c>
      <c r="C17" s="95">
        <v>90</v>
      </c>
      <c r="D17" s="95">
        <v>1405</v>
      </c>
      <c r="E17" s="308">
        <v>0</v>
      </c>
      <c r="F17" s="308">
        <v>0</v>
      </c>
      <c r="G17" s="308">
        <v>0</v>
      </c>
      <c r="H17" s="95">
        <v>9470</v>
      </c>
      <c r="I17" s="495"/>
      <c r="J17" s="495"/>
      <c r="K17" s="495"/>
    </row>
    <row r="18" spans="2:11" x14ac:dyDescent="0.2">
      <c r="B18" s="418" t="s">
        <v>553</v>
      </c>
      <c r="C18" s="95">
        <v>101</v>
      </c>
      <c r="D18" s="95">
        <v>1154</v>
      </c>
      <c r="E18" s="308">
        <v>0</v>
      </c>
      <c r="F18" s="308">
        <v>0</v>
      </c>
      <c r="G18" s="308">
        <v>0</v>
      </c>
      <c r="H18" s="95">
        <v>5506</v>
      </c>
    </row>
    <row r="19" spans="2:11" x14ac:dyDescent="0.2">
      <c r="B19" s="418" t="s">
        <v>587</v>
      </c>
      <c r="C19" s="95">
        <v>82</v>
      </c>
      <c r="D19" s="95">
        <v>853</v>
      </c>
      <c r="E19" s="308">
        <v>0</v>
      </c>
      <c r="F19" s="308">
        <v>0</v>
      </c>
      <c r="G19" s="308">
        <v>0</v>
      </c>
      <c r="H19" s="95">
        <v>3069</v>
      </c>
    </row>
    <row r="20" spans="2:11" x14ac:dyDescent="0.2">
      <c r="B20" s="418" t="s">
        <v>696</v>
      </c>
      <c r="C20" s="95">
        <v>89</v>
      </c>
      <c r="D20" s="95">
        <v>568</v>
      </c>
      <c r="E20" s="308">
        <v>0</v>
      </c>
      <c r="F20" s="308">
        <v>0</v>
      </c>
      <c r="G20" s="308">
        <v>0</v>
      </c>
      <c r="H20" s="612" t="s">
        <v>699</v>
      </c>
    </row>
    <row r="21" spans="2:11" x14ac:dyDescent="0.2">
      <c r="B21" s="418"/>
      <c r="C21" s="95"/>
      <c r="D21" s="95"/>
      <c r="E21" s="308"/>
      <c r="F21" s="308"/>
      <c r="G21" s="308"/>
      <c r="H21" s="612"/>
    </row>
    <row r="22" spans="2:11" x14ac:dyDescent="0.2">
      <c r="B22" s="418" t="s">
        <v>697</v>
      </c>
      <c r="C22" s="95">
        <f>14+28+15+17</f>
        <v>74</v>
      </c>
      <c r="D22" s="95">
        <f>114+134+115+116</f>
        <v>479</v>
      </c>
      <c r="E22" s="308">
        <v>0</v>
      </c>
      <c r="F22" s="308">
        <v>0</v>
      </c>
      <c r="G22" s="308">
        <v>0</v>
      </c>
      <c r="H22" s="612" t="s">
        <v>699</v>
      </c>
    </row>
    <row r="23" spans="2:11" ht="18" thickBot="1" x14ac:dyDescent="0.25">
      <c r="B23" s="419"/>
      <c r="C23" s="305"/>
      <c r="D23" s="306"/>
      <c r="E23" s="307"/>
      <c r="F23" s="307"/>
      <c r="G23" s="307"/>
      <c r="H23" s="306"/>
    </row>
    <row r="24" spans="2:11" x14ac:dyDescent="0.2">
      <c r="B24" s="613"/>
      <c r="C24" s="95" t="s">
        <v>700</v>
      </c>
      <c r="D24" s="95"/>
      <c r="E24" s="156"/>
      <c r="F24" s="156"/>
      <c r="G24" s="156"/>
      <c r="H24" s="95"/>
    </row>
    <row r="25" spans="2:11" x14ac:dyDescent="0.2">
      <c r="C25" s="1" t="s">
        <v>460</v>
      </c>
    </row>
    <row r="28" spans="2:11" x14ac:dyDescent="0.2">
      <c r="B28" s="650" t="s">
        <v>701</v>
      </c>
      <c r="C28" s="650"/>
      <c r="D28" s="650"/>
      <c r="E28" s="650"/>
      <c r="F28" s="650"/>
      <c r="G28" s="650"/>
      <c r="H28" s="650"/>
      <c r="I28" s="650"/>
    </row>
    <row r="29" spans="2:11" ht="18" thickBot="1" x14ac:dyDescent="0.25">
      <c r="B29" s="414"/>
      <c r="C29" s="25" t="s">
        <v>135</v>
      </c>
      <c r="D29" s="6" t="s">
        <v>702</v>
      </c>
      <c r="E29" s="5"/>
      <c r="F29" s="5"/>
      <c r="G29" s="5"/>
      <c r="H29" s="5"/>
      <c r="I29" s="5"/>
    </row>
    <row r="30" spans="2:11" x14ac:dyDescent="0.15">
      <c r="C30" s="213" t="s">
        <v>545</v>
      </c>
      <c r="D30" s="9"/>
      <c r="E30" s="9"/>
      <c r="F30" s="8"/>
      <c r="G30" s="9"/>
      <c r="H30" s="9"/>
      <c r="I30" s="9"/>
    </row>
    <row r="31" spans="2:11" x14ac:dyDescent="0.2">
      <c r="C31" s="603" t="s">
        <v>546</v>
      </c>
      <c r="D31" s="603" t="s">
        <v>136</v>
      </c>
      <c r="E31" s="603" t="s">
        <v>137</v>
      </c>
      <c r="F31" s="603" t="s">
        <v>138</v>
      </c>
      <c r="G31" s="603" t="s">
        <v>703</v>
      </c>
      <c r="H31" s="603" t="s">
        <v>704</v>
      </c>
      <c r="I31" s="603" t="s">
        <v>705</v>
      </c>
    </row>
    <row r="32" spans="2:11" x14ac:dyDescent="0.2">
      <c r="B32" s="415"/>
      <c r="C32" s="11" t="s">
        <v>706</v>
      </c>
      <c r="D32" s="11" t="s">
        <v>707</v>
      </c>
      <c r="E32" s="11" t="s">
        <v>708</v>
      </c>
      <c r="F32" s="11" t="s">
        <v>709</v>
      </c>
      <c r="G32" s="11" t="s">
        <v>710</v>
      </c>
      <c r="H32" s="11" t="s">
        <v>711</v>
      </c>
      <c r="I32" s="11" t="s">
        <v>712</v>
      </c>
    </row>
    <row r="33" spans="2:9" x14ac:dyDescent="0.2">
      <c r="C33" s="53" t="s">
        <v>92</v>
      </c>
      <c r="D33" s="21" t="s">
        <v>92</v>
      </c>
      <c r="E33" s="21" t="s">
        <v>92</v>
      </c>
      <c r="F33" s="21" t="s">
        <v>92</v>
      </c>
      <c r="G33" s="64" t="s">
        <v>96</v>
      </c>
      <c r="H33" s="21" t="s">
        <v>140</v>
      </c>
      <c r="I33" s="21" t="s">
        <v>140</v>
      </c>
    </row>
    <row r="34" spans="2:9" ht="18" customHeight="1" x14ac:dyDescent="0.2">
      <c r="B34" s="417" t="s">
        <v>510</v>
      </c>
      <c r="C34" s="82">
        <v>16</v>
      </c>
      <c r="D34" s="80">
        <v>13</v>
      </c>
      <c r="E34" s="80">
        <v>12</v>
      </c>
      <c r="F34" s="80">
        <v>12</v>
      </c>
      <c r="G34" s="295">
        <v>0.81</v>
      </c>
      <c r="H34" s="274">
        <v>75</v>
      </c>
      <c r="I34" s="299">
        <v>100</v>
      </c>
    </row>
    <row r="35" spans="2:9" ht="18" customHeight="1" x14ac:dyDescent="0.2">
      <c r="B35" s="417" t="s">
        <v>511</v>
      </c>
      <c r="C35" s="82">
        <v>7</v>
      </c>
      <c r="D35" s="80">
        <v>5</v>
      </c>
      <c r="E35" s="80">
        <v>7</v>
      </c>
      <c r="F35" s="80">
        <v>5</v>
      </c>
      <c r="G35" s="300">
        <v>0.71</v>
      </c>
      <c r="H35" s="298">
        <v>100</v>
      </c>
      <c r="I35" s="299">
        <v>71.400000000000006</v>
      </c>
    </row>
    <row r="36" spans="2:9" ht="18" customHeight="1" x14ac:dyDescent="0.2">
      <c r="B36" s="417" t="s">
        <v>512</v>
      </c>
      <c r="C36" s="82">
        <v>4</v>
      </c>
      <c r="D36" s="80">
        <v>1</v>
      </c>
      <c r="E36" s="80">
        <v>4</v>
      </c>
      <c r="F36" s="80">
        <v>4</v>
      </c>
      <c r="G36" s="300">
        <v>0.25</v>
      </c>
      <c r="H36" s="298">
        <v>100</v>
      </c>
      <c r="I36" s="299">
        <v>100</v>
      </c>
    </row>
    <row r="37" spans="2:9" ht="18" customHeight="1" x14ac:dyDescent="0.2">
      <c r="B37" s="417" t="s">
        <v>513</v>
      </c>
      <c r="C37" s="82">
        <v>2</v>
      </c>
      <c r="D37" s="80">
        <v>3</v>
      </c>
      <c r="E37" s="80">
        <v>2</v>
      </c>
      <c r="F37" s="80">
        <v>2</v>
      </c>
      <c r="G37" s="300">
        <v>1.5</v>
      </c>
      <c r="H37" s="298">
        <v>100</v>
      </c>
      <c r="I37" s="299">
        <v>100</v>
      </c>
    </row>
    <row r="38" spans="2:9" ht="18" customHeight="1" x14ac:dyDescent="0.2">
      <c r="B38" s="417"/>
      <c r="C38" s="82"/>
      <c r="D38" s="80"/>
      <c r="E38" s="80"/>
      <c r="F38" s="80"/>
      <c r="G38" s="300"/>
      <c r="H38" s="298"/>
      <c r="I38" s="299"/>
    </row>
    <row r="39" spans="2:9" ht="18" customHeight="1" x14ac:dyDescent="0.2">
      <c r="B39" s="417" t="s">
        <v>514</v>
      </c>
      <c r="C39" s="82">
        <v>3</v>
      </c>
      <c r="D39" s="80">
        <v>7</v>
      </c>
      <c r="E39" s="80">
        <v>3</v>
      </c>
      <c r="F39" s="80">
        <v>3</v>
      </c>
      <c r="G39" s="301">
        <v>2.33</v>
      </c>
      <c r="H39" s="302">
        <v>100</v>
      </c>
      <c r="I39" s="303">
        <v>100</v>
      </c>
    </row>
    <row r="40" spans="2:9" ht="18" customHeight="1" x14ac:dyDescent="0.15">
      <c r="B40" s="418" t="s">
        <v>515</v>
      </c>
      <c r="C40" s="82">
        <v>1</v>
      </c>
      <c r="D40" s="80">
        <v>3</v>
      </c>
      <c r="E40" s="80">
        <v>1</v>
      </c>
      <c r="F40" s="80">
        <v>1</v>
      </c>
      <c r="G40" s="304">
        <v>3</v>
      </c>
      <c r="H40" s="302">
        <v>100</v>
      </c>
      <c r="I40" s="303">
        <v>100</v>
      </c>
    </row>
    <row r="41" spans="2:9" ht="18" customHeight="1" x14ac:dyDescent="0.15">
      <c r="B41" s="418" t="s">
        <v>553</v>
      </c>
      <c r="C41" s="82">
        <v>1</v>
      </c>
      <c r="D41" s="80">
        <v>3</v>
      </c>
      <c r="E41" s="80">
        <v>1</v>
      </c>
      <c r="F41" s="80">
        <v>1</v>
      </c>
      <c r="G41" s="304">
        <v>3</v>
      </c>
      <c r="H41" s="302">
        <v>100</v>
      </c>
      <c r="I41" s="303">
        <v>100</v>
      </c>
    </row>
    <row r="42" spans="2:9" ht="18" customHeight="1" x14ac:dyDescent="0.15">
      <c r="B42" s="418" t="s">
        <v>587</v>
      </c>
      <c r="C42" s="82">
        <v>3</v>
      </c>
      <c r="D42" s="80">
        <v>5</v>
      </c>
      <c r="E42" s="80">
        <v>3</v>
      </c>
      <c r="F42" s="80">
        <v>2</v>
      </c>
      <c r="G42" s="304">
        <v>1.67</v>
      </c>
      <c r="H42" s="302">
        <v>100</v>
      </c>
      <c r="I42" s="303">
        <v>66.7</v>
      </c>
    </row>
    <row r="43" spans="2:9" ht="18" customHeight="1" x14ac:dyDescent="0.15">
      <c r="B43" s="418" t="s">
        <v>696</v>
      </c>
      <c r="C43" s="82">
        <v>2</v>
      </c>
      <c r="D43" s="80">
        <v>2</v>
      </c>
      <c r="E43" s="80">
        <v>2</v>
      </c>
      <c r="F43" s="80">
        <v>2</v>
      </c>
      <c r="G43" s="304">
        <v>1</v>
      </c>
      <c r="H43" s="302">
        <v>100</v>
      </c>
      <c r="I43" s="303">
        <v>100</v>
      </c>
    </row>
    <row r="44" spans="2:9" ht="18" customHeight="1" x14ac:dyDescent="0.15">
      <c r="B44" s="418"/>
      <c r="C44" s="82"/>
      <c r="D44" s="80"/>
      <c r="E44" s="80"/>
      <c r="F44" s="80"/>
      <c r="G44" s="304"/>
      <c r="H44" s="302"/>
      <c r="I44" s="303"/>
    </row>
    <row r="45" spans="2:9" ht="18" customHeight="1" x14ac:dyDescent="0.15">
      <c r="B45" s="418" t="s">
        <v>697</v>
      </c>
      <c r="C45" s="82">
        <v>5</v>
      </c>
      <c r="D45" s="80">
        <v>0</v>
      </c>
      <c r="E45" s="80">
        <v>5</v>
      </c>
      <c r="F45" s="80">
        <v>3</v>
      </c>
      <c r="G45" s="304">
        <v>0</v>
      </c>
      <c r="H45" s="302">
        <v>100</v>
      </c>
      <c r="I45" s="303">
        <v>60</v>
      </c>
    </row>
    <row r="46" spans="2:9" ht="18" thickBot="1" x14ac:dyDescent="0.2">
      <c r="B46" s="414"/>
      <c r="C46" s="16"/>
      <c r="D46" s="5"/>
      <c r="E46" s="5"/>
      <c r="F46" s="5"/>
      <c r="G46" s="5"/>
      <c r="H46" s="5"/>
      <c r="I46" s="5"/>
    </row>
    <row r="47" spans="2:9" x14ac:dyDescent="0.2">
      <c r="C47" s="1" t="s">
        <v>460</v>
      </c>
    </row>
    <row r="48" spans="2:9" x14ac:dyDescent="0.2">
      <c r="C48" s="1"/>
    </row>
    <row r="50" spans="2:9" ht="18" thickBot="1" x14ac:dyDescent="0.25">
      <c r="B50" s="414"/>
      <c r="C50" s="25" t="s">
        <v>547</v>
      </c>
      <c r="D50" s="6"/>
      <c r="E50" s="5"/>
      <c r="F50" s="5"/>
      <c r="G50" s="5"/>
      <c r="H50" s="5"/>
      <c r="I50" s="5"/>
    </row>
    <row r="51" spans="2:9" x14ac:dyDescent="0.2">
      <c r="C51" s="603" t="s">
        <v>293</v>
      </c>
      <c r="D51" s="53"/>
      <c r="E51" s="9"/>
      <c r="F51" s="18"/>
      <c r="G51" s="603" t="s">
        <v>141</v>
      </c>
      <c r="H51" s="65" t="s">
        <v>142</v>
      </c>
      <c r="I51" s="603" t="s">
        <v>143</v>
      </c>
    </row>
    <row r="52" spans="2:9" x14ac:dyDescent="0.2">
      <c r="B52" s="415"/>
      <c r="C52" s="11" t="s">
        <v>139</v>
      </c>
      <c r="D52" s="11" t="s">
        <v>144</v>
      </c>
      <c r="E52" s="11" t="s">
        <v>145</v>
      </c>
      <c r="F52" s="66" t="s">
        <v>146</v>
      </c>
      <c r="G52" s="11" t="s">
        <v>713</v>
      </c>
      <c r="H52" s="11" t="s">
        <v>714</v>
      </c>
      <c r="I52" s="10" t="s">
        <v>715</v>
      </c>
    </row>
    <row r="53" spans="2:9" x14ac:dyDescent="0.2">
      <c r="C53" s="53" t="s">
        <v>125</v>
      </c>
      <c r="D53" s="21" t="s">
        <v>125</v>
      </c>
      <c r="E53" s="21" t="s">
        <v>125</v>
      </c>
      <c r="F53" s="21" t="s">
        <v>125</v>
      </c>
      <c r="G53" s="54" t="s">
        <v>96</v>
      </c>
      <c r="H53" s="21" t="s">
        <v>716</v>
      </c>
      <c r="I53" s="21" t="s">
        <v>716</v>
      </c>
    </row>
    <row r="54" spans="2:9" x14ac:dyDescent="0.2">
      <c r="B54" s="417" t="s">
        <v>510</v>
      </c>
      <c r="C54" s="293">
        <v>1867</v>
      </c>
      <c r="D54" s="294">
        <v>1943</v>
      </c>
      <c r="E54" s="294">
        <v>1831</v>
      </c>
      <c r="F54" s="294">
        <v>1325</v>
      </c>
      <c r="G54" s="309">
        <v>1.04</v>
      </c>
      <c r="H54" s="313">
        <v>98.1</v>
      </c>
      <c r="I54" s="312">
        <v>72.400000000000006</v>
      </c>
    </row>
    <row r="55" spans="2:9" x14ac:dyDescent="0.2">
      <c r="B55" s="417" t="s">
        <v>511</v>
      </c>
      <c r="C55" s="293">
        <v>1726</v>
      </c>
      <c r="D55" s="294">
        <v>1845</v>
      </c>
      <c r="E55" s="294">
        <v>1687</v>
      </c>
      <c r="F55" s="294">
        <v>1123</v>
      </c>
      <c r="G55" s="309">
        <v>1.07</v>
      </c>
      <c r="H55" s="313">
        <v>97.7</v>
      </c>
      <c r="I55" s="312">
        <v>66.599999999999994</v>
      </c>
    </row>
    <row r="56" spans="2:9" x14ac:dyDescent="0.2">
      <c r="B56" s="417" t="s">
        <v>512</v>
      </c>
      <c r="C56" s="293">
        <v>1609</v>
      </c>
      <c r="D56" s="294">
        <v>1473</v>
      </c>
      <c r="E56" s="294">
        <v>1559</v>
      </c>
      <c r="F56" s="294">
        <v>1210</v>
      </c>
      <c r="G56" s="309">
        <v>0.92</v>
      </c>
      <c r="H56" s="313">
        <v>96.9</v>
      </c>
      <c r="I56" s="312">
        <v>77.599999999999994</v>
      </c>
    </row>
    <row r="57" spans="2:9" x14ac:dyDescent="0.2">
      <c r="B57" s="417" t="s">
        <v>513</v>
      </c>
      <c r="C57" s="293">
        <v>1604</v>
      </c>
      <c r="D57" s="294">
        <v>1451</v>
      </c>
      <c r="E57" s="294">
        <v>1572</v>
      </c>
      <c r="F57" s="294">
        <v>1220</v>
      </c>
      <c r="G57" s="309">
        <v>0.9</v>
      </c>
      <c r="H57" s="313">
        <v>98</v>
      </c>
      <c r="I57" s="312">
        <v>77.599999999999994</v>
      </c>
    </row>
    <row r="58" spans="2:9" x14ac:dyDescent="0.2">
      <c r="B58" s="417"/>
      <c r="C58" s="293"/>
      <c r="D58" s="294"/>
      <c r="E58" s="294"/>
      <c r="F58" s="294"/>
      <c r="G58" s="309"/>
      <c r="H58" s="313"/>
      <c r="I58" s="312"/>
    </row>
    <row r="59" spans="2:9" x14ac:dyDescent="0.2">
      <c r="B59" s="417" t="s">
        <v>514</v>
      </c>
      <c r="C59" s="293">
        <v>1591</v>
      </c>
      <c r="D59" s="294">
        <v>1478</v>
      </c>
      <c r="E59" s="294">
        <v>1566</v>
      </c>
      <c r="F59" s="294">
        <v>1228</v>
      </c>
      <c r="G59" s="309">
        <v>0.93</v>
      </c>
      <c r="H59" s="313">
        <v>98.4</v>
      </c>
      <c r="I59" s="312">
        <v>78.400000000000006</v>
      </c>
    </row>
    <row r="60" spans="2:9" x14ac:dyDescent="0.2">
      <c r="B60" s="420" t="s">
        <v>515</v>
      </c>
      <c r="C60" s="293">
        <v>1651</v>
      </c>
      <c r="D60" s="294">
        <v>1495</v>
      </c>
      <c r="E60" s="294">
        <v>1626</v>
      </c>
      <c r="F60" s="294">
        <v>1290</v>
      </c>
      <c r="G60" s="309">
        <v>0.91</v>
      </c>
      <c r="H60" s="313">
        <v>98.5</v>
      </c>
      <c r="I60" s="312">
        <v>79.3</v>
      </c>
    </row>
    <row r="61" spans="2:9" x14ac:dyDescent="0.2">
      <c r="B61" s="420" t="s">
        <v>553</v>
      </c>
      <c r="C61" s="293">
        <v>1613</v>
      </c>
      <c r="D61" s="294">
        <v>1604</v>
      </c>
      <c r="E61" s="294">
        <v>1596</v>
      </c>
      <c r="F61" s="294">
        <v>1209</v>
      </c>
      <c r="G61" s="309">
        <v>0.99</v>
      </c>
      <c r="H61" s="313">
        <v>98.9</v>
      </c>
      <c r="I61" s="312">
        <v>75.8</v>
      </c>
    </row>
    <row r="62" spans="2:9" x14ac:dyDescent="0.2">
      <c r="B62" s="420" t="s">
        <v>587</v>
      </c>
      <c r="C62" s="293">
        <v>1781</v>
      </c>
      <c r="D62" s="294">
        <v>1989</v>
      </c>
      <c r="E62" s="294">
        <v>1773</v>
      </c>
      <c r="F62" s="294">
        <v>1347</v>
      </c>
      <c r="G62" s="309">
        <v>1.1200000000000001</v>
      </c>
      <c r="H62" s="313">
        <v>99.6</v>
      </c>
      <c r="I62" s="312">
        <v>76</v>
      </c>
    </row>
    <row r="63" spans="2:9" x14ac:dyDescent="0.2">
      <c r="B63" s="420" t="s">
        <v>696</v>
      </c>
      <c r="C63" s="293">
        <v>1696</v>
      </c>
      <c r="D63" s="294">
        <v>2217</v>
      </c>
      <c r="E63" s="294">
        <v>1690</v>
      </c>
      <c r="F63" s="294">
        <v>1256</v>
      </c>
      <c r="G63" s="309">
        <v>1.31</v>
      </c>
      <c r="H63" s="313">
        <v>99.6</v>
      </c>
      <c r="I63" s="312">
        <v>74.3</v>
      </c>
    </row>
    <row r="64" spans="2:9" x14ac:dyDescent="0.2">
      <c r="B64" s="420"/>
      <c r="C64" s="293"/>
      <c r="D64" s="294"/>
      <c r="E64" s="294"/>
      <c r="F64" s="294"/>
      <c r="G64" s="309"/>
      <c r="H64" s="313"/>
      <c r="I64" s="312"/>
    </row>
    <row r="65" spans="1:10" x14ac:dyDescent="0.2">
      <c r="B65" s="420" t="s">
        <v>697</v>
      </c>
      <c r="C65" s="293">
        <v>1819</v>
      </c>
      <c r="D65" s="294">
        <v>2389</v>
      </c>
      <c r="E65" s="294">
        <v>1813</v>
      </c>
      <c r="F65" s="294">
        <v>1376</v>
      </c>
      <c r="G65" s="309">
        <v>1.31</v>
      </c>
      <c r="H65" s="313">
        <v>99.7</v>
      </c>
      <c r="I65" s="312">
        <v>75.900000000000006</v>
      </c>
    </row>
    <row r="66" spans="1:10" x14ac:dyDescent="0.2">
      <c r="B66" s="420"/>
      <c r="C66" s="293"/>
      <c r="D66" s="294"/>
      <c r="E66" s="294"/>
      <c r="F66" s="294"/>
      <c r="G66" s="309"/>
      <c r="H66" s="313"/>
      <c r="I66" s="312"/>
    </row>
    <row r="67" spans="1:10" x14ac:dyDescent="0.2">
      <c r="B67" s="416" t="s">
        <v>147</v>
      </c>
      <c r="C67" s="221">
        <v>773</v>
      </c>
      <c r="D67" s="233">
        <v>1227</v>
      </c>
      <c r="E67" s="233">
        <v>769</v>
      </c>
      <c r="F67" s="233">
        <v>676</v>
      </c>
      <c r="G67" s="310">
        <v>1.59</v>
      </c>
      <c r="H67" s="314">
        <v>99.5</v>
      </c>
      <c r="I67" s="315">
        <v>87.9</v>
      </c>
      <c r="J67" s="495"/>
    </row>
    <row r="68" spans="1:10" x14ac:dyDescent="0.2">
      <c r="B68" s="416" t="s">
        <v>324</v>
      </c>
      <c r="C68" s="218">
        <v>117</v>
      </c>
      <c r="D68" s="219">
        <v>139</v>
      </c>
      <c r="E68" s="219">
        <v>117</v>
      </c>
      <c r="F68" s="219">
        <v>46</v>
      </c>
      <c r="G68" s="311">
        <v>1.19</v>
      </c>
      <c r="H68" s="314">
        <v>100</v>
      </c>
      <c r="I68" s="315">
        <v>39.299999999999997</v>
      </c>
      <c r="J68" s="495"/>
    </row>
    <row r="69" spans="1:10" x14ac:dyDescent="0.15">
      <c r="B69" s="421" t="s">
        <v>462</v>
      </c>
      <c r="C69" s="218">
        <v>35</v>
      </c>
      <c r="D69" s="219">
        <v>45</v>
      </c>
      <c r="E69" s="219">
        <v>35</v>
      </c>
      <c r="F69" s="219">
        <v>14</v>
      </c>
      <c r="G69" s="311">
        <v>1.29</v>
      </c>
      <c r="H69" s="314">
        <v>100</v>
      </c>
      <c r="I69" s="315">
        <v>40</v>
      </c>
      <c r="J69" s="495"/>
    </row>
    <row r="70" spans="1:10" x14ac:dyDescent="0.2">
      <c r="B70" s="416" t="s">
        <v>325</v>
      </c>
      <c r="C70" s="218">
        <v>391</v>
      </c>
      <c r="D70" s="219">
        <v>318</v>
      </c>
      <c r="E70" s="219">
        <v>391</v>
      </c>
      <c r="F70" s="219">
        <v>252</v>
      </c>
      <c r="G70" s="311">
        <v>0.81</v>
      </c>
      <c r="H70" s="314">
        <v>100</v>
      </c>
      <c r="I70" s="315">
        <v>64.5</v>
      </c>
      <c r="J70" s="495"/>
    </row>
    <row r="71" spans="1:10" x14ac:dyDescent="0.2">
      <c r="B71" s="416" t="s">
        <v>326</v>
      </c>
      <c r="C71" s="221">
        <v>77</v>
      </c>
      <c r="D71" s="219">
        <v>100</v>
      </c>
      <c r="E71" s="219">
        <v>77</v>
      </c>
      <c r="F71" s="219">
        <v>70</v>
      </c>
      <c r="G71" s="311">
        <v>1.3</v>
      </c>
      <c r="H71" s="314">
        <v>100</v>
      </c>
      <c r="I71" s="315">
        <v>90.9</v>
      </c>
      <c r="J71" s="495"/>
    </row>
    <row r="72" spans="1:10" x14ac:dyDescent="0.2">
      <c r="B72" s="416" t="s">
        <v>327</v>
      </c>
      <c r="C72" s="218">
        <v>157</v>
      </c>
      <c r="D72" s="219">
        <v>272</v>
      </c>
      <c r="E72" s="219">
        <v>157</v>
      </c>
      <c r="F72" s="219">
        <v>138</v>
      </c>
      <c r="G72" s="311">
        <v>1.73</v>
      </c>
      <c r="H72" s="314">
        <v>100</v>
      </c>
      <c r="I72" s="315">
        <v>87.9</v>
      </c>
      <c r="J72" s="495"/>
    </row>
    <row r="73" spans="1:10" x14ac:dyDescent="0.2">
      <c r="B73" s="416" t="s">
        <v>328</v>
      </c>
      <c r="C73" s="218">
        <v>62</v>
      </c>
      <c r="D73" s="219">
        <v>124</v>
      </c>
      <c r="E73" s="219">
        <v>62</v>
      </c>
      <c r="F73" s="219">
        <v>56</v>
      </c>
      <c r="G73" s="311">
        <v>2</v>
      </c>
      <c r="H73" s="314">
        <v>100</v>
      </c>
      <c r="I73" s="315">
        <v>90.3</v>
      </c>
      <c r="J73" s="495"/>
    </row>
    <row r="74" spans="1:10" x14ac:dyDescent="0.2">
      <c r="B74" s="420" t="s">
        <v>329</v>
      </c>
      <c r="C74" s="218">
        <v>242</v>
      </c>
      <c r="D74" s="219">
        <v>209</v>
      </c>
      <c r="E74" s="219">
        <v>240</v>
      </c>
      <c r="F74" s="219">
        <v>138</v>
      </c>
      <c r="G74" s="311">
        <v>0.86</v>
      </c>
      <c r="H74" s="314">
        <v>99.2</v>
      </c>
      <c r="I74" s="315">
        <v>57.5</v>
      </c>
      <c r="J74" s="194"/>
    </row>
    <row r="75" spans="1:10" ht="18" thickBot="1" x14ac:dyDescent="0.2">
      <c r="B75" s="422"/>
      <c r="C75" s="91"/>
      <c r="D75" s="154"/>
      <c r="E75" s="154"/>
      <c r="F75" s="154"/>
      <c r="G75" s="111"/>
      <c r="H75" s="111"/>
      <c r="I75" s="111"/>
    </row>
    <row r="76" spans="1:10" x14ac:dyDescent="0.2">
      <c r="C76" s="1" t="s">
        <v>460</v>
      </c>
    </row>
    <row r="77" spans="1:10" x14ac:dyDescent="0.2">
      <c r="A77" s="1"/>
    </row>
    <row r="81" spans="3:9" x14ac:dyDescent="0.15">
      <c r="C81" s="88"/>
      <c r="D81" s="88"/>
      <c r="E81" s="88"/>
      <c r="F81" s="88"/>
      <c r="G81" s="88"/>
      <c r="H81" s="88"/>
      <c r="I81" s="88"/>
    </row>
  </sheetData>
  <mergeCells count="5">
    <mergeCell ref="B6:I6"/>
    <mergeCell ref="B28:I28"/>
    <mergeCell ref="F8:F9"/>
    <mergeCell ref="G8:G9"/>
    <mergeCell ref="H8:H9"/>
  </mergeCells>
  <phoneticPr fontId="2"/>
  <pageMargins left="0.78740157480314965" right="0.78740157480314965" top="0.57999999999999996" bottom="0.16" header="0.86" footer="0.16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67"/>
  <sheetViews>
    <sheetView view="pageBreakPreview" zoomScale="75" zoomScaleNormal="75" workbookViewId="0">
      <selection activeCell="P17" sqref="P17"/>
    </sheetView>
  </sheetViews>
  <sheetFormatPr defaultColWidth="12.125" defaultRowHeight="18" customHeight="1" x14ac:dyDescent="0.15"/>
  <cols>
    <col min="1" max="1" width="13.375" style="2" customWidth="1"/>
    <col min="2" max="2" width="3.75" style="2" customWidth="1"/>
    <col min="3" max="3" width="2.125" style="2" customWidth="1"/>
    <col min="4" max="4" width="3.625" style="2" customWidth="1"/>
    <col min="5" max="5" width="4.875" style="2" customWidth="1"/>
    <col min="6" max="6" width="16.375" style="2" customWidth="1"/>
    <col min="7" max="14" width="13.5" style="2" customWidth="1"/>
    <col min="15" max="15" width="4.25" style="2" customWidth="1"/>
    <col min="16" max="16384" width="12.125" style="2"/>
  </cols>
  <sheetData>
    <row r="1" spans="1:16" ht="18" customHeight="1" x14ac:dyDescent="0.2">
      <c r="A1" s="1"/>
    </row>
    <row r="3" spans="1:16" ht="18" customHeight="1" x14ac:dyDescent="0.15">
      <c r="A3" s="540"/>
    </row>
    <row r="6" spans="1:16" ht="18" customHeight="1" x14ac:dyDescent="0.2">
      <c r="B6" s="650" t="s">
        <v>148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650"/>
    </row>
    <row r="7" spans="1:16" ht="18" customHeight="1" thickBot="1" x14ac:dyDescent="0.25">
      <c r="B7" s="5"/>
      <c r="C7" s="5"/>
      <c r="D7" s="5"/>
      <c r="E7" s="5"/>
      <c r="F7" s="5"/>
      <c r="G7" s="25" t="s">
        <v>548</v>
      </c>
      <c r="H7" s="5"/>
      <c r="I7" s="5"/>
      <c r="J7" s="5"/>
      <c r="K7" s="5"/>
      <c r="L7" s="5"/>
      <c r="M7" s="5"/>
      <c r="N7" s="23" t="s">
        <v>30</v>
      </c>
    </row>
    <row r="8" spans="1:16" ht="18" customHeight="1" x14ac:dyDescent="0.15">
      <c r="G8" s="719" t="s">
        <v>149</v>
      </c>
      <c r="H8" s="719" t="s">
        <v>150</v>
      </c>
      <c r="I8" s="719" t="s">
        <v>458</v>
      </c>
      <c r="J8" s="720" t="s">
        <v>151</v>
      </c>
      <c r="K8" s="8"/>
      <c r="L8" s="8"/>
      <c r="M8" s="8"/>
      <c r="N8" s="8"/>
    </row>
    <row r="9" spans="1:16" ht="18" customHeight="1" x14ac:dyDescent="0.15">
      <c r="G9" s="721"/>
      <c r="H9" s="721"/>
      <c r="I9" s="721"/>
      <c r="J9" s="722"/>
      <c r="K9" s="9"/>
      <c r="L9" s="8"/>
      <c r="M9" s="8"/>
      <c r="N9" s="9"/>
    </row>
    <row r="10" spans="1:16" ht="18" customHeight="1" x14ac:dyDescent="0.2">
      <c r="G10" s="721"/>
      <c r="H10" s="721"/>
      <c r="I10" s="721"/>
      <c r="J10" s="722"/>
      <c r="K10" s="7" t="s">
        <v>137</v>
      </c>
      <c r="L10" s="213" t="s">
        <v>549</v>
      </c>
      <c r="M10" s="213" t="s">
        <v>550</v>
      </c>
      <c r="N10" s="7" t="s">
        <v>718</v>
      </c>
    </row>
    <row r="11" spans="1:16" ht="18" customHeight="1" x14ac:dyDescent="0.2">
      <c r="B11" s="8"/>
      <c r="C11" s="8"/>
      <c r="D11" s="8"/>
      <c r="E11" s="8"/>
      <c r="F11" s="8"/>
      <c r="G11" s="648"/>
      <c r="H11" s="648"/>
      <c r="I11" s="648"/>
      <c r="J11" s="652"/>
      <c r="K11" s="614" t="s">
        <v>719</v>
      </c>
      <c r="L11" s="11" t="s">
        <v>720</v>
      </c>
      <c r="M11" s="11" t="s">
        <v>545</v>
      </c>
      <c r="N11" s="10" t="s">
        <v>721</v>
      </c>
    </row>
    <row r="12" spans="1:16" ht="18" customHeight="1" x14ac:dyDescent="0.15">
      <c r="G12" s="87"/>
      <c r="H12" s="88"/>
      <c r="I12" s="88"/>
      <c r="J12" s="88"/>
      <c r="K12" s="88"/>
      <c r="L12" s="88"/>
      <c r="M12" s="88"/>
      <c r="N12" s="88"/>
    </row>
    <row r="13" spans="1:16" ht="18" customHeight="1" x14ac:dyDescent="0.2">
      <c r="B13" s="1" t="s">
        <v>556</v>
      </c>
      <c r="F13" s="159" t="s">
        <v>557</v>
      </c>
      <c r="G13" s="82">
        <v>240</v>
      </c>
      <c r="H13" s="78">
        <v>310</v>
      </c>
      <c r="I13" s="78">
        <v>220</v>
      </c>
      <c r="J13" s="79">
        <v>154</v>
      </c>
      <c r="K13" s="79">
        <v>132</v>
      </c>
      <c r="L13" s="78">
        <v>114</v>
      </c>
      <c r="M13" s="78">
        <v>18</v>
      </c>
      <c r="N13" s="78">
        <v>22</v>
      </c>
      <c r="P13" s="88"/>
    </row>
    <row r="14" spans="1:16" ht="18" customHeight="1" x14ac:dyDescent="0.2">
      <c r="B14" s="1" t="s">
        <v>558</v>
      </c>
      <c r="F14" s="159" t="s">
        <v>559</v>
      </c>
      <c r="G14" s="82">
        <v>275</v>
      </c>
      <c r="H14" s="78">
        <v>283</v>
      </c>
      <c r="I14" s="78">
        <v>214</v>
      </c>
      <c r="J14" s="79">
        <v>169</v>
      </c>
      <c r="K14" s="79">
        <v>136</v>
      </c>
      <c r="L14" s="78">
        <v>116</v>
      </c>
      <c r="M14" s="78">
        <v>20</v>
      </c>
      <c r="N14" s="78">
        <v>33</v>
      </c>
      <c r="P14" s="88"/>
    </row>
    <row r="15" spans="1:16" ht="18" customHeight="1" x14ac:dyDescent="0.2">
      <c r="B15" s="1"/>
      <c r="F15" s="159"/>
      <c r="G15" s="82"/>
      <c r="H15" s="78"/>
      <c r="I15" s="78"/>
      <c r="J15" s="79"/>
      <c r="K15" s="79"/>
      <c r="L15" s="78"/>
      <c r="M15" s="78"/>
      <c r="N15" s="78"/>
    </row>
    <row r="16" spans="1:16" ht="18" customHeight="1" x14ac:dyDescent="0.2">
      <c r="B16" s="1" t="s">
        <v>234</v>
      </c>
      <c r="F16" s="159" t="s">
        <v>241</v>
      </c>
      <c r="G16" s="82">
        <v>210</v>
      </c>
      <c r="H16" s="78">
        <v>286</v>
      </c>
      <c r="I16" s="78">
        <v>188</v>
      </c>
      <c r="J16" s="79">
        <v>134</v>
      </c>
      <c r="K16" s="79">
        <v>101</v>
      </c>
      <c r="L16" s="78">
        <v>88</v>
      </c>
      <c r="M16" s="78">
        <v>13</v>
      </c>
      <c r="N16" s="78">
        <v>33</v>
      </c>
      <c r="P16" s="88"/>
    </row>
    <row r="17" spans="2:16" ht="18" customHeight="1" x14ac:dyDescent="0.2">
      <c r="B17" s="1" t="s">
        <v>235</v>
      </c>
      <c r="D17" s="15"/>
      <c r="E17" s="15"/>
      <c r="F17" s="159" t="s">
        <v>242</v>
      </c>
      <c r="G17" s="82">
        <v>210</v>
      </c>
      <c r="H17" s="78">
        <v>296</v>
      </c>
      <c r="I17" s="78">
        <v>202</v>
      </c>
      <c r="J17" s="79">
        <v>165</v>
      </c>
      <c r="K17" s="79">
        <v>126</v>
      </c>
      <c r="L17" s="78">
        <v>104</v>
      </c>
      <c r="M17" s="78">
        <v>22</v>
      </c>
      <c r="N17" s="78">
        <v>39</v>
      </c>
      <c r="P17" s="88"/>
    </row>
    <row r="18" spans="2:16" ht="18" customHeight="1" x14ac:dyDescent="0.2">
      <c r="B18" s="1"/>
      <c r="D18" s="15"/>
      <c r="E18" s="15"/>
      <c r="F18" s="159"/>
      <c r="G18" s="82"/>
      <c r="H18" s="78"/>
      <c r="I18" s="78"/>
      <c r="J18" s="79"/>
      <c r="K18" s="79"/>
      <c r="L18" s="78"/>
      <c r="M18" s="78"/>
      <c r="N18" s="78"/>
      <c r="P18" s="88"/>
    </row>
    <row r="19" spans="2:16" ht="18" customHeight="1" x14ac:dyDescent="0.2">
      <c r="B19" s="1" t="s">
        <v>236</v>
      </c>
      <c r="D19" s="12"/>
      <c r="E19" s="12"/>
      <c r="F19" s="159" t="s">
        <v>243</v>
      </c>
      <c r="G19" s="77">
        <v>210</v>
      </c>
      <c r="H19" s="79">
        <v>285</v>
      </c>
      <c r="I19" s="79">
        <v>192</v>
      </c>
      <c r="J19" s="79">
        <v>158</v>
      </c>
      <c r="K19" s="79">
        <v>115</v>
      </c>
      <c r="L19" s="79">
        <v>99</v>
      </c>
      <c r="M19" s="79">
        <v>16</v>
      </c>
      <c r="N19" s="79">
        <v>43</v>
      </c>
      <c r="P19" s="88"/>
    </row>
    <row r="20" spans="2:16" ht="18" customHeight="1" x14ac:dyDescent="0.2">
      <c r="B20" s="1" t="s">
        <v>237</v>
      </c>
      <c r="D20" s="12"/>
      <c r="E20" s="12"/>
      <c r="F20" s="159" t="s">
        <v>244</v>
      </c>
      <c r="G20" s="77">
        <v>195</v>
      </c>
      <c r="H20" s="94">
        <v>286</v>
      </c>
      <c r="I20" s="94">
        <v>192</v>
      </c>
      <c r="J20" s="94">
        <v>134</v>
      </c>
      <c r="K20" s="94">
        <v>95</v>
      </c>
      <c r="L20" s="94">
        <v>76</v>
      </c>
      <c r="M20" s="94">
        <v>19</v>
      </c>
      <c r="N20" s="94">
        <v>39</v>
      </c>
      <c r="P20" s="88"/>
    </row>
    <row r="21" spans="2:16" ht="18" customHeight="1" x14ac:dyDescent="0.2">
      <c r="B21" s="1" t="s">
        <v>238</v>
      </c>
      <c r="D21" s="12"/>
      <c r="E21" s="12"/>
      <c r="F21" s="159" t="s">
        <v>245</v>
      </c>
      <c r="G21" s="77">
        <v>195</v>
      </c>
      <c r="H21" s="94">
        <v>303</v>
      </c>
      <c r="I21" s="94">
        <v>193</v>
      </c>
      <c r="J21" s="94">
        <v>157</v>
      </c>
      <c r="K21" s="94">
        <v>112</v>
      </c>
      <c r="L21" s="94">
        <v>98</v>
      </c>
      <c r="M21" s="94">
        <v>14</v>
      </c>
      <c r="N21" s="94">
        <v>45</v>
      </c>
      <c r="P21" s="88"/>
    </row>
    <row r="22" spans="2:16" ht="18" customHeight="1" x14ac:dyDescent="0.2">
      <c r="B22" s="1" t="s">
        <v>239</v>
      </c>
      <c r="D22" s="12"/>
      <c r="E22" s="12"/>
      <c r="F22" s="159" t="s">
        <v>246</v>
      </c>
      <c r="G22" s="77">
        <v>190</v>
      </c>
      <c r="H22" s="94">
        <v>234</v>
      </c>
      <c r="I22" s="94">
        <v>159</v>
      </c>
      <c r="J22" s="94">
        <v>141</v>
      </c>
      <c r="K22" s="94">
        <v>118</v>
      </c>
      <c r="L22" s="94">
        <v>87</v>
      </c>
      <c r="M22" s="94">
        <v>31</v>
      </c>
      <c r="N22" s="94">
        <v>23</v>
      </c>
      <c r="P22" s="88"/>
    </row>
    <row r="23" spans="2:16" ht="18" customHeight="1" x14ac:dyDescent="0.2">
      <c r="B23" s="1" t="s">
        <v>240</v>
      </c>
      <c r="D23" s="12"/>
      <c r="E23" s="12"/>
      <c r="F23" s="159" t="s">
        <v>247</v>
      </c>
      <c r="G23" s="77">
        <v>190</v>
      </c>
      <c r="H23" s="94">
        <v>224</v>
      </c>
      <c r="I23" s="94">
        <v>151</v>
      </c>
      <c r="J23" s="94">
        <v>129</v>
      </c>
      <c r="K23" s="94">
        <v>103</v>
      </c>
      <c r="L23" s="94">
        <v>86</v>
      </c>
      <c r="M23" s="94">
        <v>17</v>
      </c>
      <c r="N23" s="94">
        <v>26</v>
      </c>
      <c r="P23" s="88"/>
    </row>
    <row r="24" spans="2:16" ht="18" customHeight="1" x14ac:dyDescent="0.2">
      <c r="B24" s="1"/>
      <c r="D24" s="12"/>
      <c r="E24" s="12"/>
      <c r="F24" s="159"/>
      <c r="G24" s="77"/>
      <c r="H24" s="94"/>
      <c r="I24" s="94"/>
      <c r="J24" s="94"/>
      <c r="K24" s="94"/>
      <c r="L24" s="94"/>
      <c r="M24" s="94"/>
      <c r="N24" s="94"/>
      <c r="P24" s="88"/>
    </row>
    <row r="25" spans="2:16" ht="18" customHeight="1" x14ac:dyDescent="0.2">
      <c r="B25" s="1" t="s">
        <v>322</v>
      </c>
      <c r="D25" s="12"/>
      <c r="E25" s="12"/>
      <c r="F25" s="159" t="s">
        <v>323</v>
      </c>
      <c r="G25" s="77">
        <v>195</v>
      </c>
      <c r="H25" s="94">
        <v>157</v>
      </c>
      <c r="I25" s="94">
        <v>121</v>
      </c>
      <c r="J25" s="94">
        <v>127</v>
      </c>
      <c r="K25" s="94">
        <v>90</v>
      </c>
      <c r="L25" s="94">
        <v>66</v>
      </c>
      <c r="M25" s="94">
        <v>24</v>
      </c>
      <c r="N25" s="94">
        <v>37</v>
      </c>
      <c r="P25" s="88"/>
    </row>
    <row r="26" spans="2:16" ht="18" customHeight="1" x14ac:dyDescent="0.2">
      <c r="B26" s="1" t="s">
        <v>353</v>
      </c>
      <c r="D26" s="12"/>
      <c r="E26" s="12"/>
      <c r="F26" s="159" t="s">
        <v>354</v>
      </c>
      <c r="G26" s="77">
        <v>170</v>
      </c>
      <c r="H26" s="94">
        <v>158</v>
      </c>
      <c r="I26" s="94">
        <v>124</v>
      </c>
      <c r="J26" s="94">
        <v>103</v>
      </c>
      <c r="K26" s="94">
        <v>88</v>
      </c>
      <c r="L26" s="94">
        <v>78</v>
      </c>
      <c r="M26" s="94">
        <v>10</v>
      </c>
      <c r="N26" s="94">
        <v>15</v>
      </c>
      <c r="P26" s="88"/>
    </row>
    <row r="27" spans="2:16" ht="18" customHeight="1" x14ac:dyDescent="0.2">
      <c r="B27" s="1" t="s">
        <v>378</v>
      </c>
      <c r="D27" s="12"/>
      <c r="E27" s="12"/>
      <c r="F27" s="159" t="s">
        <v>379</v>
      </c>
      <c r="G27" s="497">
        <v>170</v>
      </c>
      <c r="H27" s="210">
        <v>164</v>
      </c>
      <c r="I27" s="210">
        <v>120</v>
      </c>
      <c r="J27" s="210">
        <v>105</v>
      </c>
      <c r="K27" s="210">
        <v>82</v>
      </c>
      <c r="L27" s="210">
        <v>66</v>
      </c>
      <c r="M27" s="210">
        <v>16</v>
      </c>
      <c r="N27" s="210">
        <v>23</v>
      </c>
      <c r="P27" s="88"/>
    </row>
    <row r="28" spans="2:16" ht="18" customHeight="1" x14ac:dyDescent="0.2">
      <c r="B28" s="1" t="s">
        <v>382</v>
      </c>
      <c r="D28" s="12"/>
      <c r="E28" s="12"/>
      <c r="F28" s="159" t="s">
        <v>383</v>
      </c>
      <c r="G28" s="497">
        <v>170</v>
      </c>
      <c r="H28" s="210">
        <v>162</v>
      </c>
      <c r="I28" s="210">
        <v>137</v>
      </c>
      <c r="J28" s="210">
        <v>108</v>
      </c>
      <c r="K28" s="210">
        <v>76</v>
      </c>
      <c r="L28" s="210">
        <v>70</v>
      </c>
      <c r="M28" s="210">
        <v>6</v>
      </c>
      <c r="N28" s="210">
        <v>32</v>
      </c>
      <c r="P28" s="88"/>
    </row>
    <row r="29" spans="2:16" ht="18" customHeight="1" x14ac:dyDescent="0.2">
      <c r="B29" s="1" t="s">
        <v>397</v>
      </c>
      <c r="D29" s="12"/>
      <c r="E29" s="12"/>
      <c r="F29" s="159" t="s">
        <v>398</v>
      </c>
      <c r="G29" s="497">
        <v>170</v>
      </c>
      <c r="H29" s="210">
        <v>161</v>
      </c>
      <c r="I29" s="210">
        <v>129</v>
      </c>
      <c r="J29" s="210">
        <v>107</v>
      </c>
      <c r="K29" s="210">
        <v>92</v>
      </c>
      <c r="L29" s="210">
        <v>88</v>
      </c>
      <c r="M29" s="210">
        <v>4</v>
      </c>
      <c r="N29" s="210">
        <v>15</v>
      </c>
      <c r="P29" s="88"/>
    </row>
    <row r="30" spans="2:16" ht="18" customHeight="1" x14ac:dyDescent="0.2">
      <c r="B30" s="1"/>
      <c r="D30" s="12"/>
      <c r="E30" s="12"/>
      <c r="F30" s="159"/>
      <c r="G30" s="497"/>
      <c r="H30" s="210"/>
      <c r="I30" s="210"/>
      <c r="J30" s="210"/>
      <c r="K30" s="210"/>
      <c r="L30" s="210"/>
      <c r="M30" s="210"/>
      <c r="N30" s="210"/>
      <c r="P30" s="88"/>
    </row>
    <row r="31" spans="2:16" ht="18" customHeight="1" x14ac:dyDescent="0.2">
      <c r="B31" s="1" t="s">
        <v>492</v>
      </c>
      <c r="D31" s="12"/>
      <c r="E31" s="12"/>
      <c r="F31" s="159" t="s">
        <v>493</v>
      </c>
      <c r="G31" s="497">
        <v>170</v>
      </c>
      <c r="H31" s="210">
        <v>164</v>
      </c>
      <c r="I31" s="210">
        <v>111</v>
      </c>
      <c r="J31" s="210">
        <v>97</v>
      </c>
      <c r="K31" s="210">
        <v>82</v>
      </c>
      <c r="L31" s="210">
        <v>73</v>
      </c>
      <c r="M31" s="210">
        <v>9</v>
      </c>
      <c r="N31" s="210">
        <v>15</v>
      </c>
      <c r="O31" s="495"/>
      <c r="P31" s="88"/>
    </row>
    <row r="32" spans="2:16" ht="18" customHeight="1" x14ac:dyDescent="0.2">
      <c r="B32" s="1" t="s">
        <v>494</v>
      </c>
      <c r="D32" s="12"/>
      <c r="E32" s="12"/>
      <c r="F32" s="159" t="s">
        <v>495</v>
      </c>
      <c r="G32" s="497">
        <v>160</v>
      </c>
      <c r="H32" s="210">
        <v>155</v>
      </c>
      <c r="I32" s="210">
        <v>107</v>
      </c>
      <c r="J32" s="210">
        <v>90</v>
      </c>
      <c r="K32" s="210">
        <v>80</v>
      </c>
      <c r="L32" s="210">
        <v>64</v>
      </c>
      <c r="M32" s="210">
        <v>16</v>
      </c>
      <c r="N32" s="210">
        <v>10</v>
      </c>
      <c r="O32" s="495"/>
      <c r="P32" s="88"/>
    </row>
    <row r="33" spans="2:16" ht="18" customHeight="1" x14ac:dyDescent="0.2">
      <c r="B33" s="1" t="s">
        <v>554</v>
      </c>
      <c r="D33" s="12"/>
      <c r="E33" s="12"/>
      <c r="F33" s="159" t="s">
        <v>555</v>
      </c>
      <c r="G33" s="497">
        <v>160</v>
      </c>
      <c r="H33" s="210">
        <v>151</v>
      </c>
      <c r="I33" s="210">
        <v>111</v>
      </c>
      <c r="J33" s="210">
        <v>99</v>
      </c>
      <c r="K33" s="210">
        <v>84</v>
      </c>
      <c r="L33" s="210">
        <v>75</v>
      </c>
      <c r="M33" s="210">
        <v>8</v>
      </c>
      <c r="N33" s="210">
        <v>16</v>
      </c>
      <c r="O33" s="495"/>
      <c r="P33" s="88"/>
    </row>
    <row r="34" spans="2:16" ht="18" customHeight="1" x14ac:dyDescent="0.2">
      <c r="B34" s="1" t="s">
        <v>597</v>
      </c>
      <c r="D34" s="12"/>
      <c r="E34" s="12"/>
      <c r="F34" s="159" t="s">
        <v>598</v>
      </c>
      <c r="G34" s="497">
        <v>160</v>
      </c>
      <c r="H34" s="210">
        <v>138</v>
      </c>
      <c r="I34" s="210">
        <v>98</v>
      </c>
      <c r="J34" s="210">
        <v>82</v>
      </c>
      <c r="K34" s="210">
        <v>72</v>
      </c>
      <c r="L34" s="210">
        <v>58</v>
      </c>
      <c r="M34" s="210">
        <v>14</v>
      </c>
      <c r="N34" s="210">
        <v>10</v>
      </c>
      <c r="O34" s="495"/>
      <c r="P34" s="88"/>
    </row>
    <row r="35" spans="2:16" ht="18" customHeight="1" x14ac:dyDescent="0.2">
      <c r="B35" s="1" t="s">
        <v>722</v>
      </c>
      <c r="D35" s="12"/>
      <c r="E35" s="12"/>
      <c r="F35" s="159" t="s">
        <v>723</v>
      </c>
      <c r="G35" s="497">
        <v>160</v>
      </c>
      <c r="H35" s="210">
        <v>134</v>
      </c>
      <c r="I35" s="210">
        <v>96</v>
      </c>
      <c r="J35" s="210">
        <v>88</v>
      </c>
      <c r="K35" s="210">
        <v>76</v>
      </c>
      <c r="L35" s="210">
        <v>63</v>
      </c>
      <c r="M35" s="210">
        <v>13</v>
      </c>
      <c r="N35" s="210">
        <v>12</v>
      </c>
      <c r="O35" s="495"/>
      <c r="P35" s="88"/>
    </row>
    <row r="36" spans="2:16" ht="18" customHeight="1" x14ac:dyDescent="0.2">
      <c r="B36" s="1"/>
      <c r="D36" s="12"/>
      <c r="E36" s="12"/>
      <c r="F36" s="159"/>
      <c r="G36" s="497"/>
      <c r="H36" s="210"/>
      <c r="I36" s="210"/>
      <c r="J36" s="210"/>
      <c r="K36" s="210"/>
      <c r="L36" s="210"/>
      <c r="M36" s="210"/>
      <c r="N36" s="210"/>
      <c r="O36" s="495"/>
      <c r="P36" s="88"/>
    </row>
    <row r="37" spans="2:16" ht="18" customHeight="1" x14ac:dyDescent="0.2">
      <c r="B37" s="1" t="s">
        <v>724</v>
      </c>
      <c r="D37" s="12"/>
      <c r="E37" s="12"/>
      <c r="F37" s="159" t="s">
        <v>725</v>
      </c>
      <c r="G37" s="497">
        <f>G40+G57</f>
        <v>160</v>
      </c>
      <c r="H37" s="210">
        <f>H40+H57</f>
        <v>138</v>
      </c>
      <c r="I37" s="210">
        <f t="shared" ref="I37:N37" si="0">I40+I57</f>
        <v>99</v>
      </c>
      <c r="J37" s="210">
        <f t="shared" si="0"/>
        <v>79</v>
      </c>
      <c r="K37" s="210">
        <f t="shared" si="0"/>
        <v>65</v>
      </c>
      <c r="L37" s="210">
        <f t="shared" si="0"/>
        <v>47</v>
      </c>
      <c r="M37" s="210">
        <f t="shared" si="0"/>
        <v>18</v>
      </c>
      <c r="N37" s="210">
        <f t="shared" si="0"/>
        <v>11</v>
      </c>
      <c r="O37" s="495"/>
      <c r="P37" s="88"/>
    </row>
    <row r="38" spans="2:16" ht="18" customHeight="1" x14ac:dyDescent="0.2">
      <c r="B38" s="1"/>
      <c r="D38" s="12"/>
      <c r="E38" s="12"/>
      <c r="F38" s="159"/>
      <c r="G38" s="497"/>
      <c r="H38" s="210"/>
      <c r="I38" s="210"/>
      <c r="J38" s="210"/>
      <c r="K38" s="210"/>
      <c r="L38" s="210"/>
      <c r="M38" s="210"/>
      <c r="N38" s="210"/>
      <c r="O38" s="495"/>
    </row>
    <row r="39" spans="2:16" ht="18" customHeight="1" x14ac:dyDescent="0.2">
      <c r="B39" s="4" t="s">
        <v>154</v>
      </c>
      <c r="C39" s="15"/>
      <c r="D39" s="15"/>
      <c r="E39" s="15"/>
      <c r="F39" s="15"/>
      <c r="G39" s="82"/>
      <c r="H39" s="95"/>
      <c r="I39" s="95"/>
      <c r="J39" s="95"/>
      <c r="K39" s="95"/>
      <c r="L39" s="95"/>
      <c r="M39" s="95"/>
      <c r="N39" s="95"/>
    </row>
    <row r="40" spans="2:16" ht="18" customHeight="1" x14ac:dyDescent="0.2">
      <c r="B40" s="4" t="s">
        <v>358</v>
      </c>
      <c r="C40" s="15"/>
      <c r="D40" s="15"/>
      <c r="E40" s="15"/>
      <c r="F40" s="15"/>
      <c r="G40" s="215">
        <v>110</v>
      </c>
      <c r="H40" s="212">
        <f>SUM(H42+H51)</f>
        <v>90</v>
      </c>
      <c r="I40" s="212">
        <f>I42+I51</f>
        <v>61</v>
      </c>
      <c r="J40" s="212">
        <f>J42+J51</f>
        <v>48</v>
      </c>
      <c r="K40" s="212">
        <f>K42+K51</f>
        <v>39</v>
      </c>
      <c r="L40" s="212">
        <f t="shared" ref="L40:N40" si="1">L42+L51</f>
        <v>29</v>
      </c>
      <c r="M40" s="212">
        <f t="shared" si="1"/>
        <v>10</v>
      </c>
      <c r="N40" s="212">
        <f t="shared" si="1"/>
        <v>9</v>
      </c>
      <c r="P40" s="88"/>
    </row>
    <row r="41" spans="2:16" ht="18" customHeight="1" x14ac:dyDescent="0.2">
      <c r="B41" s="1"/>
      <c r="C41" s="12"/>
      <c r="D41" s="12"/>
      <c r="E41" s="12"/>
      <c r="F41" s="12"/>
      <c r="G41" s="216"/>
      <c r="H41" s="217"/>
      <c r="I41" s="217"/>
      <c r="J41" s="217"/>
      <c r="K41" s="217"/>
      <c r="L41" s="217"/>
      <c r="M41" s="217"/>
      <c r="N41" s="217"/>
    </row>
    <row r="42" spans="2:16" ht="18" customHeight="1" x14ac:dyDescent="0.2">
      <c r="D42" s="1" t="s">
        <v>155</v>
      </c>
      <c r="G42" s="218">
        <v>90</v>
      </c>
      <c r="H42" s="219">
        <f>SUM(H44:H49)</f>
        <v>87</v>
      </c>
      <c r="I42" s="219">
        <f>SUM(I44:I49)</f>
        <v>58</v>
      </c>
      <c r="J42" s="219">
        <f>SUM(J44:J49)</f>
        <v>46</v>
      </c>
      <c r="K42" s="219">
        <f>SUM(K44:K49)</f>
        <v>37</v>
      </c>
      <c r="L42" s="219">
        <f t="shared" ref="L42:N42" si="2">SUM(L44:L49)</f>
        <v>27</v>
      </c>
      <c r="M42" s="219">
        <f t="shared" si="2"/>
        <v>10</v>
      </c>
      <c r="N42" s="219">
        <f t="shared" si="2"/>
        <v>9</v>
      </c>
      <c r="P42" s="88"/>
    </row>
    <row r="43" spans="2:16" ht="18" customHeight="1" x14ac:dyDescent="0.2">
      <c r="D43" s="1"/>
      <c r="G43" s="216"/>
      <c r="H43" s="217"/>
      <c r="I43" s="217"/>
      <c r="J43" s="217"/>
      <c r="K43" s="217"/>
      <c r="L43" s="217"/>
      <c r="M43" s="217"/>
      <c r="N43" s="217"/>
    </row>
    <row r="44" spans="2:16" ht="18" customHeight="1" x14ac:dyDescent="0.2">
      <c r="F44" s="596" t="s">
        <v>156</v>
      </c>
      <c r="G44" s="218">
        <v>20</v>
      </c>
      <c r="H44" s="219">
        <v>39</v>
      </c>
      <c r="I44" s="219">
        <v>20</v>
      </c>
      <c r="J44" s="219">
        <v>20</v>
      </c>
      <c r="K44" s="217">
        <v>19</v>
      </c>
      <c r="L44" s="219">
        <v>14</v>
      </c>
      <c r="M44" s="219">
        <v>5</v>
      </c>
      <c r="N44" s="444">
        <v>1</v>
      </c>
      <c r="P44" s="88"/>
    </row>
    <row r="45" spans="2:16" ht="18" customHeight="1" x14ac:dyDescent="0.2">
      <c r="F45" s="596" t="s">
        <v>0</v>
      </c>
      <c r="G45" s="218">
        <v>15</v>
      </c>
      <c r="H45" s="219">
        <v>10</v>
      </c>
      <c r="I45" s="219">
        <v>7</v>
      </c>
      <c r="J45" s="219">
        <v>8</v>
      </c>
      <c r="K45" s="217">
        <v>7</v>
      </c>
      <c r="L45" s="219">
        <v>4</v>
      </c>
      <c r="M45" s="444">
        <v>3</v>
      </c>
      <c r="N45" s="231">
        <v>1</v>
      </c>
      <c r="P45" s="88"/>
    </row>
    <row r="46" spans="2:16" ht="18" customHeight="1" x14ac:dyDescent="0.2">
      <c r="F46" s="596" t="s">
        <v>360</v>
      </c>
      <c r="G46" s="221">
        <v>15</v>
      </c>
      <c r="H46" s="219">
        <v>13</v>
      </c>
      <c r="I46" s="219">
        <v>11</v>
      </c>
      <c r="J46" s="232">
        <v>5</v>
      </c>
      <c r="K46" s="217">
        <v>4</v>
      </c>
      <c r="L46" s="232">
        <v>4</v>
      </c>
      <c r="M46" s="230">
        <v>0</v>
      </c>
      <c r="N46" s="231">
        <v>1</v>
      </c>
      <c r="P46" s="88"/>
    </row>
    <row r="47" spans="2:16" ht="18" customHeight="1" x14ac:dyDescent="0.2">
      <c r="E47" s="2" t="s">
        <v>29</v>
      </c>
      <c r="F47" s="596" t="s">
        <v>359</v>
      </c>
      <c r="G47" s="218">
        <v>10</v>
      </c>
      <c r="H47" s="230">
        <v>14</v>
      </c>
      <c r="I47" s="230">
        <v>10</v>
      </c>
      <c r="J47" s="219">
        <v>7</v>
      </c>
      <c r="K47" s="217">
        <v>3</v>
      </c>
      <c r="L47" s="219">
        <v>1</v>
      </c>
      <c r="M47" s="444">
        <v>2</v>
      </c>
      <c r="N47" s="444">
        <v>4</v>
      </c>
      <c r="P47" s="88"/>
    </row>
    <row r="48" spans="2:16" ht="18" customHeight="1" x14ac:dyDescent="0.2">
      <c r="F48" s="596" t="s">
        <v>1</v>
      </c>
      <c r="G48" s="218">
        <v>15</v>
      </c>
      <c r="H48" s="219">
        <v>2</v>
      </c>
      <c r="I48" s="219">
        <v>2</v>
      </c>
      <c r="J48" s="219">
        <v>2</v>
      </c>
      <c r="K48" s="217">
        <v>2</v>
      </c>
      <c r="L48" s="219">
        <v>2</v>
      </c>
      <c r="M48" s="230">
        <v>0</v>
      </c>
      <c r="N48" s="230">
        <v>0</v>
      </c>
      <c r="P48" s="88"/>
    </row>
    <row r="49" spans="2:16" ht="18" customHeight="1" x14ac:dyDescent="0.2">
      <c r="F49" s="596" t="s">
        <v>157</v>
      </c>
      <c r="G49" s="218">
        <v>15</v>
      </c>
      <c r="H49" s="219">
        <v>9</v>
      </c>
      <c r="I49" s="219">
        <v>8</v>
      </c>
      <c r="J49" s="219">
        <v>4</v>
      </c>
      <c r="K49" s="217">
        <v>2</v>
      </c>
      <c r="L49" s="219">
        <v>2</v>
      </c>
      <c r="M49" s="230">
        <v>0</v>
      </c>
      <c r="N49" s="444">
        <v>2</v>
      </c>
      <c r="P49" s="88"/>
    </row>
    <row r="50" spans="2:16" ht="18" customHeight="1" x14ac:dyDescent="0.2">
      <c r="F50" s="1"/>
      <c r="G50" s="218"/>
      <c r="H50" s="219"/>
      <c r="I50" s="219"/>
      <c r="J50" s="219"/>
      <c r="K50" s="217"/>
      <c r="L50" s="219"/>
      <c r="M50" s="230"/>
      <c r="N50" s="444"/>
    </row>
    <row r="51" spans="2:16" ht="18" customHeight="1" x14ac:dyDescent="0.2">
      <c r="D51" s="2" t="s">
        <v>361</v>
      </c>
      <c r="F51" s="1"/>
      <c r="G51" s="216">
        <v>20</v>
      </c>
      <c r="H51" s="219">
        <f>H53</f>
        <v>3</v>
      </c>
      <c r="I51" s="219">
        <f>I53</f>
        <v>3</v>
      </c>
      <c r="J51" s="219">
        <f>J53</f>
        <v>2</v>
      </c>
      <c r="K51" s="219">
        <f>K53</f>
        <v>2</v>
      </c>
      <c r="L51" s="219">
        <f t="shared" ref="L51:N51" si="3">L53</f>
        <v>2</v>
      </c>
      <c r="M51" s="219">
        <f t="shared" si="3"/>
        <v>0</v>
      </c>
      <c r="N51" s="219">
        <f t="shared" si="3"/>
        <v>0</v>
      </c>
      <c r="P51" s="88"/>
    </row>
    <row r="52" spans="2:16" ht="18" customHeight="1" x14ac:dyDescent="0.2">
      <c r="F52" s="1"/>
      <c r="G52" s="218"/>
      <c r="H52" s="219"/>
      <c r="I52" s="219"/>
      <c r="J52" s="219"/>
      <c r="K52" s="217"/>
      <c r="L52" s="219"/>
      <c r="M52" s="230"/>
      <c r="N52" s="444"/>
    </row>
    <row r="53" spans="2:16" ht="18" customHeight="1" x14ac:dyDescent="0.2">
      <c r="F53" s="596" t="s">
        <v>380</v>
      </c>
      <c r="G53" s="218">
        <v>20</v>
      </c>
      <c r="H53" s="219">
        <v>3</v>
      </c>
      <c r="I53" s="219">
        <v>3</v>
      </c>
      <c r="J53" s="219">
        <v>2</v>
      </c>
      <c r="K53" s="217">
        <v>2</v>
      </c>
      <c r="L53" s="219">
        <v>2</v>
      </c>
      <c r="M53" s="219">
        <v>0</v>
      </c>
      <c r="N53" s="219">
        <v>0</v>
      </c>
      <c r="P53" s="88"/>
    </row>
    <row r="54" spans="2:16" ht="18" customHeight="1" x14ac:dyDescent="0.2">
      <c r="F54" s="596"/>
      <c r="G54" s="218"/>
      <c r="H54" s="219"/>
      <c r="I54" s="219"/>
      <c r="J54" s="219"/>
      <c r="K54" s="217"/>
      <c r="L54" s="219"/>
      <c r="M54" s="230"/>
      <c r="N54" s="444"/>
    </row>
    <row r="55" spans="2:16" ht="18" customHeight="1" x14ac:dyDescent="0.15">
      <c r="G55" s="221"/>
      <c r="H55" s="233"/>
      <c r="I55" s="233"/>
      <c r="J55" s="233"/>
      <c r="K55" s="233"/>
      <c r="L55" s="233"/>
      <c r="M55" s="233"/>
      <c r="N55" s="233"/>
    </row>
    <row r="56" spans="2:16" ht="18" customHeight="1" x14ac:dyDescent="0.2">
      <c r="B56" s="4" t="s">
        <v>158</v>
      </c>
      <c r="C56" s="15"/>
      <c r="D56" s="15"/>
      <c r="E56" s="15"/>
      <c r="F56" s="15"/>
      <c r="G56" s="218"/>
      <c r="H56" s="219"/>
      <c r="I56" s="219"/>
      <c r="J56" s="217"/>
      <c r="K56" s="217"/>
      <c r="L56" s="219"/>
      <c r="M56" s="219"/>
      <c r="N56" s="219"/>
    </row>
    <row r="57" spans="2:16" ht="18" customHeight="1" x14ac:dyDescent="0.2">
      <c r="B57" s="4" t="s">
        <v>358</v>
      </c>
      <c r="C57" s="15"/>
      <c r="D57" s="15"/>
      <c r="E57" s="15"/>
      <c r="F57" s="15"/>
      <c r="G57" s="215">
        <v>50</v>
      </c>
      <c r="H57" s="234">
        <f>H59</f>
        <v>48</v>
      </c>
      <c r="I57" s="234">
        <f t="shared" ref="I57:N57" si="4">I59</f>
        <v>38</v>
      </c>
      <c r="J57" s="234">
        <f t="shared" si="4"/>
        <v>31</v>
      </c>
      <c r="K57" s="234">
        <f t="shared" si="4"/>
        <v>26</v>
      </c>
      <c r="L57" s="234">
        <f t="shared" si="4"/>
        <v>18</v>
      </c>
      <c r="M57" s="234">
        <f t="shared" si="4"/>
        <v>8</v>
      </c>
      <c r="N57" s="234">
        <f t="shared" si="4"/>
        <v>2</v>
      </c>
      <c r="P57" s="88"/>
    </row>
    <row r="58" spans="2:16" ht="18" customHeight="1" x14ac:dyDescent="0.2">
      <c r="B58" s="1"/>
      <c r="C58" s="12"/>
      <c r="D58" s="12"/>
      <c r="E58" s="12"/>
      <c r="F58" s="12"/>
      <c r="G58" s="218"/>
      <c r="H58" s="219"/>
      <c r="I58" s="219"/>
      <c r="J58" s="217"/>
      <c r="K58" s="217"/>
      <c r="L58" s="219"/>
      <c r="M58" s="219"/>
      <c r="N58" s="219"/>
    </row>
    <row r="59" spans="2:16" ht="18" customHeight="1" x14ac:dyDescent="0.2">
      <c r="D59" s="1" t="s">
        <v>155</v>
      </c>
      <c r="G59" s="218">
        <v>50</v>
      </c>
      <c r="H59" s="219">
        <f>SUM(H61:H63)</f>
        <v>48</v>
      </c>
      <c r="I59" s="219">
        <f t="shared" ref="I59:N59" si="5">SUM(I61:I63)</f>
        <v>38</v>
      </c>
      <c r="J59" s="219">
        <f t="shared" si="5"/>
        <v>31</v>
      </c>
      <c r="K59" s="219">
        <f t="shared" si="5"/>
        <v>26</v>
      </c>
      <c r="L59" s="219">
        <f t="shared" si="5"/>
        <v>18</v>
      </c>
      <c r="M59" s="219">
        <f t="shared" si="5"/>
        <v>8</v>
      </c>
      <c r="N59" s="219">
        <f t="shared" si="5"/>
        <v>2</v>
      </c>
      <c r="P59" s="88"/>
    </row>
    <row r="60" spans="2:16" ht="18" customHeight="1" x14ac:dyDescent="0.2">
      <c r="D60" s="1"/>
      <c r="G60" s="218"/>
      <c r="H60" s="219"/>
      <c r="I60" s="219"/>
      <c r="J60" s="441"/>
      <c r="K60" s="217"/>
      <c r="L60" s="219"/>
      <c r="M60" s="219"/>
      <c r="N60" s="219"/>
    </row>
    <row r="61" spans="2:16" ht="18" customHeight="1" x14ac:dyDescent="0.2">
      <c r="F61" s="596" t="s">
        <v>156</v>
      </c>
      <c r="G61" s="218">
        <v>15</v>
      </c>
      <c r="H61" s="219">
        <v>23</v>
      </c>
      <c r="I61" s="219">
        <v>15</v>
      </c>
      <c r="J61" s="219">
        <v>11</v>
      </c>
      <c r="K61" s="217">
        <v>11</v>
      </c>
      <c r="L61" s="219">
        <v>5</v>
      </c>
      <c r="M61" s="444">
        <v>6</v>
      </c>
      <c r="N61" s="231">
        <v>0</v>
      </c>
      <c r="P61" s="88"/>
    </row>
    <row r="62" spans="2:16" ht="18" customHeight="1" x14ac:dyDescent="0.2">
      <c r="F62" s="596" t="s">
        <v>362</v>
      </c>
      <c r="G62" s="218">
        <v>20</v>
      </c>
      <c r="H62" s="219">
        <v>17</v>
      </c>
      <c r="I62" s="219">
        <v>16</v>
      </c>
      <c r="J62" s="219">
        <v>15</v>
      </c>
      <c r="K62" s="217">
        <v>12</v>
      </c>
      <c r="L62" s="219">
        <v>10</v>
      </c>
      <c r="M62" s="230">
        <v>2</v>
      </c>
      <c r="N62" s="444">
        <v>1</v>
      </c>
      <c r="P62" s="88"/>
    </row>
    <row r="63" spans="2:16" ht="18" customHeight="1" x14ac:dyDescent="0.2">
      <c r="F63" s="395" t="s">
        <v>496</v>
      </c>
      <c r="G63" s="218">
        <v>15</v>
      </c>
      <c r="H63" s="230">
        <v>8</v>
      </c>
      <c r="I63" s="230">
        <v>7</v>
      </c>
      <c r="J63" s="219">
        <v>5</v>
      </c>
      <c r="K63" s="217">
        <v>3</v>
      </c>
      <c r="L63" s="219">
        <v>3</v>
      </c>
      <c r="M63" s="235">
        <v>0</v>
      </c>
      <c r="N63" s="444">
        <v>1</v>
      </c>
      <c r="P63" s="88"/>
    </row>
    <row r="64" spans="2:16" ht="18" customHeight="1" thickBot="1" x14ac:dyDescent="0.2">
      <c r="B64" s="5"/>
      <c r="C64" s="5"/>
      <c r="D64" s="5"/>
      <c r="E64" s="5"/>
      <c r="F64" s="5"/>
      <c r="G64" s="24"/>
      <c r="H64" s="17"/>
      <c r="I64" s="17"/>
      <c r="J64" s="17"/>
      <c r="K64" s="17"/>
      <c r="L64" s="550"/>
      <c r="M64" s="550"/>
      <c r="N64" s="550"/>
    </row>
    <row r="65" spans="1:15" ht="18" customHeight="1" x14ac:dyDescent="0.2">
      <c r="G65" s="283" t="s">
        <v>497</v>
      </c>
      <c r="H65" s="283"/>
      <c r="I65" s="283"/>
      <c r="J65" s="283"/>
      <c r="K65" s="283"/>
      <c r="L65" s="283"/>
      <c r="M65" s="283"/>
      <c r="N65" s="283"/>
      <c r="O65" s="284"/>
    </row>
    <row r="66" spans="1:15" ht="18" customHeight="1" x14ac:dyDescent="0.2">
      <c r="G66" s="1" t="s">
        <v>726</v>
      </c>
      <c r="H66" s="224"/>
      <c r="I66" s="224"/>
      <c r="J66" s="224"/>
      <c r="K66" s="224"/>
      <c r="L66" s="224"/>
      <c r="M66" s="224"/>
      <c r="N66" s="224"/>
    </row>
    <row r="67" spans="1:15" ht="18" customHeight="1" x14ac:dyDescent="0.2">
      <c r="A67" s="1"/>
    </row>
  </sheetData>
  <mergeCells count="5">
    <mergeCell ref="B6:N6"/>
    <mergeCell ref="G8:G11"/>
    <mergeCell ref="H8:H11"/>
    <mergeCell ref="I8:I11"/>
    <mergeCell ref="J8:J11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6:V54"/>
  <sheetViews>
    <sheetView view="pageBreakPreview" zoomScale="70" zoomScaleNormal="75" zoomScaleSheetLayoutView="70" workbookViewId="0">
      <selection activeCell="R21" sqref="R21"/>
    </sheetView>
  </sheetViews>
  <sheetFormatPr defaultColWidth="12.125" defaultRowHeight="17.25" x14ac:dyDescent="0.15"/>
  <cols>
    <col min="1" max="1" width="13.375" style="2" customWidth="1"/>
    <col min="2" max="2" width="5.875" style="2" customWidth="1"/>
    <col min="3" max="5" width="3.375" style="2" customWidth="1"/>
    <col min="6" max="6" width="23.375" style="2" customWidth="1"/>
    <col min="7" max="7" width="13.375" style="2" customWidth="1"/>
    <col min="8" max="11" width="12.125" style="2"/>
    <col min="12" max="13" width="10.875" style="2" customWidth="1"/>
    <col min="14" max="256" width="12.125" style="2"/>
    <col min="257" max="257" width="13.375" style="2" customWidth="1"/>
    <col min="258" max="258" width="5.875" style="2" customWidth="1"/>
    <col min="259" max="261" width="3.375" style="2" customWidth="1"/>
    <col min="262" max="262" width="23.375" style="2" customWidth="1"/>
    <col min="263" max="263" width="13.375" style="2" customWidth="1"/>
    <col min="264" max="267" width="12.125" style="2"/>
    <col min="268" max="269" width="10.875" style="2" customWidth="1"/>
    <col min="270" max="512" width="12.125" style="2"/>
    <col min="513" max="513" width="13.375" style="2" customWidth="1"/>
    <col min="514" max="514" width="5.875" style="2" customWidth="1"/>
    <col min="515" max="517" width="3.375" style="2" customWidth="1"/>
    <col min="518" max="518" width="23.375" style="2" customWidth="1"/>
    <col min="519" max="519" width="13.375" style="2" customWidth="1"/>
    <col min="520" max="523" width="12.125" style="2"/>
    <col min="524" max="525" width="10.875" style="2" customWidth="1"/>
    <col min="526" max="768" width="12.125" style="2"/>
    <col min="769" max="769" width="13.375" style="2" customWidth="1"/>
    <col min="770" max="770" width="5.875" style="2" customWidth="1"/>
    <col min="771" max="773" width="3.375" style="2" customWidth="1"/>
    <col min="774" max="774" width="23.375" style="2" customWidth="1"/>
    <col min="775" max="775" width="13.375" style="2" customWidth="1"/>
    <col min="776" max="779" width="12.125" style="2"/>
    <col min="780" max="781" width="10.875" style="2" customWidth="1"/>
    <col min="782" max="1024" width="12.125" style="2"/>
    <col min="1025" max="1025" width="13.375" style="2" customWidth="1"/>
    <col min="1026" max="1026" width="5.875" style="2" customWidth="1"/>
    <col min="1027" max="1029" width="3.375" style="2" customWidth="1"/>
    <col min="1030" max="1030" width="23.375" style="2" customWidth="1"/>
    <col min="1031" max="1031" width="13.375" style="2" customWidth="1"/>
    <col min="1032" max="1035" width="12.125" style="2"/>
    <col min="1036" max="1037" width="10.875" style="2" customWidth="1"/>
    <col min="1038" max="1280" width="12.125" style="2"/>
    <col min="1281" max="1281" width="13.375" style="2" customWidth="1"/>
    <col min="1282" max="1282" width="5.875" style="2" customWidth="1"/>
    <col min="1283" max="1285" width="3.375" style="2" customWidth="1"/>
    <col min="1286" max="1286" width="23.375" style="2" customWidth="1"/>
    <col min="1287" max="1287" width="13.375" style="2" customWidth="1"/>
    <col min="1288" max="1291" width="12.125" style="2"/>
    <col min="1292" max="1293" width="10.875" style="2" customWidth="1"/>
    <col min="1294" max="1536" width="12.125" style="2"/>
    <col min="1537" max="1537" width="13.375" style="2" customWidth="1"/>
    <col min="1538" max="1538" width="5.875" style="2" customWidth="1"/>
    <col min="1539" max="1541" width="3.375" style="2" customWidth="1"/>
    <col min="1542" max="1542" width="23.375" style="2" customWidth="1"/>
    <col min="1543" max="1543" width="13.375" style="2" customWidth="1"/>
    <col min="1544" max="1547" width="12.125" style="2"/>
    <col min="1548" max="1549" width="10.875" style="2" customWidth="1"/>
    <col min="1550" max="1792" width="12.125" style="2"/>
    <col min="1793" max="1793" width="13.375" style="2" customWidth="1"/>
    <col min="1794" max="1794" width="5.875" style="2" customWidth="1"/>
    <col min="1795" max="1797" width="3.375" style="2" customWidth="1"/>
    <col min="1798" max="1798" width="23.375" style="2" customWidth="1"/>
    <col min="1799" max="1799" width="13.375" style="2" customWidth="1"/>
    <col min="1800" max="1803" width="12.125" style="2"/>
    <col min="1804" max="1805" width="10.875" style="2" customWidth="1"/>
    <col min="1806" max="2048" width="12.125" style="2"/>
    <col min="2049" max="2049" width="13.375" style="2" customWidth="1"/>
    <col min="2050" max="2050" width="5.875" style="2" customWidth="1"/>
    <col min="2051" max="2053" width="3.375" style="2" customWidth="1"/>
    <col min="2054" max="2054" width="23.375" style="2" customWidth="1"/>
    <col min="2055" max="2055" width="13.375" style="2" customWidth="1"/>
    <col min="2056" max="2059" width="12.125" style="2"/>
    <col min="2060" max="2061" width="10.875" style="2" customWidth="1"/>
    <col min="2062" max="2304" width="12.125" style="2"/>
    <col min="2305" max="2305" width="13.375" style="2" customWidth="1"/>
    <col min="2306" max="2306" width="5.875" style="2" customWidth="1"/>
    <col min="2307" max="2309" width="3.375" style="2" customWidth="1"/>
    <col min="2310" max="2310" width="23.375" style="2" customWidth="1"/>
    <col min="2311" max="2311" width="13.375" style="2" customWidth="1"/>
    <col min="2312" max="2315" width="12.125" style="2"/>
    <col min="2316" max="2317" width="10.875" style="2" customWidth="1"/>
    <col min="2318" max="2560" width="12.125" style="2"/>
    <col min="2561" max="2561" width="13.375" style="2" customWidth="1"/>
    <col min="2562" max="2562" width="5.875" style="2" customWidth="1"/>
    <col min="2563" max="2565" width="3.375" style="2" customWidth="1"/>
    <col min="2566" max="2566" width="23.375" style="2" customWidth="1"/>
    <col min="2567" max="2567" width="13.375" style="2" customWidth="1"/>
    <col min="2568" max="2571" width="12.125" style="2"/>
    <col min="2572" max="2573" width="10.875" style="2" customWidth="1"/>
    <col min="2574" max="2816" width="12.125" style="2"/>
    <col min="2817" max="2817" width="13.375" style="2" customWidth="1"/>
    <col min="2818" max="2818" width="5.875" style="2" customWidth="1"/>
    <col min="2819" max="2821" width="3.375" style="2" customWidth="1"/>
    <col min="2822" max="2822" width="23.375" style="2" customWidth="1"/>
    <col min="2823" max="2823" width="13.375" style="2" customWidth="1"/>
    <col min="2824" max="2827" width="12.125" style="2"/>
    <col min="2828" max="2829" width="10.875" style="2" customWidth="1"/>
    <col min="2830" max="3072" width="12.125" style="2"/>
    <col min="3073" max="3073" width="13.375" style="2" customWidth="1"/>
    <col min="3074" max="3074" width="5.875" style="2" customWidth="1"/>
    <col min="3075" max="3077" width="3.375" style="2" customWidth="1"/>
    <col min="3078" max="3078" width="23.375" style="2" customWidth="1"/>
    <col min="3079" max="3079" width="13.375" style="2" customWidth="1"/>
    <col min="3080" max="3083" width="12.125" style="2"/>
    <col min="3084" max="3085" width="10.875" style="2" customWidth="1"/>
    <col min="3086" max="3328" width="12.125" style="2"/>
    <col min="3329" max="3329" width="13.375" style="2" customWidth="1"/>
    <col min="3330" max="3330" width="5.875" style="2" customWidth="1"/>
    <col min="3331" max="3333" width="3.375" style="2" customWidth="1"/>
    <col min="3334" max="3334" width="23.375" style="2" customWidth="1"/>
    <col min="3335" max="3335" width="13.375" style="2" customWidth="1"/>
    <col min="3336" max="3339" width="12.125" style="2"/>
    <col min="3340" max="3341" width="10.875" style="2" customWidth="1"/>
    <col min="3342" max="3584" width="12.125" style="2"/>
    <col min="3585" max="3585" width="13.375" style="2" customWidth="1"/>
    <col min="3586" max="3586" width="5.875" style="2" customWidth="1"/>
    <col min="3587" max="3589" width="3.375" style="2" customWidth="1"/>
    <col min="3590" max="3590" width="23.375" style="2" customWidth="1"/>
    <col min="3591" max="3591" width="13.375" style="2" customWidth="1"/>
    <col min="3592" max="3595" width="12.125" style="2"/>
    <col min="3596" max="3597" width="10.875" style="2" customWidth="1"/>
    <col min="3598" max="3840" width="12.125" style="2"/>
    <col min="3841" max="3841" width="13.375" style="2" customWidth="1"/>
    <col min="3842" max="3842" width="5.875" style="2" customWidth="1"/>
    <col min="3843" max="3845" width="3.375" style="2" customWidth="1"/>
    <col min="3846" max="3846" width="23.375" style="2" customWidth="1"/>
    <col min="3847" max="3847" width="13.375" style="2" customWidth="1"/>
    <col min="3848" max="3851" width="12.125" style="2"/>
    <col min="3852" max="3853" width="10.875" style="2" customWidth="1"/>
    <col min="3854" max="4096" width="12.125" style="2"/>
    <col min="4097" max="4097" width="13.375" style="2" customWidth="1"/>
    <col min="4098" max="4098" width="5.875" style="2" customWidth="1"/>
    <col min="4099" max="4101" width="3.375" style="2" customWidth="1"/>
    <col min="4102" max="4102" width="23.375" style="2" customWidth="1"/>
    <col min="4103" max="4103" width="13.375" style="2" customWidth="1"/>
    <col min="4104" max="4107" width="12.125" style="2"/>
    <col min="4108" max="4109" width="10.875" style="2" customWidth="1"/>
    <col min="4110" max="4352" width="12.125" style="2"/>
    <col min="4353" max="4353" width="13.375" style="2" customWidth="1"/>
    <col min="4354" max="4354" width="5.875" style="2" customWidth="1"/>
    <col min="4355" max="4357" width="3.375" style="2" customWidth="1"/>
    <col min="4358" max="4358" width="23.375" style="2" customWidth="1"/>
    <col min="4359" max="4359" width="13.375" style="2" customWidth="1"/>
    <col min="4360" max="4363" width="12.125" style="2"/>
    <col min="4364" max="4365" width="10.875" style="2" customWidth="1"/>
    <col min="4366" max="4608" width="12.125" style="2"/>
    <col min="4609" max="4609" width="13.375" style="2" customWidth="1"/>
    <col min="4610" max="4610" width="5.875" style="2" customWidth="1"/>
    <col min="4611" max="4613" width="3.375" style="2" customWidth="1"/>
    <col min="4614" max="4614" width="23.375" style="2" customWidth="1"/>
    <col min="4615" max="4615" width="13.375" style="2" customWidth="1"/>
    <col min="4616" max="4619" width="12.125" style="2"/>
    <col min="4620" max="4621" width="10.875" style="2" customWidth="1"/>
    <col min="4622" max="4864" width="12.125" style="2"/>
    <col min="4865" max="4865" width="13.375" style="2" customWidth="1"/>
    <col min="4866" max="4866" width="5.875" style="2" customWidth="1"/>
    <col min="4867" max="4869" width="3.375" style="2" customWidth="1"/>
    <col min="4870" max="4870" width="23.375" style="2" customWidth="1"/>
    <col min="4871" max="4871" width="13.375" style="2" customWidth="1"/>
    <col min="4872" max="4875" width="12.125" style="2"/>
    <col min="4876" max="4877" width="10.875" style="2" customWidth="1"/>
    <col min="4878" max="5120" width="12.125" style="2"/>
    <col min="5121" max="5121" width="13.375" style="2" customWidth="1"/>
    <col min="5122" max="5122" width="5.875" style="2" customWidth="1"/>
    <col min="5123" max="5125" width="3.375" style="2" customWidth="1"/>
    <col min="5126" max="5126" width="23.375" style="2" customWidth="1"/>
    <col min="5127" max="5127" width="13.375" style="2" customWidth="1"/>
    <col min="5128" max="5131" width="12.125" style="2"/>
    <col min="5132" max="5133" width="10.875" style="2" customWidth="1"/>
    <col min="5134" max="5376" width="12.125" style="2"/>
    <col min="5377" max="5377" width="13.375" style="2" customWidth="1"/>
    <col min="5378" max="5378" width="5.875" style="2" customWidth="1"/>
    <col min="5379" max="5381" width="3.375" style="2" customWidth="1"/>
    <col min="5382" max="5382" width="23.375" style="2" customWidth="1"/>
    <col min="5383" max="5383" width="13.375" style="2" customWidth="1"/>
    <col min="5384" max="5387" width="12.125" style="2"/>
    <col min="5388" max="5389" width="10.875" style="2" customWidth="1"/>
    <col min="5390" max="5632" width="12.125" style="2"/>
    <col min="5633" max="5633" width="13.375" style="2" customWidth="1"/>
    <col min="5634" max="5634" width="5.875" style="2" customWidth="1"/>
    <col min="5635" max="5637" width="3.375" style="2" customWidth="1"/>
    <col min="5638" max="5638" width="23.375" style="2" customWidth="1"/>
    <col min="5639" max="5639" width="13.375" style="2" customWidth="1"/>
    <col min="5640" max="5643" width="12.125" style="2"/>
    <col min="5644" max="5645" width="10.875" style="2" customWidth="1"/>
    <col min="5646" max="5888" width="12.125" style="2"/>
    <col min="5889" max="5889" width="13.375" style="2" customWidth="1"/>
    <col min="5890" max="5890" width="5.875" style="2" customWidth="1"/>
    <col min="5891" max="5893" width="3.375" style="2" customWidth="1"/>
    <col min="5894" max="5894" width="23.375" style="2" customWidth="1"/>
    <col min="5895" max="5895" width="13.375" style="2" customWidth="1"/>
    <col min="5896" max="5899" width="12.125" style="2"/>
    <col min="5900" max="5901" width="10.875" style="2" customWidth="1"/>
    <col min="5902" max="6144" width="12.125" style="2"/>
    <col min="6145" max="6145" width="13.375" style="2" customWidth="1"/>
    <col min="6146" max="6146" width="5.875" style="2" customWidth="1"/>
    <col min="6147" max="6149" width="3.375" style="2" customWidth="1"/>
    <col min="6150" max="6150" width="23.375" style="2" customWidth="1"/>
    <col min="6151" max="6151" width="13.375" style="2" customWidth="1"/>
    <col min="6152" max="6155" width="12.125" style="2"/>
    <col min="6156" max="6157" width="10.875" style="2" customWidth="1"/>
    <col min="6158" max="6400" width="12.125" style="2"/>
    <col min="6401" max="6401" width="13.375" style="2" customWidth="1"/>
    <col min="6402" max="6402" width="5.875" style="2" customWidth="1"/>
    <col min="6403" max="6405" width="3.375" style="2" customWidth="1"/>
    <col min="6406" max="6406" width="23.375" style="2" customWidth="1"/>
    <col min="6407" max="6407" width="13.375" style="2" customWidth="1"/>
    <col min="6408" max="6411" width="12.125" style="2"/>
    <col min="6412" max="6413" width="10.875" style="2" customWidth="1"/>
    <col min="6414" max="6656" width="12.125" style="2"/>
    <col min="6657" max="6657" width="13.375" style="2" customWidth="1"/>
    <col min="6658" max="6658" width="5.875" style="2" customWidth="1"/>
    <col min="6659" max="6661" width="3.375" style="2" customWidth="1"/>
    <col min="6662" max="6662" width="23.375" style="2" customWidth="1"/>
    <col min="6663" max="6663" width="13.375" style="2" customWidth="1"/>
    <col min="6664" max="6667" width="12.125" style="2"/>
    <col min="6668" max="6669" width="10.875" style="2" customWidth="1"/>
    <col min="6670" max="6912" width="12.125" style="2"/>
    <col min="6913" max="6913" width="13.375" style="2" customWidth="1"/>
    <col min="6914" max="6914" width="5.875" style="2" customWidth="1"/>
    <col min="6915" max="6917" width="3.375" style="2" customWidth="1"/>
    <col min="6918" max="6918" width="23.375" style="2" customWidth="1"/>
    <col min="6919" max="6919" width="13.375" style="2" customWidth="1"/>
    <col min="6920" max="6923" width="12.125" style="2"/>
    <col min="6924" max="6925" width="10.875" style="2" customWidth="1"/>
    <col min="6926" max="7168" width="12.125" style="2"/>
    <col min="7169" max="7169" width="13.375" style="2" customWidth="1"/>
    <col min="7170" max="7170" width="5.875" style="2" customWidth="1"/>
    <col min="7171" max="7173" width="3.375" style="2" customWidth="1"/>
    <col min="7174" max="7174" width="23.375" style="2" customWidth="1"/>
    <col min="7175" max="7175" width="13.375" style="2" customWidth="1"/>
    <col min="7176" max="7179" width="12.125" style="2"/>
    <col min="7180" max="7181" width="10.875" style="2" customWidth="1"/>
    <col min="7182" max="7424" width="12.125" style="2"/>
    <col min="7425" max="7425" width="13.375" style="2" customWidth="1"/>
    <col min="7426" max="7426" width="5.875" style="2" customWidth="1"/>
    <col min="7427" max="7429" width="3.375" style="2" customWidth="1"/>
    <col min="7430" max="7430" width="23.375" style="2" customWidth="1"/>
    <col min="7431" max="7431" width="13.375" style="2" customWidth="1"/>
    <col min="7432" max="7435" width="12.125" style="2"/>
    <col min="7436" max="7437" width="10.875" style="2" customWidth="1"/>
    <col min="7438" max="7680" width="12.125" style="2"/>
    <col min="7681" max="7681" width="13.375" style="2" customWidth="1"/>
    <col min="7682" max="7682" width="5.875" style="2" customWidth="1"/>
    <col min="7683" max="7685" width="3.375" style="2" customWidth="1"/>
    <col min="7686" max="7686" width="23.375" style="2" customWidth="1"/>
    <col min="7687" max="7687" width="13.375" style="2" customWidth="1"/>
    <col min="7688" max="7691" width="12.125" style="2"/>
    <col min="7692" max="7693" width="10.875" style="2" customWidth="1"/>
    <col min="7694" max="7936" width="12.125" style="2"/>
    <col min="7937" max="7937" width="13.375" style="2" customWidth="1"/>
    <col min="7938" max="7938" width="5.875" style="2" customWidth="1"/>
    <col min="7939" max="7941" width="3.375" style="2" customWidth="1"/>
    <col min="7942" max="7942" width="23.375" style="2" customWidth="1"/>
    <col min="7943" max="7943" width="13.375" style="2" customWidth="1"/>
    <col min="7944" max="7947" width="12.125" style="2"/>
    <col min="7948" max="7949" width="10.875" style="2" customWidth="1"/>
    <col min="7950" max="8192" width="12.125" style="2"/>
    <col min="8193" max="8193" width="13.375" style="2" customWidth="1"/>
    <col min="8194" max="8194" width="5.875" style="2" customWidth="1"/>
    <col min="8195" max="8197" width="3.375" style="2" customWidth="1"/>
    <col min="8198" max="8198" width="23.375" style="2" customWidth="1"/>
    <col min="8199" max="8199" width="13.375" style="2" customWidth="1"/>
    <col min="8200" max="8203" width="12.125" style="2"/>
    <col min="8204" max="8205" width="10.875" style="2" customWidth="1"/>
    <col min="8206" max="8448" width="12.125" style="2"/>
    <col min="8449" max="8449" width="13.375" style="2" customWidth="1"/>
    <col min="8450" max="8450" width="5.875" style="2" customWidth="1"/>
    <col min="8451" max="8453" width="3.375" style="2" customWidth="1"/>
    <col min="8454" max="8454" width="23.375" style="2" customWidth="1"/>
    <col min="8455" max="8455" width="13.375" style="2" customWidth="1"/>
    <col min="8456" max="8459" width="12.125" style="2"/>
    <col min="8460" max="8461" width="10.875" style="2" customWidth="1"/>
    <col min="8462" max="8704" width="12.125" style="2"/>
    <col min="8705" max="8705" width="13.375" style="2" customWidth="1"/>
    <col min="8706" max="8706" width="5.875" style="2" customWidth="1"/>
    <col min="8707" max="8709" width="3.375" style="2" customWidth="1"/>
    <col min="8710" max="8710" width="23.375" style="2" customWidth="1"/>
    <col min="8711" max="8711" width="13.375" style="2" customWidth="1"/>
    <col min="8712" max="8715" width="12.125" style="2"/>
    <col min="8716" max="8717" width="10.875" style="2" customWidth="1"/>
    <col min="8718" max="8960" width="12.125" style="2"/>
    <col min="8961" max="8961" width="13.375" style="2" customWidth="1"/>
    <col min="8962" max="8962" width="5.875" style="2" customWidth="1"/>
    <col min="8963" max="8965" width="3.375" style="2" customWidth="1"/>
    <col min="8966" max="8966" width="23.375" style="2" customWidth="1"/>
    <col min="8967" max="8967" width="13.375" style="2" customWidth="1"/>
    <col min="8968" max="8971" width="12.125" style="2"/>
    <col min="8972" max="8973" width="10.875" style="2" customWidth="1"/>
    <col min="8974" max="9216" width="12.125" style="2"/>
    <col min="9217" max="9217" width="13.375" style="2" customWidth="1"/>
    <col min="9218" max="9218" width="5.875" style="2" customWidth="1"/>
    <col min="9219" max="9221" width="3.375" style="2" customWidth="1"/>
    <col min="9222" max="9222" width="23.375" style="2" customWidth="1"/>
    <col min="9223" max="9223" width="13.375" style="2" customWidth="1"/>
    <col min="9224" max="9227" width="12.125" style="2"/>
    <col min="9228" max="9229" width="10.875" style="2" customWidth="1"/>
    <col min="9230" max="9472" width="12.125" style="2"/>
    <col min="9473" max="9473" width="13.375" style="2" customWidth="1"/>
    <col min="9474" max="9474" width="5.875" style="2" customWidth="1"/>
    <col min="9475" max="9477" width="3.375" style="2" customWidth="1"/>
    <col min="9478" max="9478" width="23.375" style="2" customWidth="1"/>
    <col min="9479" max="9479" width="13.375" style="2" customWidth="1"/>
    <col min="9480" max="9483" width="12.125" style="2"/>
    <col min="9484" max="9485" width="10.875" style="2" customWidth="1"/>
    <col min="9486" max="9728" width="12.125" style="2"/>
    <col min="9729" max="9729" width="13.375" style="2" customWidth="1"/>
    <col min="9730" max="9730" width="5.875" style="2" customWidth="1"/>
    <col min="9731" max="9733" width="3.375" style="2" customWidth="1"/>
    <col min="9734" max="9734" width="23.375" style="2" customWidth="1"/>
    <col min="9735" max="9735" width="13.375" style="2" customWidth="1"/>
    <col min="9736" max="9739" width="12.125" style="2"/>
    <col min="9740" max="9741" width="10.875" style="2" customWidth="1"/>
    <col min="9742" max="9984" width="12.125" style="2"/>
    <col min="9985" max="9985" width="13.375" style="2" customWidth="1"/>
    <col min="9986" max="9986" width="5.875" style="2" customWidth="1"/>
    <col min="9987" max="9989" width="3.375" style="2" customWidth="1"/>
    <col min="9990" max="9990" width="23.375" style="2" customWidth="1"/>
    <col min="9991" max="9991" width="13.375" style="2" customWidth="1"/>
    <col min="9992" max="9995" width="12.125" style="2"/>
    <col min="9996" max="9997" width="10.875" style="2" customWidth="1"/>
    <col min="9998" max="10240" width="12.125" style="2"/>
    <col min="10241" max="10241" width="13.375" style="2" customWidth="1"/>
    <col min="10242" max="10242" width="5.875" style="2" customWidth="1"/>
    <col min="10243" max="10245" width="3.375" style="2" customWidth="1"/>
    <col min="10246" max="10246" width="23.375" style="2" customWidth="1"/>
    <col min="10247" max="10247" width="13.375" style="2" customWidth="1"/>
    <col min="10248" max="10251" width="12.125" style="2"/>
    <col min="10252" max="10253" width="10.875" style="2" customWidth="1"/>
    <col min="10254" max="10496" width="12.125" style="2"/>
    <col min="10497" max="10497" width="13.375" style="2" customWidth="1"/>
    <col min="10498" max="10498" width="5.875" style="2" customWidth="1"/>
    <col min="10499" max="10501" width="3.375" style="2" customWidth="1"/>
    <col min="10502" max="10502" width="23.375" style="2" customWidth="1"/>
    <col min="10503" max="10503" width="13.375" style="2" customWidth="1"/>
    <col min="10504" max="10507" width="12.125" style="2"/>
    <col min="10508" max="10509" width="10.875" style="2" customWidth="1"/>
    <col min="10510" max="10752" width="12.125" style="2"/>
    <col min="10753" max="10753" width="13.375" style="2" customWidth="1"/>
    <col min="10754" max="10754" width="5.875" style="2" customWidth="1"/>
    <col min="10755" max="10757" width="3.375" style="2" customWidth="1"/>
    <col min="10758" max="10758" width="23.375" style="2" customWidth="1"/>
    <col min="10759" max="10759" width="13.375" style="2" customWidth="1"/>
    <col min="10760" max="10763" width="12.125" style="2"/>
    <col min="10764" max="10765" width="10.875" style="2" customWidth="1"/>
    <col min="10766" max="11008" width="12.125" style="2"/>
    <col min="11009" max="11009" width="13.375" style="2" customWidth="1"/>
    <col min="11010" max="11010" width="5.875" style="2" customWidth="1"/>
    <col min="11011" max="11013" width="3.375" style="2" customWidth="1"/>
    <col min="11014" max="11014" width="23.375" style="2" customWidth="1"/>
    <col min="11015" max="11015" width="13.375" style="2" customWidth="1"/>
    <col min="11016" max="11019" width="12.125" style="2"/>
    <col min="11020" max="11021" width="10.875" style="2" customWidth="1"/>
    <col min="11022" max="11264" width="12.125" style="2"/>
    <col min="11265" max="11265" width="13.375" style="2" customWidth="1"/>
    <col min="11266" max="11266" width="5.875" style="2" customWidth="1"/>
    <col min="11267" max="11269" width="3.375" style="2" customWidth="1"/>
    <col min="11270" max="11270" width="23.375" style="2" customWidth="1"/>
    <col min="11271" max="11271" width="13.375" style="2" customWidth="1"/>
    <col min="11272" max="11275" width="12.125" style="2"/>
    <col min="11276" max="11277" width="10.875" style="2" customWidth="1"/>
    <col min="11278" max="11520" width="12.125" style="2"/>
    <col min="11521" max="11521" width="13.375" style="2" customWidth="1"/>
    <col min="11522" max="11522" width="5.875" style="2" customWidth="1"/>
    <col min="11523" max="11525" width="3.375" style="2" customWidth="1"/>
    <col min="11526" max="11526" width="23.375" style="2" customWidth="1"/>
    <col min="11527" max="11527" width="13.375" style="2" customWidth="1"/>
    <col min="11528" max="11531" width="12.125" style="2"/>
    <col min="11532" max="11533" width="10.875" style="2" customWidth="1"/>
    <col min="11534" max="11776" width="12.125" style="2"/>
    <col min="11777" max="11777" width="13.375" style="2" customWidth="1"/>
    <col min="11778" max="11778" width="5.875" style="2" customWidth="1"/>
    <col min="11779" max="11781" width="3.375" style="2" customWidth="1"/>
    <col min="11782" max="11782" width="23.375" style="2" customWidth="1"/>
    <col min="11783" max="11783" width="13.375" style="2" customWidth="1"/>
    <col min="11784" max="11787" width="12.125" style="2"/>
    <col min="11788" max="11789" width="10.875" style="2" customWidth="1"/>
    <col min="11790" max="12032" width="12.125" style="2"/>
    <col min="12033" max="12033" width="13.375" style="2" customWidth="1"/>
    <col min="12034" max="12034" width="5.875" style="2" customWidth="1"/>
    <col min="12035" max="12037" width="3.375" style="2" customWidth="1"/>
    <col min="12038" max="12038" width="23.375" style="2" customWidth="1"/>
    <col min="12039" max="12039" width="13.375" style="2" customWidth="1"/>
    <col min="12040" max="12043" width="12.125" style="2"/>
    <col min="12044" max="12045" width="10.875" style="2" customWidth="1"/>
    <col min="12046" max="12288" width="12.125" style="2"/>
    <col min="12289" max="12289" width="13.375" style="2" customWidth="1"/>
    <col min="12290" max="12290" width="5.875" style="2" customWidth="1"/>
    <col min="12291" max="12293" width="3.375" style="2" customWidth="1"/>
    <col min="12294" max="12294" width="23.375" style="2" customWidth="1"/>
    <col min="12295" max="12295" width="13.375" style="2" customWidth="1"/>
    <col min="12296" max="12299" width="12.125" style="2"/>
    <col min="12300" max="12301" width="10.875" style="2" customWidth="1"/>
    <col min="12302" max="12544" width="12.125" style="2"/>
    <col min="12545" max="12545" width="13.375" style="2" customWidth="1"/>
    <col min="12546" max="12546" width="5.875" style="2" customWidth="1"/>
    <col min="12547" max="12549" width="3.375" style="2" customWidth="1"/>
    <col min="12550" max="12550" width="23.375" style="2" customWidth="1"/>
    <col min="12551" max="12551" width="13.375" style="2" customWidth="1"/>
    <col min="12552" max="12555" width="12.125" style="2"/>
    <col min="12556" max="12557" width="10.875" style="2" customWidth="1"/>
    <col min="12558" max="12800" width="12.125" style="2"/>
    <col min="12801" max="12801" width="13.375" style="2" customWidth="1"/>
    <col min="12802" max="12802" width="5.875" style="2" customWidth="1"/>
    <col min="12803" max="12805" width="3.375" style="2" customWidth="1"/>
    <col min="12806" max="12806" width="23.375" style="2" customWidth="1"/>
    <col min="12807" max="12807" width="13.375" style="2" customWidth="1"/>
    <col min="12808" max="12811" width="12.125" style="2"/>
    <col min="12812" max="12813" width="10.875" style="2" customWidth="1"/>
    <col min="12814" max="13056" width="12.125" style="2"/>
    <col min="13057" max="13057" width="13.375" style="2" customWidth="1"/>
    <col min="13058" max="13058" width="5.875" style="2" customWidth="1"/>
    <col min="13059" max="13061" width="3.375" style="2" customWidth="1"/>
    <col min="13062" max="13062" width="23.375" style="2" customWidth="1"/>
    <col min="13063" max="13063" width="13.375" style="2" customWidth="1"/>
    <col min="13064" max="13067" width="12.125" style="2"/>
    <col min="13068" max="13069" width="10.875" style="2" customWidth="1"/>
    <col min="13070" max="13312" width="12.125" style="2"/>
    <col min="13313" max="13313" width="13.375" style="2" customWidth="1"/>
    <col min="13314" max="13314" width="5.875" style="2" customWidth="1"/>
    <col min="13315" max="13317" width="3.375" style="2" customWidth="1"/>
    <col min="13318" max="13318" width="23.375" style="2" customWidth="1"/>
    <col min="13319" max="13319" width="13.375" style="2" customWidth="1"/>
    <col min="13320" max="13323" width="12.125" style="2"/>
    <col min="13324" max="13325" width="10.875" style="2" customWidth="1"/>
    <col min="13326" max="13568" width="12.125" style="2"/>
    <col min="13569" max="13569" width="13.375" style="2" customWidth="1"/>
    <col min="13570" max="13570" width="5.875" style="2" customWidth="1"/>
    <col min="13571" max="13573" width="3.375" style="2" customWidth="1"/>
    <col min="13574" max="13574" width="23.375" style="2" customWidth="1"/>
    <col min="13575" max="13575" width="13.375" style="2" customWidth="1"/>
    <col min="13576" max="13579" width="12.125" style="2"/>
    <col min="13580" max="13581" width="10.875" style="2" customWidth="1"/>
    <col min="13582" max="13824" width="12.125" style="2"/>
    <col min="13825" max="13825" width="13.375" style="2" customWidth="1"/>
    <col min="13826" max="13826" width="5.875" style="2" customWidth="1"/>
    <col min="13827" max="13829" width="3.375" style="2" customWidth="1"/>
    <col min="13830" max="13830" width="23.375" style="2" customWidth="1"/>
    <col min="13831" max="13831" width="13.375" style="2" customWidth="1"/>
    <col min="13832" max="13835" width="12.125" style="2"/>
    <col min="13836" max="13837" width="10.875" style="2" customWidth="1"/>
    <col min="13838" max="14080" width="12.125" style="2"/>
    <col min="14081" max="14081" width="13.375" style="2" customWidth="1"/>
    <col min="14082" max="14082" width="5.875" style="2" customWidth="1"/>
    <col min="14083" max="14085" width="3.375" style="2" customWidth="1"/>
    <col min="14086" max="14086" width="23.375" style="2" customWidth="1"/>
    <col min="14087" max="14087" width="13.375" style="2" customWidth="1"/>
    <col min="14088" max="14091" width="12.125" style="2"/>
    <col min="14092" max="14093" width="10.875" style="2" customWidth="1"/>
    <col min="14094" max="14336" width="12.125" style="2"/>
    <col min="14337" max="14337" width="13.375" style="2" customWidth="1"/>
    <col min="14338" max="14338" width="5.875" style="2" customWidth="1"/>
    <col min="14339" max="14341" width="3.375" style="2" customWidth="1"/>
    <col min="14342" max="14342" width="23.375" style="2" customWidth="1"/>
    <col min="14343" max="14343" width="13.375" style="2" customWidth="1"/>
    <col min="14344" max="14347" width="12.125" style="2"/>
    <col min="14348" max="14349" width="10.875" style="2" customWidth="1"/>
    <col min="14350" max="14592" width="12.125" style="2"/>
    <col min="14593" max="14593" width="13.375" style="2" customWidth="1"/>
    <col min="14594" max="14594" width="5.875" style="2" customWidth="1"/>
    <col min="14595" max="14597" width="3.375" style="2" customWidth="1"/>
    <col min="14598" max="14598" width="23.375" style="2" customWidth="1"/>
    <col min="14599" max="14599" width="13.375" style="2" customWidth="1"/>
    <col min="14600" max="14603" width="12.125" style="2"/>
    <col min="14604" max="14605" width="10.875" style="2" customWidth="1"/>
    <col min="14606" max="14848" width="12.125" style="2"/>
    <col min="14849" max="14849" width="13.375" style="2" customWidth="1"/>
    <col min="14850" max="14850" width="5.875" style="2" customWidth="1"/>
    <col min="14851" max="14853" width="3.375" style="2" customWidth="1"/>
    <col min="14854" max="14854" width="23.375" style="2" customWidth="1"/>
    <col min="14855" max="14855" width="13.375" style="2" customWidth="1"/>
    <col min="14856" max="14859" width="12.125" style="2"/>
    <col min="14860" max="14861" width="10.875" style="2" customWidth="1"/>
    <col min="14862" max="15104" width="12.125" style="2"/>
    <col min="15105" max="15105" width="13.375" style="2" customWidth="1"/>
    <col min="15106" max="15106" width="5.875" style="2" customWidth="1"/>
    <col min="15107" max="15109" width="3.375" style="2" customWidth="1"/>
    <col min="15110" max="15110" width="23.375" style="2" customWidth="1"/>
    <col min="15111" max="15111" width="13.375" style="2" customWidth="1"/>
    <col min="15112" max="15115" width="12.125" style="2"/>
    <col min="15116" max="15117" width="10.875" style="2" customWidth="1"/>
    <col min="15118" max="15360" width="12.125" style="2"/>
    <col min="15361" max="15361" width="13.375" style="2" customWidth="1"/>
    <col min="15362" max="15362" width="5.875" style="2" customWidth="1"/>
    <col min="15363" max="15365" width="3.375" style="2" customWidth="1"/>
    <col min="15366" max="15366" width="23.375" style="2" customWidth="1"/>
    <col min="15367" max="15367" width="13.375" style="2" customWidth="1"/>
    <col min="15368" max="15371" width="12.125" style="2"/>
    <col min="15372" max="15373" width="10.875" style="2" customWidth="1"/>
    <col min="15374" max="15616" width="12.125" style="2"/>
    <col min="15617" max="15617" width="13.375" style="2" customWidth="1"/>
    <col min="15618" max="15618" width="5.875" style="2" customWidth="1"/>
    <col min="15619" max="15621" width="3.375" style="2" customWidth="1"/>
    <col min="15622" max="15622" width="23.375" style="2" customWidth="1"/>
    <col min="15623" max="15623" width="13.375" style="2" customWidth="1"/>
    <col min="15624" max="15627" width="12.125" style="2"/>
    <col min="15628" max="15629" width="10.875" style="2" customWidth="1"/>
    <col min="15630" max="15872" width="12.125" style="2"/>
    <col min="15873" max="15873" width="13.375" style="2" customWidth="1"/>
    <col min="15874" max="15874" width="5.875" style="2" customWidth="1"/>
    <col min="15875" max="15877" width="3.375" style="2" customWidth="1"/>
    <col min="15878" max="15878" width="23.375" style="2" customWidth="1"/>
    <col min="15879" max="15879" width="13.375" style="2" customWidth="1"/>
    <col min="15880" max="15883" width="12.125" style="2"/>
    <col min="15884" max="15885" width="10.875" style="2" customWidth="1"/>
    <col min="15886" max="16128" width="12.125" style="2"/>
    <col min="16129" max="16129" width="13.375" style="2" customWidth="1"/>
    <col min="16130" max="16130" width="5.875" style="2" customWidth="1"/>
    <col min="16131" max="16133" width="3.375" style="2" customWidth="1"/>
    <col min="16134" max="16134" width="23.375" style="2" customWidth="1"/>
    <col min="16135" max="16135" width="13.375" style="2" customWidth="1"/>
    <col min="16136" max="16139" width="12.125" style="2"/>
    <col min="16140" max="16141" width="10.875" style="2" customWidth="1"/>
    <col min="16142" max="16384" width="12.125" style="2"/>
  </cols>
  <sheetData>
    <row r="6" spans="2:15" x14ac:dyDescent="0.2">
      <c r="I6" s="4" t="s">
        <v>148</v>
      </c>
    </row>
    <row r="7" spans="2:15" ht="18" thickBot="1" x14ac:dyDescent="0.25">
      <c r="B7" s="5"/>
      <c r="C7" s="5"/>
      <c r="D7" s="5"/>
      <c r="E7" s="5"/>
      <c r="F7" s="5"/>
      <c r="G7" s="25" t="s">
        <v>727</v>
      </c>
      <c r="H7" s="5"/>
      <c r="I7" s="5"/>
      <c r="J7" s="5"/>
      <c r="K7" s="5"/>
      <c r="L7" s="5"/>
      <c r="M7" s="5"/>
      <c r="N7" s="23" t="s">
        <v>159</v>
      </c>
    </row>
    <row r="8" spans="2:15" x14ac:dyDescent="0.15">
      <c r="G8" s="719" t="s">
        <v>828</v>
      </c>
      <c r="H8" s="719" t="s">
        <v>827</v>
      </c>
      <c r="I8" s="719" t="s">
        <v>829</v>
      </c>
      <c r="J8" s="720" t="s">
        <v>830</v>
      </c>
      <c r="K8" s="8"/>
      <c r="L8" s="8"/>
      <c r="M8" s="8"/>
      <c r="N8" s="8"/>
    </row>
    <row r="9" spans="2:15" x14ac:dyDescent="0.15">
      <c r="G9" s="721"/>
      <c r="H9" s="721"/>
      <c r="I9" s="721"/>
      <c r="J9" s="722"/>
      <c r="K9" s="9"/>
      <c r="L9" s="8"/>
      <c r="M9" s="8"/>
      <c r="N9" s="9"/>
    </row>
    <row r="10" spans="2:15" x14ac:dyDescent="0.2">
      <c r="G10" s="721"/>
      <c r="H10" s="721"/>
      <c r="I10" s="721"/>
      <c r="J10" s="722"/>
      <c r="K10" s="646" t="s">
        <v>831</v>
      </c>
      <c r="L10" s="213" t="s">
        <v>549</v>
      </c>
      <c r="M10" s="213" t="s">
        <v>550</v>
      </c>
      <c r="N10" s="7" t="s">
        <v>152</v>
      </c>
    </row>
    <row r="11" spans="2:15" x14ac:dyDescent="0.2">
      <c r="B11" s="8"/>
      <c r="C11" s="8"/>
      <c r="D11" s="8"/>
      <c r="E11" s="8"/>
      <c r="F11" s="8"/>
      <c r="G11" s="648"/>
      <c r="H11" s="648"/>
      <c r="I11" s="648"/>
      <c r="J11" s="652"/>
      <c r="K11" s="20"/>
      <c r="L11" s="11" t="s">
        <v>728</v>
      </c>
      <c r="M11" s="11" t="s">
        <v>545</v>
      </c>
      <c r="N11" s="10" t="s">
        <v>153</v>
      </c>
    </row>
    <row r="12" spans="2:15" x14ac:dyDescent="0.15">
      <c r="G12" s="9"/>
    </row>
    <row r="13" spans="2:15" x14ac:dyDescent="0.2">
      <c r="B13" s="1" t="s">
        <v>353</v>
      </c>
      <c r="D13" s="12"/>
      <c r="E13" s="12"/>
      <c r="F13" s="159" t="s">
        <v>354</v>
      </c>
      <c r="G13" s="447">
        <v>428</v>
      </c>
      <c r="H13" s="448">
        <v>584</v>
      </c>
      <c r="I13" s="448">
        <v>406</v>
      </c>
      <c r="J13" s="448">
        <v>337</v>
      </c>
      <c r="K13" s="448">
        <v>226</v>
      </c>
      <c r="L13" s="448">
        <v>132</v>
      </c>
      <c r="M13" s="448">
        <v>94</v>
      </c>
      <c r="N13" s="448">
        <v>111</v>
      </c>
    </row>
    <row r="14" spans="2:15" x14ac:dyDescent="0.2">
      <c r="B14" s="1" t="s">
        <v>378</v>
      </c>
      <c r="D14" s="12"/>
      <c r="E14" s="12"/>
      <c r="F14" s="159" t="s">
        <v>379</v>
      </c>
      <c r="G14" s="447">
        <v>484</v>
      </c>
      <c r="H14" s="448">
        <v>678</v>
      </c>
      <c r="I14" s="448">
        <v>418</v>
      </c>
      <c r="J14" s="448">
        <v>351</v>
      </c>
      <c r="K14" s="448">
        <v>225</v>
      </c>
      <c r="L14" s="448">
        <v>132</v>
      </c>
      <c r="M14" s="448">
        <v>93</v>
      </c>
      <c r="N14" s="448">
        <v>126</v>
      </c>
    </row>
    <row r="15" spans="2:15" x14ac:dyDescent="0.2">
      <c r="B15" s="1" t="s">
        <v>382</v>
      </c>
      <c r="D15" s="12"/>
      <c r="E15" s="12"/>
      <c r="F15" s="159" t="s">
        <v>383</v>
      </c>
      <c r="G15" s="447">
        <v>388</v>
      </c>
      <c r="H15" s="448">
        <v>598</v>
      </c>
      <c r="I15" s="448">
        <v>342</v>
      </c>
      <c r="J15" s="448">
        <v>286</v>
      </c>
      <c r="K15" s="448">
        <v>192</v>
      </c>
      <c r="L15" s="448">
        <v>97</v>
      </c>
      <c r="M15" s="448">
        <v>95</v>
      </c>
      <c r="N15" s="448">
        <v>94</v>
      </c>
    </row>
    <row r="16" spans="2:15" x14ac:dyDescent="0.2">
      <c r="B16" s="1" t="s">
        <v>397</v>
      </c>
      <c r="D16" s="12"/>
      <c r="E16" s="12"/>
      <c r="F16" s="159" t="s">
        <v>398</v>
      </c>
      <c r="G16" s="447">
        <v>384</v>
      </c>
      <c r="H16" s="448">
        <v>604</v>
      </c>
      <c r="I16" s="448">
        <v>331</v>
      </c>
      <c r="J16" s="448">
        <v>257</v>
      </c>
      <c r="K16" s="448">
        <v>192</v>
      </c>
      <c r="L16" s="448">
        <v>114</v>
      </c>
      <c r="M16" s="448">
        <v>78</v>
      </c>
      <c r="N16" s="448">
        <v>65</v>
      </c>
      <c r="O16" s="495"/>
    </row>
    <row r="17" spans="2:22" x14ac:dyDescent="0.2">
      <c r="B17" s="1" t="s">
        <v>492</v>
      </c>
      <c r="D17" s="12"/>
      <c r="E17" s="12"/>
      <c r="F17" s="159" t="s">
        <v>493</v>
      </c>
      <c r="G17" s="447">
        <v>384</v>
      </c>
      <c r="H17" s="448">
        <v>540</v>
      </c>
      <c r="I17" s="448">
        <v>291</v>
      </c>
      <c r="J17" s="448">
        <v>228</v>
      </c>
      <c r="K17" s="448">
        <v>158</v>
      </c>
      <c r="L17" s="448">
        <v>98</v>
      </c>
      <c r="M17" s="448">
        <v>60</v>
      </c>
      <c r="N17" s="448">
        <v>70</v>
      </c>
      <c r="O17" s="495"/>
    </row>
    <row r="18" spans="2:22" x14ac:dyDescent="0.2">
      <c r="B18" s="1"/>
      <c r="D18" s="12"/>
      <c r="E18" s="12"/>
      <c r="F18" s="159"/>
      <c r="G18" s="447"/>
      <c r="H18" s="448"/>
      <c r="I18" s="448"/>
      <c r="J18" s="448"/>
      <c r="K18" s="448"/>
      <c r="L18" s="448"/>
      <c r="M18" s="448"/>
      <c r="N18" s="448"/>
      <c r="O18" s="495"/>
    </row>
    <row r="19" spans="2:22" x14ac:dyDescent="0.2">
      <c r="B19" s="549" t="s">
        <v>494</v>
      </c>
      <c r="C19" s="495"/>
      <c r="D19" s="287"/>
      <c r="E19" s="287"/>
      <c r="F19" s="449" t="s">
        <v>495</v>
      </c>
      <c r="G19" s="447">
        <v>438</v>
      </c>
      <c r="H19" s="448">
        <v>411</v>
      </c>
      <c r="I19" s="448">
        <v>280</v>
      </c>
      <c r="J19" s="448">
        <v>233</v>
      </c>
      <c r="K19" s="448">
        <v>157</v>
      </c>
      <c r="L19" s="448">
        <v>91</v>
      </c>
      <c r="M19" s="448">
        <v>66</v>
      </c>
      <c r="N19" s="448">
        <v>54</v>
      </c>
      <c r="O19" s="495"/>
    </row>
    <row r="20" spans="2:22" x14ac:dyDescent="0.2">
      <c r="B20" s="549" t="s">
        <v>554</v>
      </c>
      <c r="C20" s="495"/>
      <c r="D20" s="287"/>
      <c r="E20" s="287"/>
      <c r="F20" s="449" t="s">
        <v>555</v>
      </c>
      <c r="G20" s="447">
        <v>438</v>
      </c>
      <c r="H20" s="448">
        <v>402</v>
      </c>
      <c r="I20" s="448">
        <v>291</v>
      </c>
      <c r="J20" s="448">
        <v>223</v>
      </c>
      <c r="K20" s="448">
        <v>161</v>
      </c>
      <c r="L20" s="448">
        <v>78</v>
      </c>
      <c r="M20" s="448">
        <v>83</v>
      </c>
      <c r="N20" s="448">
        <v>44</v>
      </c>
      <c r="O20" s="495"/>
    </row>
    <row r="21" spans="2:22" x14ac:dyDescent="0.2">
      <c r="B21" s="549" t="s">
        <v>597</v>
      </c>
      <c r="C21" s="495"/>
      <c r="D21" s="287"/>
      <c r="E21" s="287"/>
      <c r="F21" s="449" t="s">
        <v>598</v>
      </c>
      <c r="G21" s="447">
        <v>335</v>
      </c>
      <c r="H21" s="448">
        <v>351</v>
      </c>
      <c r="I21" s="448">
        <v>277</v>
      </c>
      <c r="J21" s="448">
        <v>218</v>
      </c>
      <c r="K21" s="448">
        <v>164</v>
      </c>
      <c r="L21" s="448">
        <v>89</v>
      </c>
      <c r="M21" s="448">
        <v>75</v>
      </c>
      <c r="N21" s="448">
        <v>44</v>
      </c>
      <c r="O21" s="495"/>
    </row>
    <row r="22" spans="2:22" x14ac:dyDescent="0.2">
      <c r="B22" s="549" t="s">
        <v>722</v>
      </c>
      <c r="C22" s="495"/>
      <c r="D22" s="287"/>
      <c r="E22" s="287"/>
      <c r="F22" s="449" t="s">
        <v>723</v>
      </c>
      <c r="G22" s="447">
        <v>335</v>
      </c>
      <c r="H22" s="448">
        <v>370</v>
      </c>
      <c r="I22" s="448">
        <v>270</v>
      </c>
      <c r="J22" s="448">
        <v>224</v>
      </c>
      <c r="K22" s="448">
        <v>164</v>
      </c>
      <c r="L22" s="448">
        <v>84</v>
      </c>
      <c r="M22" s="448">
        <v>80</v>
      </c>
      <c r="N22" s="448">
        <v>47</v>
      </c>
      <c r="O22" s="495"/>
    </row>
    <row r="23" spans="2:22" x14ac:dyDescent="0.2">
      <c r="B23" s="549" t="s">
        <v>724</v>
      </c>
      <c r="C23" s="495"/>
      <c r="D23" s="287"/>
      <c r="E23" s="287"/>
      <c r="F23" s="449" t="s">
        <v>725</v>
      </c>
      <c r="G23" s="447">
        <v>335</v>
      </c>
      <c r="H23" s="448">
        <v>348</v>
      </c>
      <c r="I23" s="448">
        <v>280</v>
      </c>
      <c r="J23" s="448">
        <v>232</v>
      </c>
      <c r="K23" s="448">
        <v>184</v>
      </c>
      <c r="L23" s="448">
        <v>102</v>
      </c>
      <c r="M23" s="448">
        <v>82</v>
      </c>
      <c r="N23" s="448">
        <v>36</v>
      </c>
      <c r="O23" s="495"/>
    </row>
    <row r="24" spans="2:22" x14ac:dyDescent="0.2">
      <c r="B24" s="549"/>
      <c r="C24" s="495"/>
      <c r="D24" s="287"/>
      <c r="E24" s="287"/>
      <c r="F24" s="449"/>
      <c r="G24" s="447"/>
      <c r="H24" s="448"/>
      <c r="I24" s="448"/>
      <c r="J24" s="448"/>
      <c r="K24" s="448"/>
      <c r="L24" s="448"/>
      <c r="M24" s="448"/>
      <c r="N24" s="448"/>
      <c r="O24" s="495"/>
    </row>
    <row r="25" spans="2:22" x14ac:dyDescent="0.2">
      <c r="B25" s="495"/>
      <c r="C25" s="471" t="s">
        <v>729</v>
      </c>
      <c r="D25" s="194"/>
      <c r="E25" s="194"/>
      <c r="F25" s="194"/>
      <c r="G25" s="450">
        <v>15</v>
      </c>
      <c r="H25" s="451">
        <v>20</v>
      </c>
      <c r="I25" s="451">
        <v>16</v>
      </c>
      <c r="J25" s="451">
        <v>13</v>
      </c>
      <c r="K25" s="451">
        <v>9</v>
      </c>
      <c r="L25" s="451">
        <v>6</v>
      </c>
      <c r="M25" s="451">
        <v>3</v>
      </c>
      <c r="N25" s="451">
        <v>4</v>
      </c>
      <c r="O25" s="495"/>
    </row>
    <row r="26" spans="2:22" x14ac:dyDescent="0.2">
      <c r="B26" s="495"/>
      <c r="C26" s="471" t="s">
        <v>730</v>
      </c>
      <c r="D26" s="194"/>
      <c r="E26" s="194"/>
      <c r="F26" s="194"/>
      <c r="G26" s="450">
        <v>15</v>
      </c>
      <c r="H26" s="451">
        <v>16</v>
      </c>
      <c r="I26" s="451">
        <v>15</v>
      </c>
      <c r="J26" s="451">
        <v>8</v>
      </c>
      <c r="K26" s="451">
        <v>6</v>
      </c>
      <c r="L26" s="451">
        <v>4</v>
      </c>
      <c r="M26" s="451">
        <v>2</v>
      </c>
      <c r="N26" s="451">
        <v>2</v>
      </c>
    </row>
    <row r="27" spans="2:22" x14ac:dyDescent="0.2">
      <c r="B27" s="495"/>
      <c r="C27" s="725" t="s">
        <v>731</v>
      </c>
      <c r="D27" s="725"/>
      <c r="E27" s="725"/>
      <c r="F27" s="725"/>
      <c r="G27" s="452">
        <v>15</v>
      </c>
      <c r="H27" s="453">
        <v>7</v>
      </c>
      <c r="I27" s="453">
        <v>6</v>
      </c>
      <c r="J27" s="453">
        <v>5</v>
      </c>
      <c r="K27" s="453">
        <v>4</v>
      </c>
      <c r="L27" s="453">
        <v>3</v>
      </c>
      <c r="M27" s="453">
        <v>1</v>
      </c>
      <c r="N27" s="453">
        <v>1</v>
      </c>
    </row>
    <row r="28" spans="2:22" x14ac:dyDescent="0.2">
      <c r="B28" s="495"/>
      <c r="C28" s="471" t="s">
        <v>732</v>
      </c>
      <c r="D28" s="194"/>
      <c r="E28" s="194"/>
      <c r="F28" s="194"/>
      <c r="G28" s="452">
        <v>15</v>
      </c>
      <c r="H28" s="453">
        <v>17</v>
      </c>
      <c r="I28" s="453">
        <v>15</v>
      </c>
      <c r="J28" s="453">
        <v>11</v>
      </c>
      <c r="K28" s="453">
        <v>9</v>
      </c>
      <c r="L28" s="453">
        <v>4</v>
      </c>
      <c r="M28" s="453">
        <v>5</v>
      </c>
      <c r="N28" s="454">
        <v>2</v>
      </c>
      <c r="O28" s="211"/>
      <c r="P28" s="211"/>
      <c r="Q28" s="211"/>
      <c r="R28" s="211"/>
      <c r="S28" s="288"/>
      <c r="T28" s="288"/>
      <c r="U28" s="288"/>
      <c r="V28" s="211"/>
    </row>
    <row r="29" spans="2:22" x14ac:dyDescent="0.2">
      <c r="B29" s="495"/>
      <c r="C29" s="471" t="s">
        <v>733</v>
      </c>
      <c r="D29" s="194"/>
      <c r="E29" s="194"/>
      <c r="F29" s="194"/>
      <c r="G29" s="450">
        <v>15</v>
      </c>
      <c r="H29" s="451">
        <v>15</v>
      </c>
      <c r="I29" s="451">
        <v>12</v>
      </c>
      <c r="J29" s="451">
        <v>8</v>
      </c>
      <c r="K29" s="451">
        <v>4</v>
      </c>
      <c r="L29" s="453">
        <v>1</v>
      </c>
      <c r="M29" s="451">
        <v>3</v>
      </c>
      <c r="N29" s="454">
        <v>4</v>
      </c>
    </row>
    <row r="30" spans="2:22" x14ac:dyDescent="0.15">
      <c r="B30" s="495"/>
      <c r="C30" s="194"/>
      <c r="D30" s="194"/>
      <c r="E30" s="194"/>
      <c r="F30" s="194"/>
      <c r="G30" s="450"/>
      <c r="H30" s="451"/>
      <c r="I30" s="451"/>
      <c r="J30" s="451"/>
      <c r="K30" s="451"/>
      <c r="L30" s="451"/>
      <c r="M30" s="451"/>
      <c r="N30" s="451"/>
    </row>
    <row r="31" spans="2:22" x14ac:dyDescent="0.2">
      <c r="B31" s="495"/>
      <c r="C31" s="471" t="s">
        <v>734</v>
      </c>
      <c r="D31" s="194"/>
      <c r="E31" s="194"/>
      <c r="F31" s="194"/>
      <c r="G31" s="452">
        <v>15</v>
      </c>
      <c r="H31" s="453">
        <v>9</v>
      </c>
      <c r="I31" s="453">
        <v>9</v>
      </c>
      <c r="J31" s="453">
        <v>6</v>
      </c>
      <c r="K31" s="453">
        <v>5</v>
      </c>
      <c r="L31" s="453">
        <v>3</v>
      </c>
      <c r="M31" s="453">
        <v>2</v>
      </c>
      <c r="N31" s="453">
        <v>1</v>
      </c>
    </row>
    <row r="32" spans="2:22" x14ac:dyDescent="0.2">
      <c r="B32" s="495"/>
      <c r="C32" s="471" t="s">
        <v>735</v>
      </c>
      <c r="D32" s="194"/>
      <c r="E32" s="194"/>
      <c r="F32" s="471"/>
      <c r="G32" s="452">
        <v>15</v>
      </c>
      <c r="H32" s="453">
        <v>15</v>
      </c>
      <c r="I32" s="453">
        <v>13</v>
      </c>
      <c r="J32" s="453">
        <v>10</v>
      </c>
      <c r="K32" s="453">
        <v>10</v>
      </c>
      <c r="L32" s="453">
        <v>8</v>
      </c>
      <c r="M32" s="453">
        <v>2</v>
      </c>
      <c r="N32" s="453">
        <v>0</v>
      </c>
    </row>
    <row r="33" spans="2:22" ht="17.25" customHeight="1" x14ac:dyDescent="0.15">
      <c r="B33" s="495"/>
      <c r="C33" s="724" t="s">
        <v>572</v>
      </c>
      <c r="D33" s="726"/>
      <c r="E33" s="726"/>
      <c r="F33" s="727"/>
      <c r="G33" s="452">
        <v>10</v>
      </c>
      <c r="H33" s="453">
        <v>4</v>
      </c>
      <c r="I33" s="453">
        <v>4</v>
      </c>
      <c r="J33" s="453">
        <v>4</v>
      </c>
      <c r="K33" s="453" t="s">
        <v>736</v>
      </c>
      <c r="L33" s="453" t="s">
        <v>736</v>
      </c>
      <c r="M33" s="453" t="s">
        <v>736</v>
      </c>
      <c r="N33" s="453" t="s">
        <v>736</v>
      </c>
      <c r="O33" s="723"/>
    </row>
    <row r="34" spans="2:22" x14ac:dyDescent="0.15">
      <c r="B34" s="495"/>
      <c r="C34" s="724" t="s">
        <v>737</v>
      </c>
      <c r="D34" s="724"/>
      <c r="E34" s="724"/>
      <c r="F34" s="724"/>
      <c r="G34" s="452">
        <v>15</v>
      </c>
      <c r="H34" s="453">
        <v>4</v>
      </c>
      <c r="I34" s="453">
        <v>4</v>
      </c>
      <c r="J34" s="453">
        <v>4</v>
      </c>
      <c r="K34" s="453">
        <v>4</v>
      </c>
      <c r="L34" s="453">
        <v>1</v>
      </c>
      <c r="M34" s="453">
        <v>3</v>
      </c>
      <c r="N34" s="453">
        <v>0</v>
      </c>
      <c r="O34" s="723"/>
    </row>
    <row r="35" spans="2:22" ht="17.25" customHeight="1" x14ac:dyDescent="0.2">
      <c r="B35" s="495"/>
      <c r="C35" s="471" t="s">
        <v>738</v>
      </c>
      <c r="D35" s="194"/>
      <c r="E35" s="194"/>
      <c r="F35" s="471"/>
      <c r="G35" s="452">
        <v>15</v>
      </c>
      <c r="H35" s="453">
        <v>12</v>
      </c>
      <c r="I35" s="453">
        <v>8</v>
      </c>
      <c r="J35" s="453">
        <v>8</v>
      </c>
      <c r="K35" s="453">
        <v>8</v>
      </c>
      <c r="L35" s="453">
        <v>3</v>
      </c>
      <c r="M35" s="453">
        <v>5</v>
      </c>
      <c r="N35" s="455">
        <v>0</v>
      </c>
    </row>
    <row r="36" spans="2:22" x14ac:dyDescent="0.2">
      <c r="B36" s="495"/>
      <c r="C36" s="194"/>
      <c r="D36" s="194"/>
      <c r="E36" s="194"/>
      <c r="F36" s="471"/>
      <c r="G36" s="452"/>
      <c r="H36" s="453"/>
      <c r="I36" s="453"/>
      <c r="J36" s="448"/>
      <c r="K36" s="448"/>
      <c r="L36" s="453"/>
      <c r="M36" s="453"/>
      <c r="N36" s="453"/>
    </row>
    <row r="37" spans="2:22" ht="17.25" customHeight="1" x14ac:dyDescent="0.2">
      <c r="B37" s="495"/>
      <c r="C37" s="471" t="s">
        <v>739</v>
      </c>
      <c r="D37" s="194"/>
      <c r="E37" s="194"/>
      <c r="F37" s="194"/>
      <c r="G37" s="452">
        <v>15</v>
      </c>
      <c r="H37" s="453">
        <v>22</v>
      </c>
      <c r="I37" s="453">
        <v>16</v>
      </c>
      <c r="J37" s="453">
        <v>14</v>
      </c>
      <c r="K37" s="453">
        <v>12</v>
      </c>
      <c r="L37" s="453">
        <v>6</v>
      </c>
      <c r="M37" s="455">
        <v>6</v>
      </c>
      <c r="N37" s="455">
        <v>2</v>
      </c>
    </row>
    <row r="38" spans="2:22" x14ac:dyDescent="0.2">
      <c r="B38" s="495"/>
      <c r="C38" s="471" t="s">
        <v>740</v>
      </c>
      <c r="D38" s="194"/>
      <c r="E38" s="194"/>
      <c r="F38" s="471"/>
      <c r="G38" s="452">
        <v>15</v>
      </c>
      <c r="H38" s="453">
        <v>20</v>
      </c>
      <c r="I38" s="453">
        <v>15</v>
      </c>
      <c r="J38" s="453">
        <v>14</v>
      </c>
      <c r="K38" s="453">
        <v>14</v>
      </c>
      <c r="L38" s="453">
        <v>9</v>
      </c>
      <c r="M38" s="453">
        <v>5</v>
      </c>
      <c r="N38" s="453">
        <v>0</v>
      </c>
    </row>
    <row r="39" spans="2:22" x14ac:dyDescent="0.2">
      <c r="B39" s="495"/>
      <c r="C39" s="471" t="s">
        <v>741</v>
      </c>
      <c r="D39" s="194"/>
      <c r="E39" s="194"/>
      <c r="F39" s="471"/>
      <c r="G39" s="452">
        <v>15</v>
      </c>
      <c r="H39" s="453">
        <v>20</v>
      </c>
      <c r="I39" s="453">
        <v>15</v>
      </c>
      <c r="J39" s="453">
        <v>13</v>
      </c>
      <c r="K39" s="453">
        <v>9</v>
      </c>
      <c r="L39" s="453">
        <v>4</v>
      </c>
      <c r="M39" s="453">
        <v>5</v>
      </c>
      <c r="N39" s="455">
        <v>4</v>
      </c>
    </row>
    <row r="40" spans="2:22" x14ac:dyDescent="0.2">
      <c r="B40" s="495"/>
      <c r="C40" s="471" t="s">
        <v>742</v>
      </c>
      <c r="D40" s="194"/>
      <c r="E40" s="194"/>
      <c r="F40" s="471"/>
      <c r="G40" s="452">
        <v>15</v>
      </c>
      <c r="H40" s="453">
        <v>21</v>
      </c>
      <c r="I40" s="453">
        <v>15</v>
      </c>
      <c r="J40" s="453">
        <v>13</v>
      </c>
      <c r="K40" s="453">
        <v>10</v>
      </c>
      <c r="L40" s="453">
        <v>6</v>
      </c>
      <c r="M40" s="453">
        <v>4</v>
      </c>
      <c r="N40" s="453">
        <v>3</v>
      </c>
    </row>
    <row r="41" spans="2:22" x14ac:dyDescent="0.2">
      <c r="B41" s="495"/>
      <c r="C41" s="194"/>
      <c r="D41" s="194"/>
      <c r="E41" s="194"/>
      <c r="F41" s="471"/>
      <c r="G41" s="452"/>
      <c r="H41" s="453"/>
      <c r="I41" s="453"/>
      <c r="J41" s="448"/>
      <c r="K41" s="448"/>
      <c r="L41" s="453"/>
      <c r="M41" s="453"/>
      <c r="N41" s="456"/>
    </row>
    <row r="42" spans="2:22" x14ac:dyDescent="0.2">
      <c r="B42" s="495"/>
      <c r="C42" s="471" t="s">
        <v>502</v>
      </c>
      <c r="D42" s="194"/>
      <c r="E42" s="194"/>
      <c r="F42" s="194"/>
      <c r="G42" s="452">
        <v>15</v>
      </c>
      <c r="H42" s="453">
        <v>21</v>
      </c>
      <c r="I42" s="453">
        <v>14</v>
      </c>
      <c r="J42" s="453">
        <v>11</v>
      </c>
      <c r="K42" s="453">
        <v>10</v>
      </c>
      <c r="L42" s="455">
        <v>5</v>
      </c>
      <c r="M42" s="453">
        <v>5</v>
      </c>
      <c r="N42" s="453">
        <v>1</v>
      </c>
      <c r="O42" s="95"/>
      <c r="P42" s="95"/>
      <c r="Q42" s="95"/>
      <c r="R42" s="95"/>
      <c r="S42" s="289"/>
      <c r="T42" s="289"/>
      <c r="U42" s="290"/>
      <c r="V42" s="236"/>
    </row>
    <row r="43" spans="2:22" x14ac:dyDescent="0.2">
      <c r="B43" s="495"/>
      <c r="C43" s="471" t="s">
        <v>573</v>
      </c>
      <c r="D43" s="194"/>
      <c r="E43" s="194"/>
      <c r="F43" s="194"/>
      <c r="G43" s="452">
        <v>15</v>
      </c>
      <c r="H43" s="453">
        <v>18</v>
      </c>
      <c r="I43" s="453">
        <v>14</v>
      </c>
      <c r="J43" s="453">
        <v>14</v>
      </c>
      <c r="K43" s="453">
        <v>14</v>
      </c>
      <c r="L43" s="455">
        <v>10</v>
      </c>
      <c r="M43" s="453">
        <v>4</v>
      </c>
      <c r="N43" s="453">
        <v>0</v>
      </c>
    </row>
    <row r="44" spans="2:22" x14ac:dyDescent="0.2">
      <c r="B44" s="495"/>
      <c r="C44" s="471" t="s">
        <v>503</v>
      </c>
      <c r="D44" s="194"/>
      <c r="E44" s="194"/>
      <c r="F44" s="194"/>
      <c r="G44" s="452">
        <v>15</v>
      </c>
      <c r="H44" s="453">
        <v>18</v>
      </c>
      <c r="I44" s="453">
        <v>15</v>
      </c>
      <c r="J44" s="453">
        <v>11</v>
      </c>
      <c r="K44" s="453">
        <v>10</v>
      </c>
      <c r="L44" s="455">
        <v>9</v>
      </c>
      <c r="M44" s="453">
        <v>1</v>
      </c>
      <c r="N44" s="453">
        <v>1</v>
      </c>
    </row>
    <row r="45" spans="2:22" x14ac:dyDescent="0.2">
      <c r="B45" s="495"/>
      <c r="C45" s="471" t="s">
        <v>574</v>
      </c>
      <c r="D45" s="194"/>
      <c r="E45" s="194"/>
      <c r="F45" s="471"/>
      <c r="G45" s="452">
        <v>15</v>
      </c>
      <c r="H45" s="453">
        <v>19</v>
      </c>
      <c r="I45" s="453">
        <v>15</v>
      </c>
      <c r="J45" s="453">
        <v>15</v>
      </c>
      <c r="K45" s="453">
        <v>11</v>
      </c>
      <c r="L45" s="453">
        <v>6</v>
      </c>
      <c r="M45" s="453">
        <v>5</v>
      </c>
      <c r="N45" s="455">
        <v>4</v>
      </c>
    </row>
    <row r="46" spans="2:22" x14ac:dyDescent="0.2">
      <c r="B46" s="495"/>
      <c r="C46" s="194"/>
      <c r="D46" s="194"/>
      <c r="E46" s="194"/>
      <c r="F46" s="471"/>
      <c r="G46" s="452"/>
      <c r="H46" s="453"/>
      <c r="I46" s="453"/>
      <c r="J46" s="448"/>
      <c r="K46" s="448"/>
      <c r="L46" s="453"/>
      <c r="M46" s="453"/>
      <c r="N46" s="453"/>
    </row>
    <row r="47" spans="2:22" x14ac:dyDescent="0.2">
      <c r="B47" s="495"/>
      <c r="C47" s="471" t="s">
        <v>743</v>
      </c>
      <c r="D47" s="194"/>
      <c r="E47" s="194"/>
      <c r="F47" s="471"/>
      <c r="G47" s="452">
        <v>15</v>
      </c>
      <c r="H47" s="453">
        <v>12</v>
      </c>
      <c r="I47" s="453">
        <v>11</v>
      </c>
      <c r="J47" s="453">
        <v>10</v>
      </c>
      <c r="K47" s="453">
        <v>9</v>
      </c>
      <c r="L47" s="455">
        <v>4</v>
      </c>
      <c r="M47" s="453">
        <v>5</v>
      </c>
      <c r="N47" s="453">
        <v>1</v>
      </c>
    </row>
    <row r="48" spans="2:22" x14ac:dyDescent="0.2">
      <c r="B48" s="495"/>
      <c r="C48" s="471" t="s">
        <v>744</v>
      </c>
      <c r="D48" s="194"/>
      <c r="E48" s="194"/>
      <c r="F48" s="471"/>
      <c r="G48" s="452">
        <v>15</v>
      </c>
      <c r="H48" s="453">
        <v>20</v>
      </c>
      <c r="I48" s="453">
        <v>16</v>
      </c>
      <c r="J48" s="448">
        <v>13</v>
      </c>
      <c r="K48" s="448">
        <v>11</v>
      </c>
      <c r="L48" s="453">
        <v>3</v>
      </c>
      <c r="M48" s="453">
        <v>8</v>
      </c>
      <c r="N48" s="453">
        <v>2</v>
      </c>
    </row>
    <row r="49" spans="2:14" x14ac:dyDescent="0.2">
      <c r="B49" s="495"/>
      <c r="C49" s="471" t="s">
        <v>745</v>
      </c>
      <c r="D49" s="194"/>
      <c r="E49" s="194"/>
      <c r="F49" s="194"/>
      <c r="G49" s="452">
        <v>15</v>
      </c>
      <c r="H49" s="451">
        <v>17</v>
      </c>
      <c r="I49" s="451">
        <v>14</v>
      </c>
      <c r="J49" s="451">
        <v>12</v>
      </c>
      <c r="K49" s="451">
        <v>8</v>
      </c>
      <c r="L49" s="451">
        <v>3</v>
      </c>
      <c r="M49" s="451">
        <v>5</v>
      </c>
      <c r="N49" s="451">
        <v>4</v>
      </c>
    </row>
    <row r="50" spans="2:14" x14ac:dyDescent="0.15">
      <c r="B50" s="495"/>
      <c r="C50" s="724" t="s">
        <v>746</v>
      </c>
      <c r="D50" s="724"/>
      <c r="E50" s="724"/>
      <c r="F50" s="724"/>
      <c r="G50" s="452">
        <v>10</v>
      </c>
      <c r="H50" s="453">
        <v>11</v>
      </c>
      <c r="I50" s="453">
        <v>8</v>
      </c>
      <c r="J50" s="453">
        <v>8</v>
      </c>
      <c r="K50" s="453" t="s">
        <v>736</v>
      </c>
      <c r="L50" s="453" t="s">
        <v>736</v>
      </c>
      <c r="M50" s="453" t="s">
        <v>736</v>
      </c>
      <c r="N50" s="453" t="s">
        <v>736</v>
      </c>
    </row>
    <row r="51" spans="2:14" x14ac:dyDescent="0.15">
      <c r="B51" s="495"/>
      <c r="C51" s="724" t="s">
        <v>747</v>
      </c>
      <c r="D51" s="724"/>
      <c r="E51" s="724"/>
      <c r="F51" s="724"/>
      <c r="G51" s="452">
        <v>15</v>
      </c>
      <c r="H51" s="453">
        <v>10</v>
      </c>
      <c r="I51" s="453">
        <v>10</v>
      </c>
      <c r="J51" s="453">
        <v>7</v>
      </c>
      <c r="K51" s="453">
        <v>7</v>
      </c>
      <c r="L51" s="453">
        <v>4</v>
      </c>
      <c r="M51" s="453">
        <v>3</v>
      </c>
      <c r="N51" s="453">
        <v>0</v>
      </c>
    </row>
    <row r="52" spans="2:14" ht="18" thickBot="1" x14ac:dyDescent="0.2">
      <c r="B52" s="5"/>
      <c r="C52" s="5"/>
      <c r="D52" s="5"/>
      <c r="E52" s="5"/>
      <c r="F52" s="5"/>
      <c r="G52" s="615"/>
      <c r="H52" s="616"/>
      <c r="I52" s="616"/>
      <c r="J52" s="616"/>
      <c r="K52" s="616"/>
      <c r="L52" s="616"/>
      <c r="M52" s="616"/>
      <c r="N52" s="616"/>
    </row>
    <row r="53" spans="2:14" x14ac:dyDescent="0.2">
      <c r="G53" s="1" t="s">
        <v>599</v>
      </c>
    </row>
    <row r="54" spans="2:14" x14ac:dyDescent="0.15">
      <c r="G54" s="2" t="s">
        <v>575</v>
      </c>
    </row>
  </sheetData>
  <mergeCells count="10">
    <mergeCell ref="O33:O34"/>
    <mergeCell ref="C34:F34"/>
    <mergeCell ref="C50:F50"/>
    <mergeCell ref="C51:F51"/>
    <mergeCell ref="G8:G11"/>
    <mergeCell ref="H8:H11"/>
    <mergeCell ref="I8:I11"/>
    <mergeCell ref="J8:J11"/>
    <mergeCell ref="C27:F27"/>
    <mergeCell ref="C33:F33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2"/>
  <sheetViews>
    <sheetView view="pageBreakPreview" zoomScale="75" zoomScaleNormal="75" zoomScaleSheetLayoutView="75" workbookViewId="0">
      <selection activeCell="E28" sqref="E28:E29"/>
    </sheetView>
  </sheetViews>
  <sheetFormatPr defaultColWidth="10.875" defaultRowHeight="17.25" x14ac:dyDescent="0.15"/>
  <cols>
    <col min="1" max="1" width="13.375" style="2" customWidth="1"/>
    <col min="2" max="2" width="3.125" style="2" customWidth="1"/>
    <col min="3" max="3" width="25.125" style="2" customWidth="1"/>
    <col min="4" max="13" width="13.25" style="2" customWidth="1"/>
    <col min="14" max="15" width="10.875" style="2"/>
    <col min="16" max="16" width="14.875" style="2" customWidth="1"/>
    <col min="17" max="16384" width="10.875" style="2"/>
  </cols>
  <sheetData>
    <row r="1" spans="1:13" x14ac:dyDescent="0.2">
      <c r="A1" s="1"/>
    </row>
    <row r="6" spans="1:13" x14ac:dyDescent="0.2">
      <c r="B6" s="650" t="s">
        <v>748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</row>
    <row r="7" spans="1:13" ht="18" thickBot="1" x14ac:dyDescent="0.25">
      <c r="B7" s="5"/>
      <c r="C7" s="5"/>
      <c r="D7" s="25" t="s">
        <v>526</v>
      </c>
      <c r="E7" s="5"/>
      <c r="F7" s="5"/>
      <c r="G7" s="5"/>
      <c r="H7" s="5"/>
      <c r="I7" s="5"/>
      <c r="J7" s="5"/>
      <c r="K7" s="5"/>
      <c r="L7" s="5"/>
    </row>
    <row r="8" spans="1:13" x14ac:dyDescent="0.15">
      <c r="D8" s="9"/>
      <c r="E8" s="8"/>
      <c r="F8" s="8"/>
      <c r="G8" s="8"/>
      <c r="H8" s="8"/>
      <c r="I8" s="8"/>
      <c r="J8" s="8"/>
      <c r="K8" s="8"/>
      <c r="L8" s="8"/>
    </row>
    <row r="9" spans="1:13" x14ac:dyDescent="0.2">
      <c r="D9" s="603" t="s">
        <v>749</v>
      </c>
      <c r="E9" s="647" t="s">
        <v>65</v>
      </c>
      <c r="F9" s="603" t="s">
        <v>66</v>
      </c>
      <c r="G9" s="213" t="s">
        <v>356</v>
      </c>
      <c r="H9" s="603" t="s">
        <v>67</v>
      </c>
      <c r="I9" s="603" t="s">
        <v>68</v>
      </c>
      <c r="J9" s="603" t="s">
        <v>69</v>
      </c>
      <c r="K9" s="7" t="s">
        <v>161</v>
      </c>
      <c r="L9" s="7" t="s">
        <v>162</v>
      </c>
    </row>
    <row r="10" spans="1:13" x14ac:dyDescent="0.2">
      <c r="B10" s="8"/>
      <c r="C10" s="19"/>
      <c r="D10" s="20"/>
      <c r="E10" s="648"/>
      <c r="F10" s="11" t="s">
        <v>163</v>
      </c>
      <c r="G10" s="11" t="s">
        <v>357</v>
      </c>
      <c r="H10" s="11" t="s">
        <v>164</v>
      </c>
      <c r="I10" s="11" t="s">
        <v>165</v>
      </c>
      <c r="J10" s="11" t="s">
        <v>166</v>
      </c>
      <c r="K10" s="11" t="s">
        <v>167</v>
      </c>
      <c r="L10" s="11" t="s">
        <v>168</v>
      </c>
    </row>
    <row r="11" spans="1:13" x14ac:dyDescent="0.2">
      <c r="D11" s="87"/>
      <c r="E11" s="88"/>
      <c r="F11" s="88"/>
      <c r="G11" s="88"/>
      <c r="H11" s="343" t="s">
        <v>169</v>
      </c>
      <c r="I11" s="88"/>
      <c r="J11" s="88"/>
      <c r="K11" s="88"/>
      <c r="L11" s="88"/>
    </row>
    <row r="12" spans="1:13" x14ac:dyDescent="0.2">
      <c r="C12" s="1" t="s">
        <v>248</v>
      </c>
      <c r="D12" s="77">
        <v>627</v>
      </c>
      <c r="E12" s="78">
        <v>271</v>
      </c>
      <c r="F12" s="78">
        <v>43</v>
      </c>
      <c r="G12" s="78">
        <v>30</v>
      </c>
      <c r="H12" s="78">
        <v>43</v>
      </c>
      <c r="I12" s="78">
        <v>47</v>
      </c>
      <c r="J12" s="78">
        <v>54</v>
      </c>
      <c r="K12" s="78">
        <v>78</v>
      </c>
      <c r="L12" s="78">
        <v>61</v>
      </c>
    </row>
    <row r="13" spans="1:13" x14ac:dyDescent="0.2">
      <c r="C13" s="1" t="s">
        <v>224</v>
      </c>
      <c r="D13" s="77">
        <v>641</v>
      </c>
      <c r="E13" s="78">
        <v>272</v>
      </c>
      <c r="F13" s="78">
        <v>38</v>
      </c>
      <c r="G13" s="78">
        <v>32</v>
      </c>
      <c r="H13" s="78">
        <v>44</v>
      </c>
      <c r="I13" s="78">
        <v>43</v>
      </c>
      <c r="J13" s="78">
        <v>63</v>
      </c>
      <c r="K13" s="78">
        <v>88</v>
      </c>
      <c r="L13" s="78">
        <v>61</v>
      </c>
    </row>
    <row r="14" spans="1:13" x14ac:dyDescent="0.2">
      <c r="C14" s="1" t="s">
        <v>249</v>
      </c>
      <c r="D14" s="77">
        <v>623</v>
      </c>
      <c r="E14" s="78">
        <v>274</v>
      </c>
      <c r="F14" s="78">
        <v>36</v>
      </c>
      <c r="G14" s="78">
        <v>27</v>
      </c>
      <c r="H14" s="78">
        <v>48</v>
      </c>
      <c r="I14" s="78">
        <v>42</v>
      </c>
      <c r="J14" s="78">
        <v>58</v>
      </c>
      <c r="K14" s="78">
        <v>83</v>
      </c>
      <c r="L14" s="78">
        <v>55</v>
      </c>
    </row>
    <row r="15" spans="1:13" x14ac:dyDescent="0.2">
      <c r="C15" s="1" t="s">
        <v>250</v>
      </c>
      <c r="D15" s="77">
        <v>616</v>
      </c>
      <c r="E15" s="78">
        <v>281</v>
      </c>
      <c r="F15" s="78">
        <v>30</v>
      </c>
      <c r="G15" s="78">
        <v>29</v>
      </c>
      <c r="H15" s="78">
        <v>45</v>
      </c>
      <c r="I15" s="78">
        <v>38</v>
      </c>
      <c r="J15" s="78">
        <v>52</v>
      </c>
      <c r="K15" s="78">
        <v>84</v>
      </c>
      <c r="L15" s="78">
        <v>57</v>
      </c>
    </row>
    <row r="16" spans="1:13" x14ac:dyDescent="0.2">
      <c r="C16" s="1" t="s">
        <v>251</v>
      </c>
      <c r="D16" s="77">
        <v>527</v>
      </c>
      <c r="E16" s="94">
        <v>256</v>
      </c>
      <c r="F16" s="94">
        <v>24</v>
      </c>
      <c r="G16" s="94">
        <v>31</v>
      </c>
      <c r="H16" s="94">
        <v>38</v>
      </c>
      <c r="I16" s="94">
        <v>35</v>
      </c>
      <c r="J16" s="94">
        <v>34</v>
      </c>
      <c r="K16" s="94">
        <v>61</v>
      </c>
      <c r="L16" s="94">
        <v>48</v>
      </c>
    </row>
    <row r="17" spans="2:13" x14ac:dyDescent="0.2">
      <c r="C17" s="1"/>
      <c r="D17" s="77"/>
      <c r="E17" s="94"/>
      <c r="F17" s="94"/>
      <c r="G17" s="94"/>
      <c r="H17" s="94"/>
      <c r="I17" s="94"/>
      <c r="J17" s="94"/>
      <c r="K17" s="94"/>
      <c r="L17" s="94"/>
    </row>
    <row r="18" spans="2:13" x14ac:dyDescent="0.15">
      <c r="C18" s="2" t="s">
        <v>384</v>
      </c>
      <c r="D18" s="545">
        <v>473</v>
      </c>
      <c r="E18" s="544">
        <v>237</v>
      </c>
      <c r="F18" s="544">
        <v>19</v>
      </c>
      <c r="G18" s="544">
        <v>30</v>
      </c>
      <c r="H18" s="544">
        <v>33</v>
      </c>
      <c r="I18" s="544">
        <v>31</v>
      </c>
      <c r="J18" s="544">
        <v>32</v>
      </c>
      <c r="K18" s="544">
        <v>57</v>
      </c>
      <c r="L18" s="544">
        <v>34</v>
      </c>
      <c r="M18" s="495"/>
    </row>
    <row r="19" spans="2:13" x14ac:dyDescent="0.15">
      <c r="D19" s="545"/>
      <c r="E19" s="544"/>
      <c r="F19" s="544"/>
      <c r="G19" s="544"/>
      <c r="H19" s="544"/>
      <c r="I19" s="544"/>
      <c r="J19" s="544"/>
      <c r="K19" s="544"/>
      <c r="L19" s="544"/>
      <c r="M19" s="495"/>
    </row>
    <row r="20" spans="2:13" s="68" customFormat="1" x14ac:dyDescent="0.2">
      <c r="C20" s="1" t="s">
        <v>399</v>
      </c>
      <c r="D20" s="87">
        <v>464</v>
      </c>
      <c r="E20" s="94">
        <v>230</v>
      </c>
      <c r="F20" s="94">
        <v>19</v>
      </c>
      <c r="G20" s="94">
        <v>31</v>
      </c>
      <c r="H20" s="94">
        <v>33</v>
      </c>
      <c r="I20" s="94">
        <v>31</v>
      </c>
      <c r="J20" s="94">
        <v>32</v>
      </c>
      <c r="K20" s="94">
        <v>57</v>
      </c>
      <c r="L20" s="94">
        <v>31</v>
      </c>
    </row>
    <row r="21" spans="2:13" x14ac:dyDescent="0.2">
      <c r="C21" s="1" t="s">
        <v>488</v>
      </c>
      <c r="D21" s="87">
        <v>460</v>
      </c>
      <c r="E21" s="78">
        <v>235</v>
      </c>
      <c r="F21" s="78">
        <v>19</v>
      </c>
      <c r="G21" s="78">
        <v>30</v>
      </c>
      <c r="H21" s="78">
        <v>30</v>
      </c>
      <c r="I21" s="78">
        <v>29</v>
      </c>
      <c r="J21" s="78">
        <v>33</v>
      </c>
      <c r="K21" s="78">
        <v>53</v>
      </c>
      <c r="L21" s="78">
        <v>31</v>
      </c>
    </row>
    <row r="22" spans="2:13" x14ac:dyDescent="0.15">
      <c r="C22" s="2" t="s">
        <v>560</v>
      </c>
      <c r="D22" s="87">
        <v>462</v>
      </c>
      <c r="E22" s="544">
        <v>237</v>
      </c>
      <c r="F22" s="544">
        <v>20</v>
      </c>
      <c r="G22" s="544">
        <v>30</v>
      </c>
      <c r="H22" s="544">
        <v>30</v>
      </c>
      <c r="I22" s="544">
        <v>29</v>
      </c>
      <c r="J22" s="544">
        <v>33</v>
      </c>
      <c r="K22" s="544">
        <v>51</v>
      </c>
      <c r="L22" s="544">
        <v>32</v>
      </c>
      <c r="M22" s="495"/>
    </row>
    <row r="23" spans="2:13" x14ac:dyDescent="0.15">
      <c r="C23" s="2" t="s">
        <v>600</v>
      </c>
      <c r="D23" s="87">
        <v>451</v>
      </c>
      <c r="E23" s="544">
        <v>231</v>
      </c>
      <c r="F23" s="544">
        <v>20</v>
      </c>
      <c r="G23" s="544">
        <v>31</v>
      </c>
      <c r="H23" s="544">
        <v>30</v>
      </c>
      <c r="I23" s="544">
        <v>28</v>
      </c>
      <c r="J23" s="544">
        <v>31</v>
      </c>
      <c r="K23" s="544">
        <v>49</v>
      </c>
      <c r="L23" s="544">
        <v>31</v>
      </c>
      <c r="M23" s="495"/>
    </row>
    <row r="24" spans="2:13" x14ac:dyDescent="0.15">
      <c r="C24" s="2" t="s">
        <v>750</v>
      </c>
      <c r="D24" s="87">
        <v>448</v>
      </c>
      <c r="E24" s="544">
        <v>225</v>
      </c>
      <c r="F24" s="544">
        <v>20</v>
      </c>
      <c r="G24" s="544">
        <v>30</v>
      </c>
      <c r="H24" s="544">
        <v>31</v>
      </c>
      <c r="I24" s="544">
        <v>29</v>
      </c>
      <c r="J24" s="544">
        <v>31</v>
      </c>
      <c r="K24" s="544">
        <v>52</v>
      </c>
      <c r="L24" s="544">
        <v>30</v>
      </c>
      <c r="M24" s="495"/>
    </row>
    <row r="25" spans="2:13" x14ac:dyDescent="0.15">
      <c r="C25" s="2" t="s">
        <v>751</v>
      </c>
      <c r="D25" s="87">
        <v>445</v>
      </c>
      <c r="E25" s="544">
        <v>224</v>
      </c>
      <c r="F25" s="544">
        <v>20</v>
      </c>
      <c r="G25" s="544">
        <v>30</v>
      </c>
      <c r="H25" s="544">
        <v>31</v>
      </c>
      <c r="I25" s="544">
        <v>30</v>
      </c>
      <c r="J25" s="544">
        <v>31</v>
      </c>
      <c r="K25" s="544">
        <v>50</v>
      </c>
      <c r="L25" s="544">
        <v>29</v>
      </c>
      <c r="M25" s="495"/>
    </row>
    <row r="26" spans="2:13" x14ac:dyDescent="0.15">
      <c r="B26" s="8"/>
      <c r="C26" s="8"/>
      <c r="D26" s="83"/>
      <c r="E26" s="84"/>
      <c r="F26" s="84"/>
      <c r="G26" s="84"/>
      <c r="H26" s="84"/>
      <c r="I26" s="84"/>
      <c r="J26" s="84"/>
      <c r="K26" s="84"/>
      <c r="L26" s="84"/>
    </row>
    <row r="27" spans="2:13" x14ac:dyDescent="0.15">
      <c r="D27" s="87"/>
      <c r="E27" s="84"/>
      <c r="F27" s="84"/>
      <c r="G27" s="84"/>
      <c r="H27" s="84"/>
      <c r="I27" s="84"/>
      <c r="J27" s="84"/>
      <c r="K27" s="84"/>
      <c r="L27" s="84"/>
    </row>
    <row r="28" spans="2:13" x14ac:dyDescent="0.2">
      <c r="D28" s="602" t="s">
        <v>749</v>
      </c>
      <c r="E28" s="737" t="s">
        <v>65</v>
      </c>
      <c r="F28" s="602" t="s">
        <v>66</v>
      </c>
      <c r="G28" s="213" t="s">
        <v>356</v>
      </c>
      <c r="H28" s="602" t="s">
        <v>67</v>
      </c>
      <c r="I28" s="602" t="s">
        <v>68</v>
      </c>
      <c r="J28" s="602" t="s">
        <v>69</v>
      </c>
      <c r="K28" s="105" t="s">
        <v>161</v>
      </c>
      <c r="L28" s="105" t="s">
        <v>162</v>
      </c>
    </row>
    <row r="29" spans="2:13" x14ac:dyDescent="0.2">
      <c r="B29" s="8"/>
      <c r="C29" s="19"/>
      <c r="D29" s="83"/>
      <c r="E29" s="738"/>
      <c r="F29" s="601" t="s">
        <v>163</v>
      </c>
      <c r="G29" s="11" t="s">
        <v>357</v>
      </c>
      <c r="H29" s="601" t="s">
        <v>164</v>
      </c>
      <c r="I29" s="601" t="s">
        <v>165</v>
      </c>
      <c r="J29" s="601" t="s">
        <v>166</v>
      </c>
      <c r="K29" s="601" t="s">
        <v>167</v>
      </c>
      <c r="L29" s="601" t="s">
        <v>168</v>
      </c>
    </row>
    <row r="30" spans="2:13" x14ac:dyDescent="0.2">
      <c r="D30" s="87"/>
      <c r="E30" s="88"/>
      <c r="F30" s="88"/>
      <c r="G30" s="88"/>
      <c r="H30" s="343" t="s">
        <v>171</v>
      </c>
      <c r="I30" s="343" t="s">
        <v>172</v>
      </c>
      <c r="J30" s="88"/>
      <c r="K30" s="88"/>
      <c r="L30" s="88"/>
    </row>
    <row r="31" spans="2:13" x14ac:dyDescent="0.2">
      <c r="C31" s="1" t="s">
        <v>248</v>
      </c>
      <c r="D31" s="77">
        <v>86005</v>
      </c>
      <c r="E31" s="78">
        <v>49120</v>
      </c>
      <c r="F31" s="78">
        <v>5557</v>
      </c>
      <c r="G31" s="78">
        <v>2420</v>
      </c>
      <c r="H31" s="78">
        <v>4577</v>
      </c>
      <c r="I31" s="78">
        <v>5201</v>
      </c>
      <c r="J31" s="78">
        <v>5352</v>
      </c>
      <c r="K31" s="78">
        <v>8540</v>
      </c>
      <c r="L31" s="78">
        <v>5238</v>
      </c>
    </row>
    <row r="32" spans="2:13" x14ac:dyDescent="0.2">
      <c r="C32" s="1" t="s">
        <v>224</v>
      </c>
      <c r="D32" s="77">
        <v>79444</v>
      </c>
      <c r="E32" s="78">
        <v>45650</v>
      </c>
      <c r="F32" s="78">
        <v>4826</v>
      </c>
      <c r="G32" s="78">
        <v>2696</v>
      </c>
      <c r="H32" s="78">
        <v>4042</v>
      </c>
      <c r="I32" s="78">
        <v>4264</v>
      </c>
      <c r="J32" s="78">
        <v>5315</v>
      </c>
      <c r="K32" s="78">
        <v>8083</v>
      </c>
      <c r="L32" s="78">
        <v>4568</v>
      </c>
    </row>
    <row r="33" spans="1:14" x14ac:dyDescent="0.2">
      <c r="C33" s="1" t="s">
        <v>249</v>
      </c>
      <c r="D33" s="77">
        <v>78853</v>
      </c>
      <c r="E33" s="78">
        <v>48036</v>
      </c>
      <c r="F33" s="78">
        <v>3236</v>
      </c>
      <c r="G33" s="78">
        <v>2540</v>
      </c>
      <c r="H33" s="78">
        <v>4573</v>
      </c>
      <c r="I33" s="78">
        <v>4331</v>
      </c>
      <c r="J33" s="78">
        <v>4890</v>
      </c>
      <c r="K33" s="78">
        <v>7513</v>
      </c>
      <c r="L33" s="78">
        <v>3734</v>
      </c>
    </row>
    <row r="34" spans="1:14" x14ac:dyDescent="0.2">
      <c r="C34" s="1" t="s">
        <v>250</v>
      </c>
      <c r="D34" s="77">
        <v>68058</v>
      </c>
      <c r="E34" s="79">
        <v>39930</v>
      </c>
      <c r="F34" s="79">
        <v>2844</v>
      </c>
      <c r="G34" s="79">
        <v>2797</v>
      </c>
      <c r="H34" s="79">
        <v>4146</v>
      </c>
      <c r="I34" s="79">
        <v>3841</v>
      </c>
      <c r="J34" s="79">
        <v>4429</v>
      </c>
      <c r="K34" s="79">
        <v>6596</v>
      </c>
      <c r="L34" s="79">
        <v>3475</v>
      </c>
    </row>
    <row r="35" spans="1:14" x14ac:dyDescent="0.2">
      <c r="C35" s="1" t="s">
        <v>251</v>
      </c>
      <c r="D35" s="77">
        <v>56169</v>
      </c>
      <c r="E35" s="79">
        <v>32813</v>
      </c>
      <c r="F35" s="79">
        <v>2078</v>
      </c>
      <c r="G35" s="79">
        <v>3263</v>
      </c>
      <c r="H35" s="79">
        <v>3123</v>
      </c>
      <c r="I35" s="79">
        <v>3427</v>
      </c>
      <c r="J35" s="79">
        <v>3325</v>
      </c>
      <c r="K35" s="79">
        <v>5159</v>
      </c>
      <c r="L35" s="79">
        <v>2981</v>
      </c>
    </row>
    <row r="36" spans="1:14" x14ac:dyDescent="0.2">
      <c r="C36" s="1"/>
      <c r="D36" s="77"/>
      <c r="E36" s="79"/>
      <c r="F36" s="79"/>
      <c r="G36" s="79"/>
      <c r="H36" s="79"/>
      <c r="I36" s="79"/>
      <c r="J36" s="79"/>
      <c r="K36" s="79"/>
      <c r="L36" s="79"/>
    </row>
    <row r="37" spans="1:14" x14ac:dyDescent="0.15">
      <c r="C37" s="2" t="s">
        <v>384</v>
      </c>
      <c r="D37" s="545">
        <v>51032</v>
      </c>
      <c r="E37" s="543">
        <v>30597</v>
      </c>
      <c r="F37" s="543">
        <v>1756</v>
      </c>
      <c r="G37" s="543">
        <v>2778</v>
      </c>
      <c r="H37" s="543">
        <v>2875</v>
      </c>
      <c r="I37" s="543">
        <v>3003</v>
      </c>
      <c r="J37" s="543">
        <v>2824</v>
      </c>
      <c r="K37" s="543">
        <v>4909</v>
      </c>
      <c r="L37" s="543">
        <v>2290</v>
      </c>
      <c r="M37" s="543"/>
      <c r="N37" s="495"/>
    </row>
    <row r="38" spans="1:14" x14ac:dyDescent="0.15">
      <c r="D38" s="545"/>
      <c r="E38" s="543"/>
      <c r="F38" s="543"/>
      <c r="G38" s="543"/>
      <c r="H38" s="543"/>
      <c r="I38" s="543"/>
      <c r="J38" s="543"/>
      <c r="K38" s="543"/>
      <c r="L38" s="543"/>
      <c r="M38" s="543"/>
      <c r="N38" s="495"/>
    </row>
    <row r="39" spans="1:14" x14ac:dyDescent="0.2">
      <c r="C39" s="1" t="s">
        <v>399</v>
      </c>
      <c r="D39" s="87">
        <v>49691</v>
      </c>
      <c r="E39" s="543">
        <v>29428</v>
      </c>
      <c r="F39" s="543">
        <v>1713</v>
      </c>
      <c r="G39" s="543">
        <v>2952</v>
      </c>
      <c r="H39" s="543">
        <v>2841</v>
      </c>
      <c r="I39" s="543">
        <v>3036</v>
      </c>
      <c r="J39" s="543">
        <v>2791</v>
      </c>
      <c r="K39" s="543">
        <v>4758</v>
      </c>
      <c r="L39" s="543">
        <v>2172</v>
      </c>
    </row>
    <row r="40" spans="1:14" x14ac:dyDescent="0.2">
      <c r="C40" s="1" t="s">
        <v>488</v>
      </c>
      <c r="D40" s="87">
        <v>50425</v>
      </c>
      <c r="E40" s="543">
        <v>30597</v>
      </c>
      <c r="F40" s="543">
        <v>1728</v>
      </c>
      <c r="G40" s="543">
        <v>2727</v>
      </c>
      <c r="H40" s="543">
        <v>2799</v>
      </c>
      <c r="I40" s="543">
        <v>2573</v>
      </c>
      <c r="J40" s="543">
        <v>3114</v>
      </c>
      <c r="K40" s="543">
        <v>4749</v>
      </c>
      <c r="L40" s="543">
        <v>2138</v>
      </c>
      <c r="M40" s="543"/>
      <c r="N40" s="495"/>
    </row>
    <row r="41" spans="1:14" x14ac:dyDescent="0.15">
      <c r="C41" s="2" t="s">
        <v>560</v>
      </c>
      <c r="D41" s="87">
        <v>49616</v>
      </c>
      <c r="E41" s="543">
        <v>29793</v>
      </c>
      <c r="F41" s="543">
        <v>1850</v>
      </c>
      <c r="G41" s="543">
        <v>2708</v>
      </c>
      <c r="H41" s="543">
        <v>2732</v>
      </c>
      <c r="I41" s="543">
        <v>2686</v>
      </c>
      <c r="J41" s="543">
        <v>3048</v>
      </c>
      <c r="K41" s="543">
        <v>4702</v>
      </c>
      <c r="L41" s="543">
        <v>2097</v>
      </c>
      <c r="M41" s="543"/>
      <c r="N41" s="495"/>
    </row>
    <row r="42" spans="1:14" x14ac:dyDescent="0.15">
      <c r="C42" s="2" t="s">
        <v>600</v>
      </c>
      <c r="D42" s="87">
        <v>49443</v>
      </c>
      <c r="E42" s="543">
        <v>29958</v>
      </c>
      <c r="F42" s="543">
        <v>1858</v>
      </c>
      <c r="G42" s="543">
        <v>2641</v>
      </c>
      <c r="H42" s="543">
        <v>2690</v>
      </c>
      <c r="I42" s="543">
        <v>2606</v>
      </c>
      <c r="J42" s="543">
        <v>2966</v>
      </c>
      <c r="K42" s="543">
        <v>4607</v>
      </c>
      <c r="L42" s="543">
        <v>2117</v>
      </c>
      <c r="M42" s="543"/>
      <c r="N42" s="495"/>
    </row>
    <row r="43" spans="1:14" x14ac:dyDescent="0.15">
      <c r="C43" s="2" t="s">
        <v>750</v>
      </c>
      <c r="D43" s="87">
        <v>49697</v>
      </c>
      <c r="E43" s="543">
        <v>30158</v>
      </c>
      <c r="F43" s="543">
        <v>1695</v>
      </c>
      <c r="G43" s="543">
        <v>2471</v>
      </c>
      <c r="H43" s="543">
        <v>2943</v>
      </c>
      <c r="I43" s="543">
        <v>2694</v>
      </c>
      <c r="J43" s="543">
        <v>2974</v>
      </c>
      <c r="K43" s="543">
        <v>4773</v>
      </c>
      <c r="L43" s="543">
        <v>1989</v>
      </c>
      <c r="M43" s="543"/>
      <c r="N43" s="495"/>
    </row>
    <row r="44" spans="1:14" x14ac:dyDescent="0.15">
      <c r="C44" s="2" t="s">
        <v>751</v>
      </c>
      <c r="D44" s="87">
        <v>49095</v>
      </c>
      <c r="E44" s="543">
        <v>29875</v>
      </c>
      <c r="F44" s="543">
        <v>1655</v>
      </c>
      <c r="G44" s="543">
        <v>2333</v>
      </c>
      <c r="H44" s="543">
        <v>2903</v>
      </c>
      <c r="I44" s="543">
        <v>2724</v>
      </c>
      <c r="J44" s="543">
        <v>2967</v>
      </c>
      <c r="K44" s="543">
        <v>4714</v>
      </c>
      <c r="L44" s="543">
        <v>1924</v>
      </c>
      <c r="M44" s="543"/>
      <c r="N44" s="495"/>
    </row>
    <row r="45" spans="1:14" ht="18" thickBot="1" x14ac:dyDescent="0.2">
      <c r="B45" s="5"/>
      <c r="C45" s="5"/>
      <c r="D45" s="91"/>
      <c r="E45" s="93"/>
      <c r="F45" s="93"/>
      <c r="G45" s="93"/>
      <c r="H45" s="93"/>
      <c r="I45" s="93"/>
      <c r="J45" s="93"/>
      <c r="K45" s="93"/>
      <c r="L45" s="93"/>
      <c r="M45" s="423"/>
    </row>
    <row r="46" spans="1:14" x14ac:dyDescent="0.2">
      <c r="D46" s="1" t="s">
        <v>349</v>
      </c>
    </row>
    <row r="47" spans="1:14" x14ac:dyDescent="0.2">
      <c r="D47" s="1"/>
    </row>
    <row r="48" spans="1:14" x14ac:dyDescent="0.2">
      <c r="A48" s="18"/>
      <c r="B48" s="18"/>
      <c r="C48" s="18"/>
      <c r="D48" s="280"/>
      <c r="E48" s="18"/>
      <c r="F48" s="18"/>
      <c r="G48" s="18"/>
      <c r="H48" s="18"/>
      <c r="I48" s="18"/>
      <c r="J48" s="18"/>
      <c r="K48" s="18"/>
      <c r="L48" s="18"/>
    </row>
    <row r="49" spans="2:16" ht="18" thickBot="1" x14ac:dyDescent="0.25">
      <c r="B49" s="5"/>
      <c r="C49" s="5"/>
      <c r="D49" s="25" t="s">
        <v>752</v>
      </c>
      <c r="E49" s="5"/>
      <c r="F49" s="5"/>
      <c r="G49" s="5"/>
      <c r="H49" s="5"/>
      <c r="I49" s="5"/>
      <c r="J49" s="5"/>
      <c r="K49" s="5"/>
      <c r="L49" s="5"/>
      <c r="M49" s="5"/>
    </row>
    <row r="50" spans="2:16" x14ac:dyDescent="0.15">
      <c r="B50" s="26"/>
      <c r="C50" s="27"/>
      <c r="D50" s="733" t="s">
        <v>286</v>
      </c>
      <c r="E50" s="734"/>
      <c r="F50" s="735" t="s">
        <v>282</v>
      </c>
      <c r="G50" s="734"/>
      <c r="H50" s="733" t="s">
        <v>283</v>
      </c>
      <c r="I50" s="734"/>
      <c r="J50" s="733" t="s">
        <v>284</v>
      </c>
      <c r="K50" s="734"/>
      <c r="L50" s="733" t="s">
        <v>285</v>
      </c>
      <c r="M50" s="736"/>
    </row>
    <row r="51" spans="2:16" x14ac:dyDescent="0.15">
      <c r="B51" s="728" t="s">
        <v>287</v>
      </c>
      <c r="C51" s="729"/>
      <c r="D51" s="206" t="s">
        <v>281</v>
      </c>
      <c r="E51" s="598" t="s">
        <v>341</v>
      </c>
      <c r="F51" s="206" t="s">
        <v>281</v>
      </c>
      <c r="G51" s="598" t="s">
        <v>341</v>
      </c>
      <c r="H51" s="206" t="s">
        <v>281</v>
      </c>
      <c r="I51" s="598" t="s">
        <v>341</v>
      </c>
      <c r="J51" s="206" t="s">
        <v>281</v>
      </c>
      <c r="K51" s="598" t="s">
        <v>341</v>
      </c>
      <c r="L51" s="206" t="s">
        <v>281</v>
      </c>
      <c r="M51" s="597" t="s">
        <v>341</v>
      </c>
    </row>
    <row r="52" spans="2:16" x14ac:dyDescent="0.15">
      <c r="B52" s="203"/>
      <c r="C52" s="203"/>
      <c r="D52" s="204"/>
      <c r="E52" s="207" t="s">
        <v>342</v>
      </c>
      <c r="F52" s="205"/>
      <c r="G52" s="207" t="s">
        <v>342</v>
      </c>
      <c r="H52" s="205"/>
      <c r="I52" s="207" t="s">
        <v>342</v>
      </c>
      <c r="J52" s="205"/>
      <c r="K52" s="207" t="s">
        <v>342</v>
      </c>
      <c r="L52" s="205"/>
      <c r="M52" s="207" t="s">
        <v>342</v>
      </c>
    </row>
    <row r="53" spans="2:16" x14ac:dyDescent="0.2">
      <c r="B53" s="730" t="s">
        <v>363</v>
      </c>
      <c r="C53" s="731"/>
      <c r="D53" s="222">
        <v>1</v>
      </c>
      <c r="E53" s="281">
        <v>24</v>
      </c>
      <c r="F53" s="220">
        <v>1</v>
      </c>
      <c r="G53" s="220">
        <v>24</v>
      </c>
      <c r="H53" s="223">
        <v>0</v>
      </c>
      <c r="I53" s="223">
        <v>0</v>
      </c>
      <c r="J53" s="220">
        <v>0</v>
      </c>
      <c r="K53" s="512">
        <v>0</v>
      </c>
      <c r="L53" s="223">
        <v>0</v>
      </c>
      <c r="M53" s="223">
        <v>0</v>
      </c>
      <c r="O53" s="282"/>
      <c r="P53" s="282"/>
    </row>
    <row r="54" spans="2:16" x14ac:dyDescent="0.2">
      <c r="B54" s="1" t="s">
        <v>98</v>
      </c>
      <c r="D54" s="222">
        <v>10</v>
      </c>
      <c r="E54" s="281">
        <v>1041</v>
      </c>
      <c r="F54" s="220">
        <v>6</v>
      </c>
      <c r="G54" s="220">
        <v>982</v>
      </c>
      <c r="H54" s="220">
        <v>2</v>
      </c>
      <c r="I54" s="512">
        <v>25</v>
      </c>
      <c r="J54" s="223">
        <v>1</v>
      </c>
      <c r="K54" s="223">
        <v>29</v>
      </c>
      <c r="L54" s="220">
        <v>1</v>
      </c>
      <c r="M54" s="548">
        <v>5</v>
      </c>
      <c r="O54" s="282"/>
      <c r="P54" s="282"/>
    </row>
    <row r="55" spans="2:16" x14ac:dyDescent="0.2">
      <c r="B55" s="1" t="s">
        <v>99</v>
      </c>
      <c r="D55" s="222">
        <v>80</v>
      </c>
      <c r="E55" s="281">
        <v>9808</v>
      </c>
      <c r="F55" s="512">
        <v>44</v>
      </c>
      <c r="G55" s="512">
        <v>7578</v>
      </c>
      <c r="H55" s="512">
        <v>5</v>
      </c>
      <c r="I55" s="512">
        <v>192</v>
      </c>
      <c r="J55" s="512">
        <v>13</v>
      </c>
      <c r="K55" s="512">
        <v>541</v>
      </c>
      <c r="L55" s="512">
        <v>18</v>
      </c>
      <c r="M55" s="548">
        <v>1497</v>
      </c>
      <c r="O55" s="282"/>
      <c r="P55" s="282"/>
    </row>
    <row r="56" spans="2:16" x14ac:dyDescent="0.2">
      <c r="B56" s="730" t="s">
        <v>364</v>
      </c>
      <c r="C56" s="732"/>
      <c r="D56" s="222">
        <v>12</v>
      </c>
      <c r="E56" s="281">
        <v>1544</v>
      </c>
      <c r="F56" s="512">
        <v>10</v>
      </c>
      <c r="G56" s="220">
        <v>1388</v>
      </c>
      <c r="H56" s="512">
        <v>1</v>
      </c>
      <c r="I56" s="220">
        <v>147</v>
      </c>
      <c r="J56" s="223">
        <v>0</v>
      </c>
      <c r="K56" s="223">
        <v>0</v>
      </c>
      <c r="L56" s="512">
        <v>1</v>
      </c>
      <c r="M56" s="548">
        <v>9</v>
      </c>
      <c r="O56" s="282"/>
      <c r="P56" s="282"/>
    </row>
    <row r="57" spans="2:16" x14ac:dyDescent="0.2">
      <c r="B57" s="1" t="s">
        <v>270</v>
      </c>
      <c r="D57" s="222">
        <v>6</v>
      </c>
      <c r="E57" s="281">
        <v>976</v>
      </c>
      <c r="F57" s="512">
        <v>4</v>
      </c>
      <c r="G57" s="220">
        <v>962</v>
      </c>
      <c r="H57" s="223">
        <v>0</v>
      </c>
      <c r="I57" s="223">
        <v>0</v>
      </c>
      <c r="J57" s="512">
        <v>1</v>
      </c>
      <c r="K57" s="512">
        <v>12</v>
      </c>
      <c r="L57" s="512">
        <v>1</v>
      </c>
      <c r="M57" s="548">
        <v>2</v>
      </c>
      <c r="O57" s="282"/>
      <c r="P57" s="282"/>
    </row>
    <row r="58" spans="2:16" x14ac:dyDescent="0.2">
      <c r="B58" s="1" t="s">
        <v>365</v>
      </c>
      <c r="D58" s="222">
        <v>87</v>
      </c>
      <c r="E58" s="281">
        <v>4126</v>
      </c>
      <c r="F58" s="512">
        <v>62</v>
      </c>
      <c r="G58" s="512">
        <v>3673</v>
      </c>
      <c r="H58" s="512">
        <v>14</v>
      </c>
      <c r="I58" s="512">
        <v>71</v>
      </c>
      <c r="J58" s="512">
        <v>6</v>
      </c>
      <c r="K58" s="512">
        <v>163</v>
      </c>
      <c r="L58" s="512">
        <v>5</v>
      </c>
      <c r="M58" s="548">
        <v>219</v>
      </c>
      <c r="O58" s="282"/>
      <c r="P58" s="282"/>
    </row>
    <row r="59" spans="2:16" x14ac:dyDescent="0.2">
      <c r="B59" s="1" t="s">
        <v>212</v>
      </c>
      <c r="D59" s="222">
        <v>25</v>
      </c>
      <c r="E59" s="281">
        <v>3736</v>
      </c>
      <c r="F59" s="512">
        <v>11</v>
      </c>
      <c r="G59" s="512">
        <v>2650</v>
      </c>
      <c r="H59" s="220">
        <v>2</v>
      </c>
      <c r="I59" s="220">
        <v>222</v>
      </c>
      <c r="J59" s="512">
        <v>11</v>
      </c>
      <c r="K59" s="512">
        <v>844</v>
      </c>
      <c r="L59" s="512">
        <v>1</v>
      </c>
      <c r="M59" s="548">
        <v>20</v>
      </c>
      <c r="O59" s="282"/>
      <c r="P59" s="282"/>
    </row>
    <row r="60" spans="2:16" x14ac:dyDescent="0.2">
      <c r="B60" s="1" t="s">
        <v>371</v>
      </c>
      <c r="D60" s="222">
        <v>38</v>
      </c>
      <c r="E60" s="281">
        <v>4866</v>
      </c>
      <c r="F60" s="512">
        <v>2</v>
      </c>
      <c r="G60" s="512">
        <v>49</v>
      </c>
      <c r="H60" s="512">
        <v>2</v>
      </c>
      <c r="I60" s="512">
        <v>37</v>
      </c>
      <c r="J60" s="512">
        <v>31</v>
      </c>
      <c r="K60" s="512">
        <v>4102</v>
      </c>
      <c r="L60" s="512">
        <v>3</v>
      </c>
      <c r="M60" s="548">
        <v>678</v>
      </c>
      <c r="O60" s="282"/>
      <c r="P60" s="282"/>
    </row>
    <row r="61" spans="2:16" x14ac:dyDescent="0.2">
      <c r="B61" s="1" t="s">
        <v>366</v>
      </c>
      <c r="D61" s="222">
        <v>3</v>
      </c>
      <c r="E61" s="281">
        <v>17</v>
      </c>
      <c r="F61" s="220">
        <v>3</v>
      </c>
      <c r="G61" s="220">
        <v>17</v>
      </c>
      <c r="H61" s="223">
        <v>0</v>
      </c>
      <c r="I61" s="223">
        <v>0</v>
      </c>
      <c r="J61" s="223">
        <v>0</v>
      </c>
      <c r="K61" s="223">
        <v>0</v>
      </c>
      <c r="L61" s="223">
        <v>0</v>
      </c>
      <c r="M61" s="223">
        <v>0</v>
      </c>
      <c r="O61" s="282"/>
      <c r="P61" s="282"/>
    </row>
    <row r="62" spans="2:16" x14ac:dyDescent="0.2">
      <c r="B62" s="730" t="s">
        <v>367</v>
      </c>
      <c r="C62" s="732"/>
      <c r="D62" s="222">
        <v>4</v>
      </c>
      <c r="E62" s="281">
        <v>278</v>
      </c>
      <c r="F62" s="220">
        <v>1</v>
      </c>
      <c r="G62" s="220">
        <v>253</v>
      </c>
      <c r="H62" s="223">
        <v>2</v>
      </c>
      <c r="I62" s="223">
        <v>22</v>
      </c>
      <c r="J62" s="223">
        <v>0</v>
      </c>
      <c r="K62" s="223">
        <v>0</v>
      </c>
      <c r="L62" s="223">
        <v>1</v>
      </c>
      <c r="M62" s="223">
        <v>3</v>
      </c>
      <c r="O62" s="282"/>
      <c r="P62" s="282"/>
    </row>
    <row r="63" spans="2:16" x14ac:dyDescent="0.2">
      <c r="B63" s="1" t="s">
        <v>368</v>
      </c>
      <c r="D63" s="222">
        <v>4</v>
      </c>
      <c r="E63" s="281">
        <v>65</v>
      </c>
      <c r="F63" s="220">
        <v>2</v>
      </c>
      <c r="G63" s="220">
        <v>52</v>
      </c>
      <c r="H63" s="220">
        <v>2</v>
      </c>
      <c r="I63" s="220">
        <v>13</v>
      </c>
      <c r="J63" s="220">
        <v>0</v>
      </c>
      <c r="K63" s="220">
        <v>0</v>
      </c>
      <c r="L63" s="220">
        <v>0</v>
      </c>
      <c r="M63" s="548">
        <v>0</v>
      </c>
      <c r="O63" s="282"/>
      <c r="P63" s="282"/>
    </row>
    <row r="64" spans="2:16" x14ac:dyDescent="0.2">
      <c r="B64" s="730" t="s">
        <v>373</v>
      </c>
      <c r="C64" s="732"/>
      <c r="D64" s="222">
        <v>4</v>
      </c>
      <c r="E64" s="281">
        <v>191</v>
      </c>
      <c r="F64" s="220">
        <v>3</v>
      </c>
      <c r="G64" s="220">
        <v>172</v>
      </c>
      <c r="H64" s="220">
        <v>0</v>
      </c>
      <c r="I64" s="220">
        <v>0</v>
      </c>
      <c r="J64" s="220">
        <v>1</v>
      </c>
      <c r="K64" s="220">
        <v>19</v>
      </c>
      <c r="L64" s="220">
        <v>0</v>
      </c>
      <c r="M64" s="548">
        <v>0</v>
      </c>
      <c r="O64" s="282"/>
      <c r="P64" s="282"/>
    </row>
    <row r="65" spans="1:16" x14ac:dyDescent="0.2">
      <c r="B65" s="1" t="s">
        <v>273</v>
      </c>
      <c r="D65" s="222">
        <v>26</v>
      </c>
      <c r="E65" s="281">
        <v>3964</v>
      </c>
      <c r="F65" s="220">
        <v>3</v>
      </c>
      <c r="G65" s="220">
        <v>221</v>
      </c>
      <c r="H65" s="220">
        <v>15</v>
      </c>
      <c r="I65" s="220">
        <v>3564</v>
      </c>
      <c r="J65" s="220">
        <v>4</v>
      </c>
      <c r="K65" s="220">
        <v>70</v>
      </c>
      <c r="L65" s="220">
        <v>4</v>
      </c>
      <c r="M65" s="548">
        <v>109</v>
      </c>
      <c r="O65" s="282"/>
      <c r="P65" s="282"/>
    </row>
    <row r="66" spans="1:16" x14ac:dyDescent="0.2">
      <c r="B66" s="1" t="s">
        <v>369</v>
      </c>
      <c r="D66" s="222">
        <v>53</v>
      </c>
      <c r="E66" s="281">
        <v>4849</v>
      </c>
      <c r="F66" s="220">
        <v>8</v>
      </c>
      <c r="G66" s="220">
        <v>1869</v>
      </c>
      <c r="H66" s="220">
        <v>28</v>
      </c>
      <c r="I66" s="220">
        <v>2081</v>
      </c>
      <c r="J66" s="220">
        <v>4</v>
      </c>
      <c r="K66" s="220">
        <v>138</v>
      </c>
      <c r="L66" s="220">
        <v>13</v>
      </c>
      <c r="M66" s="548">
        <v>761</v>
      </c>
      <c r="O66" s="282"/>
      <c r="P66" s="282"/>
    </row>
    <row r="67" spans="1:16" x14ac:dyDescent="0.2">
      <c r="B67" s="1" t="s">
        <v>370</v>
      </c>
      <c r="D67" s="222">
        <v>12</v>
      </c>
      <c r="E67" s="281">
        <v>3570</v>
      </c>
      <c r="F67" s="220">
        <v>4</v>
      </c>
      <c r="G67" s="220">
        <v>2337</v>
      </c>
      <c r="H67" s="220">
        <v>3</v>
      </c>
      <c r="I67" s="220">
        <v>317</v>
      </c>
      <c r="J67" s="220">
        <v>0</v>
      </c>
      <c r="K67" s="220">
        <v>0</v>
      </c>
      <c r="L67" s="220">
        <v>5</v>
      </c>
      <c r="M67" s="548">
        <v>916</v>
      </c>
      <c r="O67" s="282"/>
      <c r="P67" s="282"/>
    </row>
    <row r="68" spans="1:16" x14ac:dyDescent="0.2">
      <c r="B68" s="1" t="s">
        <v>753</v>
      </c>
      <c r="D68" s="222">
        <v>9</v>
      </c>
      <c r="E68" s="281">
        <v>238</v>
      </c>
      <c r="F68" s="220">
        <v>2</v>
      </c>
      <c r="G68" s="220">
        <v>61</v>
      </c>
      <c r="H68" s="220">
        <v>4</v>
      </c>
      <c r="I68" s="220">
        <v>13</v>
      </c>
      <c r="J68" s="220">
        <v>2</v>
      </c>
      <c r="K68" s="220">
        <v>61</v>
      </c>
      <c r="L68" s="220">
        <v>1</v>
      </c>
      <c r="M68" s="548">
        <v>103</v>
      </c>
      <c r="O68" s="282"/>
      <c r="P68" s="282"/>
    </row>
    <row r="69" spans="1:16" x14ac:dyDescent="0.2">
      <c r="B69" s="1" t="s">
        <v>320</v>
      </c>
      <c r="D69" s="222">
        <v>60</v>
      </c>
      <c r="E69" s="281">
        <v>9604</v>
      </c>
      <c r="F69" s="512">
        <v>34</v>
      </c>
      <c r="G69" s="512">
        <v>7785</v>
      </c>
      <c r="H69" s="547">
        <v>15</v>
      </c>
      <c r="I69" s="512">
        <v>998</v>
      </c>
      <c r="J69" s="512">
        <v>3</v>
      </c>
      <c r="K69" s="512">
        <v>8</v>
      </c>
      <c r="L69" s="512">
        <v>8</v>
      </c>
      <c r="M69" s="548">
        <v>813</v>
      </c>
      <c r="O69" s="282"/>
      <c r="P69" s="282"/>
    </row>
    <row r="70" spans="1:16" x14ac:dyDescent="0.2">
      <c r="B70" s="1" t="s">
        <v>170</v>
      </c>
      <c r="D70" s="222">
        <v>11</v>
      </c>
      <c r="E70" s="281">
        <v>198</v>
      </c>
      <c r="F70" s="220">
        <v>1</v>
      </c>
      <c r="G70" s="220">
        <v>2</v>
      </c>
      <c r="H70" s="220">
        <v>9</v>
      </c>
      <c r="I70" s="220">
        <v>190</v>
      </c>
      <c r="J70" s="223">
        <v>1</v>
      </c>
      <c r="K70" s="223">
        <v>6</v>
      </c>
      <c r="L70" s="512">
        <v>0</v>
      </c>
      <c r="M70" s="548">
        <v>0</v>
      </c>
      <c r="O70" s="282"/>
      <c r="P70" s="282"/>
    </row>
    <row r="71" spans="1:16" ht="18" thickBot="1" x14ac:dyDescent="0.25">
      <c r="A71" s="1"/>
      <c r="B71" s="5"/>
      <c r="C71" s="5"/>
      <c r="D71" s="91"/>
      <c r="E71" s="93"/>
      <c r="F71" s="93"/>
      <c r="G71" s="93"/>
      <c r="H71" s="93"/>
      <c r="I71" s="93"/>
      <c r="J71" s="93"/>
      <c r="K71" s="93"/>
      <c r="L71" s="93"/>
      <c r="M71" s="175"/>
    </row>
    <row r="72" spans="1:16" x14ac:dyDescent="0.2">
      <c r="D72" s="1" t="s">
        <v>349</v>
      </c>
    </row>
  </sheetData>
  <mergeCells count="13">
    <mergeCell ref="B6:M6"/>
    <mergeCell ref="D50:E50"/>
    <mergeCell ref="F50:G50"/>
    <mergeCell ref="H50:I50"/>
    <mergeCell ref="J50:K50"/>
    <mergeCell ref="L50:M50"/>
    <mergeCell ref="E9:E10"/>
    <mergeCell ref="E28:E29"/>
    <mergeCell ref="B51:C51"/>
    <mergeCell ref="B53:C53"/>
    <mergeCell ref="B56:C56"/>
    <mergeCell ref="B62:C62"/>
    <mergeCell ref="B64:C64"/>
  </mergeCells>
  <phoneticPr fontId="2"/>
  <pageMargins left="0.69" right="0.57999999999999996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69"/>
  <sheetViews>
    <sheetView view="pageBreakPreview" zoomScale="75" zoomScaleNormal="75" workbookViewId="0">
      <selection activeCell="L13" sqref="L13"/>
    </sheetView>
  </sheetViews>
  <sheetFormatPr defaultColWidth="10.875" defaultRowHeight="17.25" x14ac:dyDescent="0.15"/>
  <cols>
    <col min="1" max="1" width="13.375" style="2" customWidth="1"/>
    <col min="2" max="2" width="4.625" style="2" customWidth="1"/>
    <col min="3" max="3" width="19.75" style="391" customWidth="1"/>
    <col min="4" max="4" width="19.375" style="2" customWidth="1"/>
    <col min="5" max="7" width="18" style="2" customWidth="1"/>
    <col min="8" max="9" width="17.875" style="2" customWidth="1"/>
    <col min="10" max="16384" width="10.875" style="2"/>
  </cols>
  <sheetData>
    <row r="1" spans="1:9" x14ac:dyDescent="0.2">
      <c r="A1" s="1"/>
    </row>
    <row r="6" spans="1:9" x14ac:dyDescent="0.2">
      <c r="B6" s="650" t="s">
        <v>160</v>
      </c>
      <c r="C6" s="650"/>
      <c r="D6" s="650"/>
      <c r="E6" s="650"/>
      <c r="F6" s="650"/>
      <c r="G6" s="650"/>
      <c r="H6" s="650"/>
      <c r="I6" s="650"/>
    </row>
    <row r="7" spans="1:9" ht="18" thickBot="1" x14ac:dyDescent="0.25">
      <c r="B7" s="22"/>
      <c r="C7" s="396"/>
      <c r="D7" s="25" t="s">
        <v>527</v>
      </c>
      <c r="E7" s="22"/>
      <c r="F7" s="5"/>
      <c r="G7" s="5"/>
      <c r="H7" s="5"/>
      <c r="I7" s="23" t="s">
        <v>30</v>
      </c>
    </row>
    <row r="8" spans="1:9" x14ac:dyDescent="0.15">
      <c r="D8" s="630"/>
      <c r="E8" s="8"/>
      <c r="F8" s="8"/>
      <c r="G8" s="8"/>
      <c r="H8" s="8"/>
      <c r="I8" s="8"/>
    </row>
    <row r="9" spans="1:9" x14ac:dyDescent="0.2">
      <c r="B9" s="15"/>
      <c r="C9" s="397"/>
      <c r="D9" s="633" t="s">
        <v>823</v>
      </c>
      <c r="E9" s="13"/>
      <c r="F9" s="603" t="s">
        <v>182</v>
      </c>
      <c r="G9" s="9"/>
      <c r="H9" s="603" t="s">
        <v>182</v>
      </c>
      <c r="I9" s="603" t="s">
        <v>182</v>
      </c>
    </row>
    <row r="10" spans="1:9" x14ac:dyDescent="0.2">
      <c r="B10" s="67"/>
      <c r="C10" s="397"/>
      <c r="D10" s="631" t="s">
        <v>9</v>
      </c>
      <c r="E10" s="69" t="s">
        <v>173</v>
      </c>
      <c r="F10" s="603" t="s">
        <v>174</v>
      </c>
      <c r="G10" s="9" t="s">
        <v>175</v>
      </c>
      <c r="H10" s="603" t="s">
        <v>176</v>
      </c>
      <c r="I10" s="603" t="s">
        <v>177</v>
      </c>
    </row>
    <row r="11" spans="1:9" x14ac:dyDescent="0.2">
      <c r="B11" s="19" t="s">
        <v>182</v>
      </c>
      <c r="C11" s="393"/>
      <c r="D11" s="632"/>
      <c r="E11" s="11" t="s">
        <v>182</v>
      </c>
      <c r="F11" s="11" t="s">
        <v>182</v>
      </c>
      <c r="G11" s="11" t="s">
        <v>182</v>
      </c>
      <c r="H11" s="11" t="s">
        <v>182</v>
      </c>
      <c r="I11" s="11" t="s">
        <v>182</v>
      </c>
    </row>
    <row r="12" spans="1:9" x14ac:dyDescent="0.15">
      <c r="B12" s="15"/>
      <c r="D12" s="87"/>
      <c r="E12" s="88"/>
      <c r="F12" s="88"/>
      <c r="G12" s="88"/>
      <c r="H12" s="88"/>
      <c r="I12" s="88"/>
    </row>
    <row r="13" spans="1:9" x14ac:dyDescent="0.15">
      <c r="D13" s="87"/>
      <c r="E13" s="88"/>
      <c r="F13" s="88"/>
      <c r="G13" s="88"/>
      <c r="H13" s="88"/>
      <c r="I13" s="88"/>
    </row>
    <row r="14" spans="1:9" x14ac:dyDescent="0.2">
      <c r="B14" s="1" t="s">
        <v>754</v>
      </c>
      <c r="C14" s="398"/>
      <c r="D14" s="77">
        <v>52042</v>
      </c>
      <c r="E14" s="79">
        <v>32533</v>
      </c>
      <c r="F14" s="79">
        <v>267</v>
      </c>
      <c r="G14" s="79">
        <v>318</v>
      </c>
      <c r="H14" s="79">
        <v>972</v>
      </c>
      <c r="I14" s="79">
        <v>17952</v>
      </c>
    </row>
    <row r="15" spans="1:9" x14ac:dyDescent="0.2">
      <c r="C15" s="596" t="s">
        <v>178</v>
      </c>
      <c r="D15" s="77">
        <v>32013</v>
      </c>
      <c r="E15" s="79">
        <v>21291</v>
      </c>
      <c r="F15" s="79">
        <v>25</v>
      </c>
      <c r="G15" s="79">
        <v>66</v>
      </c>
      <c r="H15" s="79">
        <v>361</v>
      </c>
      <c r="I15" s="79">
        <v>10270</v>
      </c>
    </row>
    <row r="16" spans="1:9" x14ac:dyDescent="0.2">
      <c r="C16" s="596" t="s">
        <v>179</v>
      </c>
      <c r="D16" s="77">
        <v>10301</v>
      </c>
      <c r="E16" s="79">
        <v>2274</v>
      </c>
      <c r="F16" s="79">
        <v>242</v>
      </c>
      <c r="G16" s="79">
        <v>252</v>
      </c>
      <c r="H16" s="79">
        <v>599</v>
      </c>
      <c r="I16" s="79">
        <v>6934</v>
      </c>
    </row>
    <row r="17" spans="2:9" x14ac:dyDescent="0.2">
      <c r="C17" s="596" t="s">
        <v>180</v>
      </c>
      <c r="D17" s="77">
        <v>5367</v>
      </c>
      <c r="E17" s="79">
        <v>5304</v>
      </c>
      <c r="F17" s="291">
        <v>0</v>
      </c>
      <c r="G17" s="291">
        <v>0</v>
      </c>
      <c r="H17" s="79">
        <v>12</v>
      </c>
      <c r="I17" s="79">
        <v>51</v>
      </c>
    </row>
    <row r="18" spans="2:9" x14ac:dyDescent="0.2">
      <c r="C18" s="596" t="s">
        <v>181</v>
      </c>
      <c r="D18" s="77">
        <v>4361</v>
      </c>
      <c r="E18" s="79">
        <v>3664</v>
      </c>
      <c r="F18" s="291">
        <v>0</v>
      </c>
      <c r="G18" s="291">
        <v>0</v>
      </c>
      <c r="H18" s="291">
        <v>0</v>
      </c>
      <c r="I18" s="79">
        <v>697</v>
      </c>
    </row>
    <row r="19" spans="2:9" x14ac:dyDescent="0.2">
      <c r="C19" s="596"/>
      <c r="D19" s="77"/>
      <c r="E19" s="79"/>
      <c r="F19" s="78"/>
      <c r="G19" s="78"/>
      <c r="H19" s="78"/>
      <c r="I19" s="79"/>
    </row>
    <row r="20" spans="2:9" x14ac:dyDescent="0.2">
      <c r="B20" s="2" t="s">
        <v>755</v>
      </c>
      <c r="C20" s="596"/>
      <c r="D20" s="77">
        <v>51425</v>
      </c>
      <c r="E20" s="79">
        <v>33337</v>
      </c>
      <c r="F20" s="78">
        <v>264</v>
      </c>
      <c r="G20" s="78">
        <v>272</v>
      </c>
      <c r="H20" s="78">
        <v>1075</v>
      </c>
      <c r="I20" s="79">
        <v>16477</v>
      </c>
    </row>
    <row r="21" spans="2:9" x14ac:dyDescent="0.2">
      <c r="C21" s="596" t="s">
        <v>178</v>
      </c>
      <c r="D21" s="77">
        <v>30603</v>
      </c>
      <c r="E21" s="79">
        <v>21137</v>
      </c>
      <c r="F21" s="78">
        <v>22</v>
      </c>
      <c r="G21" s="78">
        <v>48</v>
      </c>
      <c r="H21" s="78">
        <v>361</v>
      </c>
      <c r="I21" s="79">
        <v>9035</v>
      </c>
    </row>
    <row r="22" spans="2:9" x14ac:dyDescent="0.2">
      <c r="C22" s="596" t="s">
        <v>179</v>
      </c>
      <c r="D22" s="77">
        <v>10060</v>
      </c>
      <c r="E22" s="79">
        <v>2287</v>
      </c>
      <c r="F22" s="78">
        <v>242</v>
      </c>
      <c r="G22" s="78">
        <v>224</v>
      </c>
      <c r="H22" s="78">
        <v>585</v>
      </c>
      <c r="I22" s="79">
        <v>6722</v>
      </c>
    </row>
    <row r="23" spans="2:9" x14ac:dyDescent="0.2">
      <c r="C23" s="596" t="s">
        <v>180</v>
      </c>
      <c r="D23" s="77">
        <v>5787</v>
      </c>
      <c r="E23" s="79">
        <v>5607</v>
      </c>
      <c r="F23" s="291">
        <v>0</v>
      </c>
      <c r="G23" s="291">
        <v>0</v>
      </c>
      <c r="H23" s="78">
        <v>129</v>
      </c>
      <c r="I23" s="79">
        <v>51</v>
      </c>
    </row>
    <row r="24" spans="2:9" x14ac:dyDescent="0.2">
      <c r="C24" s="596" t="s">
        <v>181</v>
      </c>
      <c r="D24" s="77">
        <v>4975</v>
      </c>
      <c r="E24" s="79">
        <v>4306</v>
      </c>
      <c r="F24" s="291">
        <v>0</v>
      </c>
      <c r="G24" s="291">
        <v>0</v>
      </c>
      <c r="H24" s="291">
        <v>0</v>
      </c>
      <c r="I24" s="79">
        <v>669</v>
      </c>
    </row>
    <row r="25" spans="2:9" x14ac:dyDescent="0.2">
      <c r="C25" s="596"/>
      <c r="D25" s="77"/>
      <c r="E25" s="79"/>
      <c r="F25" s="78"/>
      <c r="G25" s="78"/>
      <c r="H25" s="78"/>
      <c r="I25" s="79"/>
    </row>
    <row r="26" spans="2:9" x14ac:dyDescent="0.2">
      <c r="B26" s="2" t="s">
        <v>756</v>
      </c>
      <c r="C26" s="596"/>
      <c r="D26" s="497">
        <v>51032</v>
      </c>
      <c r="E26" s="498">
        <v>33718</v>
      </c>
      <c r="F26" s="544">
        <v>254</v>
      </c>
      <c r="G26" s="544">
        <v>250</v>
      </c>
      <c r="H26" s="544">
        <v>915</v>
      </c>
      <c r="I26" s="498">
        <v>15895</v>
      </c>
    </row>
    <row r="27" spans="2:9" x14ac:dyDescent="0.2">
      <c r="C27" s="596" t="s">
        <v>178</v>
      </c>
      <c r="D27" s="497">
        <v>30983</v>
      </c>
      <c r="E27" s="498">
        <v>21675</v>
      </c>
      <c r="F27" s="544">
        <v>22</v>
      </c>
      <c r="G27" s="544">
        <v>34</v>
      </c>
      <c r="H27" s="544">
        <v>353</v>
      </c>
      <c r="I27" s="498">
        <v>8899</v>
      </c>
    </row>
    <row r="28" spans="2:9" x14ac:dyDescent="0.2">
      <c r="C28" s="596" t="s">
        <v>179</v>
      </c>
      <c r="D28" s="497">
        <v>9570</v>
      </c>
      <c r="E28" s="498">
        <v>2279</v>
      </c>
      <c r="F28" s="544">
        <v>232</v>
      </c>
      <c r="G28" s="544">
        <v>216</v>
      </c>
      <c r="H28" s="544">
        <v>552</v>
      </c>
      <c r="I28" s="498">
        <v>6291</v>
      </c>
    </row>
    <row r="29" spans="2:9" x14ac:dyDescent="0.2">
      <c r="C29" s="596" t="s">
        <v>180</v>
      </c>
      <c r="D29" s="497">
        <v>5966</v>
      </c>
      <c r="E29" s="498">
        <v>5900</v>
      </c>
      <c r="F29" s="291">
        <v>0</v>
      </c>
      <c r="G29" s="291">
        <v>0</v>
      </c>
      <c r="H29" s="544">
        <v>10</v>
      </c>
      <c r="I29" s="498">
        <v>56</v>
      </c>
    </row>
    <row r="30" spans="2:9" x14ac:dyDescent="0.2">
      <c r="C30" s="596" t="s">
        <v>181</v>
      </c>
      <c r="D30" s="497">
        <v>4513</v>
      </c>
      <c r="E30" s="498">
        <v>3864</v>
      </c>
      <c r="F30" s="291">
        <v>0</v>
      </c>
      <c r="G30" s="291">
        <v>0</v>
      </c>
      <c r="H30" s="291">
        <v>0</v>
      </c>
      <c r="I30" s="498">
        <v>649</v>
      </c>
    </row>
    <row r="31" spans="2:9" x14ac:dyDescent="0.2">
      <c r="B31" s="279"/>
      <c r="C31" s="596"/>
      <c r="D31" s="497"/>
      <c r="E31" s="80"/>
      <c r="F31" s="80"/>
      <c r="G31" s="80"/>
      <c r="H31" s="80"/>
      <c r="I31" s="80"/>
    </row>
    <row r="32" spans="2:9" x14ac:dyDescent="0.2">
      <c r="B32" s="1" t="s">
        <v>757</v>
      </c>
      <c r="C32" s="398"/>
      <c r="D32" s="77">
        <v>49691</v>
      </c>
      <c r="E32" s="79">
        <v>32687</v>
      </c>
      <c r="F32" s="79">
        <v>254</v>
      </c>
      <c r="G32" s="79">
        <v>211</v>
      </c>
      <c r="H32" s="79">
        <v>901</v>
      </c>
      <c r="I32" s="79">
        <v>15638</v>
      </c>
    </row>
    <row r="33" spans="1:9" x14ac:dyDescent="0.2">
      <c r="C33" s="596" t="s">
        <v>178</v>
      </c>
      <c r="D33" s="77">
        <v>30417</v>
      </c>
      <c r="E33" s="79">
        <v>21225</v>
      </c>
      <c r="F33" s="79">
        <v>22</v>
      </c>
      <c r="G33" s="291">
        <v>0</v>
      </c>
      <c r="H33" s="79">
        <v>347</v>
      </c>
      <c r="I33" s="79">
        <v>8823</v>
      </c>
    </row>
    <row r="34" spans="1:9" x14ac:dyDescent="0.2">
      <c r="C34" s="596" t="s">
        <v>179</v>
      </c>
      <c r="D34" s="77">
        <v>9361</v>
      </c>
      <c r="E34" s="79">
        <v>2252</v>
      </c>
      <c r="F34" s="79">
        <v>232</v>
      </c>
      <c r="G34" s="79">
        <v>211</v>
      </c>
      <c r="H34" s="79">
        <v>545</v>
      </c>
      <c r="I34" s="79">
        <v>6121</v>
      </c>
    </row>
    <row r="35" spans="1:9" x14ac:dyDescent="0.2">
      <c r="C35" s="596" t="s">
        <v>180</v>
      </c>
      <c r="D35" s="77">
        <v>5744</v>
      </c>
      <c r="E35" s="79">
        <v>5682</v>
      </c>
      <c r="F35" s="291">
        <v>0</v>
      </c>
      <c r="G35" s="291">
        <v>0</v>
      </c>
      <c r="H35" s="79">
        <v>9</v>
      </c>
      <c r="I35" s="79">
        <v>53</v>
      </c>
    </row>
    <row r="36" spans="1:9" x14ac:dyDescent="0.2">
      <c r="C36" s="596" t="s">
        <v>181</v>
      </c>
      <c r="D36" s="77">
        <v>4169</v>
      </c>
      <c r="E36" s="79">
        <v>3528</v>
      </c>
      <c r="F36" s="291">
        <v>0</v>
      </c>
      <c r="G36" s="291">
        <v>0</v>
      </c>
      <c r="H36" s="291">
        <v>0</v>
      </c>
      <c r="I36" s="79">
        <v>641</v>
      </c>
    </row>
    <row r="37" spans="1:9" x14ac:dyDescent="0.2">
      <c r="C37" s="596"/>
      <c r="D37" s="77"/>
      <c r="E37" s="79"/>
      <c r="F37" s="78"/>
      <c r="G37" s="78"/>
      <c r="H37" s="78"/>
      <c r="I37" s="79"/>
    </row>
    <row r="38" spans="1:9" x14ac:dyDescent="0.2">
      <c r="B38" s="2" t="s">
        <v>758</v>
      </c>
      <c r="C38" s="596"/>
      <c r="D38" s="77">
        <v>50425</v>
      </c>
      <c r="E38" s="79">
        <v>33809</v>
      </c>
      <c r="F38" s="79">
        <v>254</v>
      </c>
      <c r="G38" s="79">
        <v>199</v>
      </c>
      <c r="H38" s="79">
        <v>792</v>
      </c>
      <c r="I38" s="79">
        <v>15371</v>
      </c>
    </row>
    <row r="39" spans="1:9" x14ac:dyDescent="0.2">
      <c r="C39" s="596" t="s">
        <v>178</v>
      </c>
      <c r="D39" s="77">
        <v>30759</v>
      </c>
      <c r="E39" s="79">
        <v>21677</v>
      </c>
      <c r="F39" s="78">
        <v>22</v>
      </c>
      <c r="G39" s="291">
        <v>0</v>
      </c>
      <c r="H39" s="78">
        <v>299</v>
      </c>
      <c r="I39" s="79">
        <v>8761</v>
      </c>
    </row>
    <row r="40" spans="1:9" x14ac:dyDescent="0.2">
      <c r="C40" s="596" t="s">
        <v>179</v>
      </c>
      <c r="D40" s="77">
        <v>9008</v>
      </c>
      <c r="E40" s="79">
        <v>2170</v>
      </c>
      <c r="F40" s="78">
        <v>232</v>
      </c>
      <c r="G40" s="78">
        <v>199</v>
      </c>
      <c r="H40" s="78">
        <v>486</v>
      </c>
      <c r="I40" s="79">
        <v>5921</v>
      </c>
    </row>
    <row r="41" spans="1:9" x14ac:dyDescent="0.2">
      <c r="C41" s="596" t="s">
        <v>180</v>
      </c>
      <c r="D41" s="77">
        <v>6432</v>
      </c>
      <c r="E41" s="79">
        <v>6377</v>
      </c>
      <c r="F41" s="291">
        <v>0</v>
      </c>
      <c r="G41" s="291">
        <v>0</v>
      </c>
      <c r="H41" s="78">
        <v>7</v>
      </c>
      <c r="I41" s="79">
        <v>48</v>
      </c>
    </row>
    <row r="42" spans="1:9" x14ac:dyDescent="0.2">
      <c r="C42" s="596" t="s">
        <v>181</v>
      </c>
      <c r="D42" s="77">
        <v>4226</v>
      </c>
      <c r="E42" s="79">
        <v>3585</v>
      </c>
      <c r="F42" s="291">
        <v>0</v>
      </c>
      <c r="G42" s="291">
        <v>0</v>
      </c>
      <c r="H42" s="291">
        <v>0</v>
      </c>
      <c r="I42" s="79">
        <v>641</v>
      </c>
    </row>
    <row r="43" spans="1:9" s="18" customFormat="1" x14ac:dyDescent="0.2">
      <c r="A43" s="279"/>
      <c r="B43" s="2"/>
      <c r="C43" s="596"/>
      <c r="D43" s="77"/>
      <c r="E43" s="79"/>
      <c r="F43" s="78"/>
      <c r="G43" s="78"/>
      <c r="H43" s="78"/>
      <c r="I43" s="79"/>
    </row>
    <row r="44" spans="1:9" x14ac:dyDescent="0.2">
      <c r="B44" s="2" t="s">
        <v>601</v>
      </c>
      <c r="C44" s="596"/>
      <c r="D44" s="77">
        <v>49616</v>
      </c>
      <c r="E44" s="79">
        <v>33378</v>
      </c>
      <c r="F44" s="79">
        <v>237</v>
      </c>
      <c r="G44" s="79">
        <v>184</v>
      </c>
      <c r="H44" s="79">
        <v>706</v>
      </c>
      <c r="I44" s="79">
        <v>15111</v>
      </c>
    </row>
    <row r="45" spans="1:9" x14ac:dyDescent="0.2">
      <c r="C45" s="596" t="s">
        <v>178</v>
      </c>
      <c r="D45" s="77">
        <v>30471</v>
      </c>
      <c r="E45" s="79">
        <v>21695</v>
      </c>
      <c r="F45" s="78">
        <v>22</v>
      </c>
      <c r="G45" s="291">
        <v>0</v>
      </c>
      <c r="H45" s="78">
        <v>280</v>
      </c>
      <c r="I45" s="79">
        <v>8474</v>
      </c>
    </row>
    <row r="46" spans="1:9" x14ac:dyDescent="0.2">
      <c r="C46" s="596" t="s">
        <v>179</v>
      </c>
      <c r="D46" s="77">
        <v>8777</v>
      </c>
      <c r="E46" s="79">
        <v>2201</v>
      </c>
      <c r="F46" s="78">
        <v>215</v>
      </c>
      <c r="G46" s="78">
        <v>184</v>
      </c>
      <c r="H46" s="78">
        <v>419</v>
      </c>
      <c r="I46" s="79">
        <v>5758</v>
      </c>
    </row>
    <row r="47" spans="1:9" x14ac:dyDescent="0.2">
      <c r="C47" s="596" t="s">
        <v>180</v>
      </c>
      <c r="D47" s="77">
        <v>5844</v>
      </c>
      <c r="E47" s="79">
        <v>5791</v>
      </c>
      <c r="F47" s="291">
        <v>0</v>
      </c>
      <c r="G47" s="291">
        <v>0</v>
      </c>
      <c r="H47" s="78">
        <v>7</v>
      </c>
      <c r="I47" s="79">
        <v>46</v>
      </c>
    </row>
    <row r="48" spans="1:9" x14ac:dyDescent="0.2">
      <c r="C48" s="596" t="s">
        <v>181</v>
      </c>
      <c r="D48" s="77">
        <v>4524</v>
      </c>
      <c r="E48" s="79">
        <v>3691</v>
      </c>
      <c r="F48" s="291">
        <v>0</v>
      </c>
      <c r="G48" s="291">
        <v>0</v>
      </c>
      <c r="H48" s="291">
        <v>0</v>
      </c>
      <c r="I48" s="79">
        <v>833</v>
      </c>
    </row>
    <row r="49" spans="2:9" x14ac:dyDescent="0.2">
      <c r="C49" s="596"/>
      <c r="D49" s="77"/>
      <c r="E49" s="79"/>
      <c r="F49" s="78"/>
      <c r="G49" s="78"/>
      <c r="H49" s="78"/>
      <c r="I49" s="79"/>
    </row>
    <row r="50" spans="2:9" x14ac:dyDescent="0.2">
      <c r="B50" s="2" t="s">
        <v>759</v>
      </c>
      <c r="C50" s="596"/>
      <c r="D50" s="77">
        <v>49443</v>
      </c>
      <c r="E50" s="79">
        <v>33692</v>
      </c>
      <c r="F50" s="78">
        <v>233</v>
      </c>
      <c r="G50" s="78">
        <v>174</v>
      </c>
      <c r="H50" s="78">
        <v>646</v>
      </c>
      <c r="I50" s="79">
        <v>14698</v>
      </c>
    </row>
    <row r="51" spans="2:9" x14ac:dyDescent="0.2">
      <c r="C51" s="596" t="s">
        <v>178</v>
      </c>
      <c r="D51" s="77">
        <v>30251</v>
      </c>
      <c r="E51" s="79">
        <v>21569</v>
      </c>
      <c r="F51" s="78">
        <v>22</v>
      </c>
      <c r="G51" s="291">
        <v>0</v>
      </c>
      <c r="H51" s="78">
        <v>263</v>
      </c>
      <c r="I51" s="79">
        <v>8397</v>
      </c>
    </row>
    <row r="52" spans="2:9" x14ac:dyDescent="0.2">
      <c r="C52" s="596" t="s">
        <v>179</v>
      </c>
      <c r="D52" s="77">
        <v>8379</v>
      </c>
      <c r="E52" s="79">
        <v>2170</v>
      </c>
      <c r="F52" s="78">
        <v>211</v>
      </c>
      <c r="G52" s="78">
        <v>174</v>
      </c>
      <c r="H52" s="78">
        <v>378</v>
      </c>
      <c r="I52" s="79">
        <v>5446</v>
      </c>
    </row>
    <row r="53" spans="2:9" x14ac:dyDescent="0.2">
      <c r="C53" s="596" t="s">
        <v>180</v>
      </c>
      <c r="D53" s="77">
        <v>5776</v>
      </c>
      <c r="E53" s="79">
        <v>5731</v>
      </c>
      <c r="F53" s="291">
        <v>0</v>
      </c>
      <c r="G53" s="291">
        <v>0</v>
      </c>
      <c r="H53" s="78">
        <v>5</v>
      </c>
      <c r="I53" s="79">
        <v>40</v>
      </c>
    </row>
    <row r="54" spans="2:9" x14ac:dyDescent="0.2">
      <c r="C54" s="596" t="s">
        <v>181</v>
      </c>
      <c r="D54" s="77">
        <v>5037</v>
      </c>
      <c r="E54" s="79">
        <v>4222</v>
      </c>
      <c r="F54" s="291">
        <v>0</v>
      </c>
      <c r="G54" s="291">
        <v>0</v>
      </c>
      <c r="H54" s="291">
        <v>0</v>
      </c>
      <c r="I54" s="79">
        <v>815</v>
      </c>
    </row>
    <row r="55" spans="2:9" x14ac:dyDescent="0.2">
      <c r="C55" s="596"/>
      <c r="D55" s="77"/>
      <c r="E55" s="79"/>
      <c r="F55" s="78"/>
      <c r="G55" s="78"/>
      <c r="H55" s="78"/>
      <c r="I55" s="79"/>
    </row>
    <row r="56" spans="2:9" x14ac:dyDescent="0.2">
      <c r="B56" s="2" t="s">
        <v>760</v>
      </c>
      <c r="C56" s="596"/>
      <c r="D56" s="77">
        <v>49697</v>
      </c>
      <c r="E56" s="79">
        <v>34192</v>
      </c>
      <c r="F56" s="79">
        <v>234</v>
      </c>
      <c r="G56" s="79">
        <v>164</v>
      </c>
      <c r="H56" s="79">
        <v>630</v>
      </c>
      <c r="I56" s="79">
        <v>14477</v>
      </c>
    </row>
    <row r="57" spans="2:9" x14ac:dyDescent="0.2">
      <c r="C57" s="596" t="s">
        <v>178</v>
      </c>
      <c r="D57" s="77">
        <v>30358</v>
      </c>
      <c r="E57" s="79">
        <v>21770</v>
      </c>
      <c r="F57" s="78">
        <v>23</v>
      </c>
      <c r="G57" s="317" t="s">
        <v>275</v>
      </c>
      <c r="H57" s="78">
        <v>262</v>
      </c>
      <c r="I57" s="79">
        <v>8303</v>
      </c>
    </row>
    <row r="58" spans="2:9" x14ac:dyDescent="0.2">
      <c r="C58" s="596" t="s">
        <v>179</v>
      </c>
      <c r="D58" s="77">
        <v>8038</v>
      </c>
      <c r="E58" s="79">
        <v>2064</v>
      </c>
      <c r="F58" s="78">
        <v>211</v>
      </c>
      <c r="G58" s="237">
        <v>164</v>
      </c>
      <c r="H58" s="78">
        <v>359</v>
      </c>
      <c r="I58" s="79">
        <v>5240</v>
      </c>
    </row>
    <row r="59" spans="2:9" x14ac:dyDescent="0.2">
      <c r="C59" s="596" t="s">
        <v>180</v>
      </c>
      <c r="D59" s="77">
        <v>6223</v>
      </c>
      <c r="E59" s="79">
        <v>6170</v>
      </c>
      <c r="F59" s="317" t="s">
        <v>275</v>
      </c>
      <c r="G59" s="317" t="s">
        <v>275</v>
      </c>
      <c r="H59" s="78">
        <v>9</v>
      </c>
      <c r="I59" s="79">
        <v>44</v>
      </c>
    </row>
    <row r="60" spans="2:9" x14ac:dyDescent="0.2">
      <c r="C60" s="596" t="s">
        <v>181</v>
      </c>
      <c r="D60" s="77">
        <v>5078</v>
      </c>
      <c r="E60" s="79">
        <v>4188</v>
      </c>
      <c r="F60" s="317" t="s">
        <v>275</v>
      </c>
      <c r="G60" s="317" t="s">
        <v>275</v>
      </c>
      <c r="H60" s="317" t="s">
        <v>275</v>
      </c>
      <c r="I60" s="79">
        <v>890</v>
      </c>
    </row>
    <row r="61" spans="2:9" x14ac:dyDescent="0.2">
      <c r="C61" s="596"/>
      <c r="D61" s="77"/>
      <c r="E61" s="79"/>
      <c r="F61" s="317"/>
      <c r="G61" s="317"/>
      <c r="H61" s="317"/>
      <c r="I61" s="79"/>
    </row>
    <row r="62" spans="2:9" x14ac:dyDescent="0.2">
      <c r="B62" s="2" t="s">
        <v>761</v>
      </c>
      <c r="C62" s="596"/>
      <c r="D62" s="77">
        <v>49095</v>
      </c>
      <c r="E62" s="79">
        <v>33802</v>
      </c>
      <c r="F62" s="317">
        <v>237</v>
      </c>
      <c r="G62" s="317">
        <v>152</v>
      </c>
      <c r="H62" s="317">
        <v>612</v>
      </c>
      <c r="I62" s="79">
        <v>14292</v>
      </c>
    </row>
    <row r="63" spans="2:9" x14ac:dyDescent="0.2">
      <c r="C63" s="596" t="s">
        <v>178</v>
      </c>
      <c r="D63" s="77">
        <v>30075</v>
      </c>
      <c r="E63" s="79">
        <v>21504</v>
      </c>
      <c r="F63" s="317">
        <v>24</v>
      </c>
      <c r="G63" s="317">
        <v>0</v>
      </c>
      <c r="H63" s="317">
        <v>236</v>
      </c>
      <c r="I63" s="79">
        <v>8311</v>
      </c>
    </row>
    <row r="64" spans="2:9" x14ac:dyDescent="0.2">
      <c r="C64" s="596" t="s">
        <v>179</v>
      </c>
      <c r="D64" s="77">
        <v>7892</v>
      </c>
      <c r="E64" s="79">
        <v>2124</v>
      </c>
      <c r="F64" s="317">
        <v>213</v>
      </c>
      <c r="G64" s="317">
        <v>152</v>
      </c>
      <c r="H64" s="317">
        <v>368</v>
      </c>
      <c r="I64" s="79">
        <v>5035</v>
      </c>
    </row>
    <row r="65" spans="1:9" x14ac:dyDescent="0.2">
      <c r="C65" s="596" t="s">
        <v>180</v>
      </c>
      <c r="D65" s="77">
        <v>5993</v>
      </c>
      <c r="E65" s="79">
        <v>5945</v>
      </c>
      <c r="F65" s="317">
        <v>0</v>
      </c>
      <c r="G65" s="317">
        <v>0</v>
      </c>
      <c r="H65" s="317">
        <v>8</v>
      </c>
      <c r="I65" s="79">
        <v>40</v>
      </c>
    </row>
    <row r="66" spans="1:9" x14ac:dyDescent="0.2">
      <c r="C66" s="596" t="s">
        <v>181</v>
      </c>
      <c r="D66" s="77">
        <v>5135</v>
      </c>
      <c r="E66" s="79">
        <v>4229</v>
      </c>
      <c r="F66" s="317">
        <v>0</v>
      </c>
      <c r="G66" s="317">
        <v>0</v>
      </c>
      <c r="H66" s="317">
        <v>0</v>
      </c>
      <c r="I66" s="79">
        <v>906</v>
      </c>
    </row>
    <row r="67" spans="1:9" ht="18" thickBot="1" x14ac:dyDescent="0.2">
      <c r="A67" s="15"/>
      <c r="B67" s="22"/>
      <c r="C67" s="396"/>
      <c r="D67" s="91"/>
      <c r="E67" s="92"/>
      <c r="F67" s="92"/>
      <c r="G67" s="92"/>
      <c r="H67" s="92"/>
      <c r="I67" s="92"/>
    </row>
    <row r="68" spans="1:9" x14ac:dyDescent="0.2">
      <c r="A68" s="15"/>
      <c r="B68" s="15"/>
      <c r="C68" s="596"/>
      <c r="D68" s="1" t="s">
        <v>762</v>
      </c>
      <c r="E68" s="15"/>
      <c r="G68" s="1"/>
      <c r="I68" s="1"/>
    </row>
    <row r="69" spans="1:9" x14ac:dyDescent="0.2">
      <c r="A69" s="1"/>
      <c r="B69" s="15"/>
      <c r="C69" s="397"/>
      <c r="D69" s="1" t="s">
        <v>350</v>
      </c>
      <c r="E69" s="15"/>
    </row>
  </sheetData>
  <mergeCells count="1">
    <mergeCell ref="B6:I6"/>
  </mergeCells>
  <phoneticPr fontId="2"/>
  <pageMargins left="0.78740157480314965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55"/>
  <sheetViews>
    <sheetView view="pageBreakPreview" zoomScale="75" zoomScaleNormal="75" workbookViewId="0">
      <selection activeCell="O38" sqref="O38"/>
    </sheetView>
  </sheetViews>
  <sheetFormatPr defaultColWidth="10.875" defaultRowHeight="17.25" x14ac:dyDescent="0.15"/>
  <cols>
    <col min="1" max="1" width="13.375" style="2" customWidth="1"/>
    <col min="2" max="2" width="21.875" style="2" customWidth="1"/>
    <col min="3" max="12" width="11.875" style="2" customWidth="1"/>
    <col min="13" max="16384" width="10.875" style="2"/>
  </cols>
  <sheetData>
    <row r="1" spans="1:14" x14ac:dyDescent="0.2">
      <c r="A1" s="1"/>
    </row>
    <row r="6" spans="1:14" x14ac:dyDescent="0.2">
      <c r="B6" s="650" t="s">
        <v>183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</row>
    <row r="7" spans="1:14" ht="18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15">
      <c r="C8" s="9"/>
      <c r="E8" s="8"/>
      <c r="F8" s="8"/>
      <c r="G8" s="8"/>
      <c r="H8" s="8"/>
      <c r="I8" s="8"/>
      <c r="J8" s="8"/>
      <c r="K8" s="8"/>
      <c r="L8" s="8"/>
    </row>
    <row r="9" spans="1:14" x14ac:dyDescent="0.2">
      <c r="C9" s="743" t="s">
        <v>763</v>
      </c>
      <c r="D9" s="744"/>
      <c r="E9" s="7" t="s">
        <v>184</v>
      </c>
      <c r="G9" s="8"/>
      <c r="H9" s="8"/>
      <c r="I9" s="19"/>
      <c r="J9" s="8"/>
      <c r="K9" s="8"/>
      <c r="L9" s="8"/>
    </row>
    <row r="10" spans="1:14" x14ac:dyDescent="0.2">
      <c r="C10" s="20"/>
      <c r="D10" s="8"/>
      <c r="E10" s="10" t="s">
        <v>764</v>
      </c>
      <c r="F10" s="8"/>
      <c r="G10" s="745" t="s">
        <v>765</v>
      </c>
      <c r="H10" s="746"/>
      <c r="I10" s="745" t="s">
        <v>766</v>
      </c>
      <c r="J10" s="746"/>
      <c r="K10" s="745" t="s">
        <v>767</v>
      </c>
      <c r="L10" s="747"/>
    </row>
    <row r="11" spans="1:14" x14ac:dyDescent="0.2">
      <c r="C11" s="647" t="s">
        <v>770</v>
      </c>
      <c r="D11" s="631" t="s">
        <v>768</v>
      </c>
      <c r="E11" s="647" t="s">
        <v>770</v>
      </c>
      <c r="F11" s="631" t="s">
        <v>769</v>
      </c>
      <c r="G11" s="647" t="s">
        <v>770</v>
      </c>
      <c r="H11" s="631" t="s">
        <v>769</v>
      </c>
      <c r="I11" s="647" t="s">
        <v>770</v>
      </c>
      <c r="J11" s="631" t="s">
        <v>769</v>
      </c>
      <c r="K11" s="647" t="s">
        <v>770</v>
      </c>
      <c r="L11" s="603" t="s">
        <v>769</v>
      </c>
    </row>
    <row r="12" spans="1:14" x14ac:dyDescent="0.2">
      <c r="B12" s="8"/>
      <c r="C12" s="648"/>
      <c r="D12" s="634" t="s">
        <v>491</v>
      </c>
      <c r="E12" s="648"/>
      <c r="F12" s="634" t="s">
        <v>771</v>
      </c>
      <c r="G12" s="648"/>
      <c r="H12" s="634" t="s">
        <v>771</v>
      </c>
      <c r="I12" s="648"/>
      <c r="J12" s="634" t="s">
        <v>771</v>
      </c>
      <c r="K12" s="648"/>
      <c r="L12" s="11" t="s">
        <v>771</v>
      </c>
    </row>
    <row r="13" spans="1:14" x14ac:dyDescent="0.2">
      <c r="C13" s="240" t="s">
        <v>772</v>
      </c>
      <c r="D13" s="81" t="s">
        <v>92</v>
      </c>
      <c r="E13" s="241" t="s">
        <v>772</v>
      </c>
      <c r="F13" s="81" t="s">
        <v>92</v>
      </c>
      <c r="G13" s="241" t="s">
        <v>772</v>
      </c>
      <c r="H13" s="81" t="s">
        <v>92</v>
      </c>
      <c r="I13" s="241" t="s">
        <v>772</v>
      </c>
      <c r="J13" s="81" t="s">
        <v>92</v>
      </c>
      <c r="K13" s="241" t="s">
        <v>772</v>
      </c>
      <c r="L13" s="81" t="s">
        <v>92</v>
      </c>
    </row>
    <row r="14" spans="1:14" x14ac:dyDescent="0.2">
      <c r="B14" s="1" t="s">
        <v>251</v>
      </c>
      <c r="C14" s="293">
        <v>3</v>
      </c>
      <c r="D14" s="292">
        <v>132</v>
      </c>
      <c r="E14" s="292">
        <v>0</v>
      </c>
      <c r="F14" s="292">
        <v>0</v>
      </c>
      <c r="G14" s="308">
        <v>0</v>
      </c>
      <c r="H14" s="308">
        <v>0</v>
      </c>
      <c r="I14" s="292">
        <v>0</v>
      </c>
      <c r="J14" s="292">
        <v>0</v>
      </c>
      <c r="K14" s="308">
        <v>0</v>
      </c>
      <c r="L14" s="308">
        <v>0</v>
      </c>
    </row>
    <row r="15" spans="1:14" x14ac:dyDescent="0.2">
      <c r="B15" s="1"/>
      <c r="C15" s="293"/>
      <c r="D15" s="292"/>
      <c r="E15" s="292"/>
      <c r="F15" s="292"/>
      <c r="G15" s="308"/>
      <c r="H15" s="308"/>
      <c r="I15" s="292"/>
      <c r="J15" s="292"/>
      <c r="K15" s="308"/>
      <c r="L15" s="308"/>
    </row>
    <row r="16" spans="1:14" x14ac:dyDescent="0.2">
      <c r="B16" s="1" t="s">
        <v>252</v>
      </c>
      <c r="C16" s="322">
        <v>5</v>
      </c>
      <c r="D16" s="318">
        <v>112</v>
      </c>
      <c r="E16" s="308">
        <v>1</v>
      </c>
      <c r="F16" s="308">
        <v>40</v>
      </c>
      <c r="G16" s="308">
        <v>0</v>
      </c>
      <c r="H16" s="308">
        <v>0</v>
      </c>
      <c r="I16" s="308">
        <v>1</v>
      </c>
      <c r="J16" s="308">
        <v>40</v>
      </c>
      <c r="K16" s="308">
        <v>0</v>
      </c>
      <c r="L16" s="308">
        <v>0</v>
      </c>
      <c r="M16" s="21"/>
      <c r="N16" s="21"/>
    </row>
    <row r="17" spans="2:14" x14ac:dyDescent="0.2">
      <c r="B17" s="1" t="s">
        <v>319</v>
      </c>
      <c r="C17" s="322">
        <v>1</v>
      </c>
      <c r="D17" s="318">
        <v>3</v>
      </c>
      <c r="E17" s="318">
        <v>0</v>
      </c>
      <c r="F17" s="318">
        <v>0</v>
      </c>
      <c r="G17" s="318">
        <v>0</v>
      </c>
      <c r="H17" s="318">
        <v>0</v>
      </c>
      <c r="I17" s="318">
        <v>0</v>
      </c>
      <c r="J17" s="318">
        <v>0</v>
      </c>
      <c r="K17" s="308">
        <v>0</v>
      </c>
      <c r="L17" s="308">
        <v>0</v>
      </c>
      <c r="M17" s="21"/>
      <c r="N17" s="21"/>
    </row>
    <row r="18" spans="2:14" x14ac:dyDescent="0.2">
      <c r="B18" s="1" t="s">
        <v>355</v>
      </c>
      <c r="C18" s="322">
        <v>7</v>
      </c>
      <c r="D18" s="318">
        <v>353</v>
      </c>
      <c r="E18" s="318">
        <v>1</v>
      </c>
      <c r="F18" s="318">
        <v>67</v>
      </c>
      <c r="G18" s="318">
        <v>1</v>
      </c>
      <c r="H18" s="318">
        <v>67</v>
      </c>
      <c r="I18" s="318">
        <v>0</v>
      </c>
      <c r="J18" s="318">
        <v>0</v>
      </c>
      <c r="K18" s="308">
        <v>0</v>
      </c>
      <c r="L18" s="308">
        <v>0</v>
      </c>
      <c r="M18" s="21"/>
      <c r="N18" s="21"/>
    </row>
    <row r="19" spans="2:14" x14ac:dyDescent="0.2">
      <c r="B19" s="1" t="s">
        <v>372</v>
      </c>
      <c r="C19" s="399">
        <v>3</v>
      </c>
      <c r="D19" s="231">
        <v>130</v>
      </c>
      <c r="E19" s="231">
        <v>0</v>
      </c>
      <c r="F19" s="231">
        <v>0</v>
      </c>
      <c r="G19" s="231">
        <v>0</v>
      </c>
      <c r="H19" s="231">
        <v>0</v>
      </c>
      <c r="I19" s="318">
        <v>0</v>
      </c>
      <c r="J19" s="318">
        <v>0</v>
      </c>
      <c r="K19" s="308">
        <v>0</v>
      </c>
      <c r="L19" s="308">
        <v>0</v>
      </c>
      <c r="M19" s="21"/>
      <c r="N19" s="21"/>
    </row>
    <row r="20" spans="2:14" x14ac:dyDescent="0.2">
      <c r="B20" s="1" t="s">
        <v>384</v>
      </c>
      <c r="C20" s="399">
        <v>6</v>
      </c>
      <c r="D20" s="231">
        <v>675</v>
      </c>
      <c r="E20" s="308">
        <v>0</v>
      </c>
      <c r="F20" s="308">
        <v>0</v>
      </c>
      <c r="G20" s="308">
        <v>0</v>
      </c>
      <c r="H20" s="308">
        <v>0</v>
      </c>
      <c r="I20" s="308">
        <v>0</v>
      </c>
      <c r="J20" s="308">
        <v>0</v>
      </c>
      <c r="K20" s="308">
        <v>0</v>
      </c>
      <c r="L20" s="308">
        <v>0</v>
      </c>
      <c r="M20" s="21"/>
      <c r="N20" s="21"/>
    </row>
    <row r="21" spans="2:14" x14ac:dyDescent="0.2">
      <c r="B21" s="1"/>
      <c r="C21" s="399"/>
      <c r="D21" s="231"/>
      <c r="E21" s="308"/>
      <c r="F21" s="308"/>
      <c r="G21" s="308"/>
      <c r="H21" s="308"/>
      <c r="I21" s="308"/>
      <c r="J21" s="308"/>
      <c r="K21" s="308"/>
      <c r="L21" s="308"/>
      <c r="M21" s="21"/>
      <c r="N21" s="21"/>
    </row>
    <row r="22" spans="2:14" x14ac:dyDescent="0.2">
      <c r="B22" s="1" t="s">
        <v>399</v>
      </c>
      <c r="C22" s="399">
        <v>8</v>
      </c>
      <c r="D22" s="231">
        <v>304</v>
      </c>
      <c r="E22" s="308">
        <v>0</v>
      </c>
      <c r="F22" s="308">
        <v>0</v>
      </c>
      <c r="G22" s="308">
        <v>0</v>
      </c>
      <c r="H22" s="308">
        <v>0</v>
      </c>
      <c r="I22" s="308">
        <v>0</v>
      </c>
      <c r="J22" s="308">
        <v>0</v>
      </c>
      <c r="K22" s="308">
        <v>0</v>
      </c>
      <c r="L22" s="308">
        <v>0</v>
      </c>
    </row>
    <row r="23" spans="2:14" x14ac:dyDescent="0.2">
      <c r="B23" s="1" t="s">
        <v>488</v>
      </c>
      <c r="C23" s="399">
        <v>2</v>
      </c>
      <c r="D23" s="231">
        <v>236</v>
      </c>
      <c r="E23" s="308">
        <v>0</v>
      </c>
      <c r="F23" s="308">
        <v>0</v>
      </c>
      <c r="G23" s="308">
        <v>0</v>
      </c>
      <c r="H23" s="308">
        <v>0</v>
      </c>
      <c r="I23" s="308">
        <v>0</v>
      </c>
      <c r="J23" s="308">
        <v>0</v>
      </c>
      <c r="K23" s="308">
        <v>0</v>
      </c>
      <c r="L23" s="308">
        <v>0</v>
      </c>
    </row>
    <row r="24" spans="2:14" x14ac:dyDescent="0.2">
      <c r="B24" s="1" t="s">
        <v>560</v>
      </c>
      <c r="C24" s="399">
        <v>5</v>
      </c>
      <c r="D24" s="231">
        <v>1963</v>
      </c>
      <c r="E24" s="308">
        <v>0</v>
      </c>
      <c r="F24" s="308">
        <v>0</v>
      </c>
      <c r="G24" s="308">
        <v>0</v>
      </c>
      <c r="H24" s="308">
        <v>0</v>
      </c>
      <c r="I24" s="308">
        <v>0</v>
      </c>
      <c r="J24" s="308">
        <v>0</v>
      </c>
      <c r="K24" s="308">
        <v>0</v>
      </c>
      <c r="L24" s="308">
        <v>0</v>
      </c>
    </row>
    <row r="25" spans="2:14" x14ac:dyDescent="0.2">
      <c r="B25" s="1" t="s">
        <v>600</v>
      </c>
      <c r="C25" s="399">
        <v>5</v>
      </c>
      <c r="D25" s="231">
        <v>254</v>
      </c>
      <c r="E25" s="308">
        <v>0</v>
      </c>
      <c r="F25" s="308">
        <v>0</v>
      </c>
      <c r="G25" s="308">
        <v>0</v>
      </c>
      <c r="H25" s="308">
        <v>0</v>
      </c>
      <c r="I25" s="308">
        <v>0</v>
      </c>
      <c r="J25" s="308">
        <v>0</v>
      </c>
      <c r="K25" s="308">
        <v>0</v>
      </c>
      <c r="L25" s="308">
        <v>0</v>
      </c>
    </row>
    <row r="26" spans="2:14" x14ac:dyDescent="0.2">
      <c r="B26" s="1" t="s">
        <v>750</v>
      </c>
      <c r="C26" s="399">
        <v>3</v>
      </c>
      <c r="D26" s="231">
        <v>310</v>
      </c>
      <c r="E26" s="308" t="s">
        <v>275</v>
      </c>
      <c r="F26" s="308" t="s">
        <v>275</v>
      </c>
      <c r="G26" s="308" t="s">
        <v>275</v>
      </c>
      <c r="H26" s="308" t="s">
        <v>275</v>
      </c>
      <c r="I26" s="308" t="s">
        <v>275</v>
      </c>
      <c r="J26" s="308" t="s">
        <v>275</v>
      </c>
      <c r="K26" s="308" t="s">
        <v>275</v>
      </c>
      <c r="L26" s="308" t="s">
        <v>275</v>
      </c>
    </row>
    <row r="27" spans="2:14" x14ac:dyDescent="0.2">
      <c r="B27" s="1"/>
      <c r="C27" s="399"/>
      <c r="D27" s="231"/>
      <c r="E27" s="308"/>
      <c r="F27" s="308"/>
      <c r="G27" s="308"/>
      <c r="H27" s="308"/>
      <c r="I27" s="308"/>
      <c r="J27" s="308"/>
      <c r="K27" s="308"/>
      <c r="L27" s="308"/>
    </row>
    <row r="28" spans="2:14" x14ac:dyDescent="0.2">
      <c r="B28" s="1" t="s">
        <v>751</v>
      </c>
      <c r="C28" s="399">
        <v>4</v>
      </c>
      <c r="D28" s="231">
        <v>1973</v>
      </c>
      <c r="E28" s="308" t="s">
        <v>275</v>
      </c>
      <c r="F28" s="308" t="s">
        <v>275</v>
      </c>
      <c r="G28" s="308" t="s">
        <v>275</v>
      </c>
      <c r="H28" s="308" t="s">
        <v>275</v>
      </c>
      <c r="I28" s="308">
        <v>0</v>
      </c>
      <c r="J28" s="308" t="s">
        <v>275</v>
      </c>
      <c r="K28" s="308" t="s">
        <v>275</v>
      </c>
      <c r="L28" s="308" t="s">
        <v>275</v>
      </c>
    </row>
    <row r="29" spans="2:14" ht="18" thickBot="1" x14ac:dyDescent="0.2">
      <c r="B29" s="5"/>
      <c r="C29" s="106"/>
      <c r="D29" s="92"/>
      <c r="E29" s="93"/>
      <c r="F29" s="93"/>
      <c r="G29" s="93"/>
      <c r="H29" s="93"/>
      <c r="I29" s="93"/>
      <c r="J29" s="93"/>
      <c r="K29" s="93"/>
      <c r="L29" s="93"/>
      <c r="N29" s="18"/>
    </row>
    <row r="30" spans="2:14" x14ac:dyDescent="0.2">
      <c r="B30" s="18"/>
      <c r="C30" s="83"/>
      <c r="D30" s="84"/>
      <c r="E30" s="107" t="s">
        <v>490</v>
      </c>
      <c r="F30" s="84"/>
      <c r="G30" s="84"/>
      <c r="H30" s="84"/>
      <c r="I30" s="87"/>
      <c r="J30" s="96"/>
      <c r="K30" s="96"/>
      <c r="L30" s="96"/>
      <c r="N30" s="18"/>
    </row>
    <row r="31" spans="2:14" x14ac:dyDescent="0.2">
      <c r="C31" s="83"/>
      <c r="D31" s="107" t="s">
        <v>489</v>
      </c>
      <c r="E31" s="84"/>
      <c r="F31" s="84"/>
      <c r="G31" s="739" t="s">
        <v>773</v>
      </c>
      <c r="H31" s="740"/>
      <c r="I31" s="741" t="s">
        <v>774</v>
      </c>
      <c r="J31" s="742"/>
      <c r="K31" s="88"/>
      <c r="L31" s="88"/>
      <c r="N31" s="18"/>
    </row>
    <row r="32" spans="2:14" x14ac:dyDescent="0.2">
      <c r="C32" s="108" t="s">
        <v>185</v>
      </c>
      <c r="D32" s="84"/>
      <c r="E32" s="108" t="s">
        <v>186</v>
      </c>
      <c r="F32" s="84"/>
      <c r="G32" s="748" t="s">
        <v>775</v>
      </c>
      <c r="H32" s="749"/>
      <c r="I32" s="83"/>
      <c r="J32" s="84"/>
      <c r="K32" s="88"/>
      <c r="L32" s="88"/>
      <c r="N32" s="18"/>
    </row>
    <row r="33" spans="2:14" x14ac:dyDescent="0.15">
      <c r="C33" s="647" t="s">
        <v>770</v>
      </c>
      <c r="D33" s="635" t="s">
        <v>187</v>
      </c>
      <c r="E33" s="647" t="s">
        <v>770</v>
      </c>
      <c r="F33" s="635" t="s">
        <v>187</v>
      </c>
      <c r="G33" s="647" t="s">
        <v>770</v>
      </c>
      <c r="H33" s="635" t="s">
        <v>187</v>
      </c>
      <c r="I33" s="647" t="s">
        <v>770</v>
      </c>
      <c r="J33" s="635" t="s">
        <v>768</v>
      </c>
      <c r="K33" s="88"/>
      <c r="L33" s="88"/>
      <c r="N33" s="18"/>
    </row>
    <row r="34" spans="2:14" x14ac:dyDescent="0.15">
      <c r="B34" s="8"/>
      <c r="C34" s="648"/>
      <c r="D34" s="629" t="s">
        <v>776</v>
      </c>
      <c r="E34" s="648"/>
      <c r="F34" s="629" t="s">
        <v>776</v>
      </c>
      <c r="G34" s="648"/>
      <c r="H34" s="629" t="s">
        <v>776</v>
      </c>
      <c r="I34" s="648"/>
      <c r="J34" s="629" t="s">
        <v>777</v>
      </c>
      <c r="K34" s="96"/>
      <c r="L34" s="96"/>
      <c r="N34" s="18"/>
    </row>
    <row r="35" spans="2:14" x14ac:dyDescent="0.2">
      <c r="C35" s="240" t="s">
        <v>772</v>
      </c>
      <c r="D35" s="81" t="s">
        <v>92</v>
      </c>
      <c r="E35" s="241" t="s">
        <v>772</v>
      </c>
      <c r="F35" s="81" t="s">
        <v>92</v>
      </c>
      <c r="G35" s="241" t="s">
        <v>772</v>
      </c>
      <c r="H35" s="344" t="s">
        <v>92</v>
      </c>
      <c r="I35" s="241" t="s">
        <v>772</v>
      </c>
      <c r="J35" s="81" t="s">
        <v>92</v>
      </c>
      <c r="K35" s="88"/>
      <c r="L35" s="88"/>
      <c r="N35" s="18"/>
    </row>
    <row r="36" spans="2:14" x14ac:dyDescent="0.2">
      <c r="B36" s="177" t="s">
        <v>251</v>
      </c>
      <c r="C36" s="308">
        <v>0</v>
      </c>
      <c r="D36" s="308">
        <v>0</v>
      </c>
      <c r="E36" s="308">
        <v>0</v>
      </c>
      <c r="F36" s="308">
        <v>0</v>
      </c>
      <c r="G36" s="78">
        <v>3</v>
      </c>
      <c r="H36" s="78">
        <v>132</v>
      </c>
      <c r="I36" s="77">
        <v>3</v>
      </c>
      <c r="J36" s="78">
        <v>132</v>
      </c>
      <c r="K36" s="88"/>
      <c r="L36" s="88"/>
    </row>
    <row r="37" spans="2:14" x14ac:dyDescent="0.2">
      <c r="B37" s="177"/>
      <c r="C37" s="308"/>
      <c r="D37" s="308"/>
      <c r="E37" s="308"/>
      <c r="F37" s="308"/>
      <c r="G37" s="78"/>
      <c r="H37" s="78"/>
      <c r="I37" s="77"/>
      <c r="J37" s="78"/>
      <c r="K37" s="88"/>
      <c r="L37" s="88"/>
    </row>
    <row r="38" spans="2:14" x14ac:dyDescent="0.2">
      <c r="B38" s="177" t="s">
        <v>252</v>
      </c>
      <c r="C38" s="308">
        <v>0</v>
      </c>
      <c r="D38" s="308">
        <v>0</v>
      </c>
      <c r="E38" s="308">
        <v>0</v>
      </c>
      <c r="F38" s="308">
        <v>0</v>
      </c>
      <c r="G38" s="156">
        <v>4</v>
      </c>
      <c r="H38" s="156">
        <v>72</v>
      </c>
      <c r="I38" s="110">
        <v>5</v>
      </c>
      <c r="J38" s="156">
        <v>112</v>
      </c>
      <c r="K38" s="88"/>
      <c r="L38" s="88"/>
    </row>
    <row r="39" spans="2:14" x14ac:dyDescent="0.2">
      <c r="B39" s="177" t="s">
        <v>319</v>
      </c>
      <c r="C39" s="308">
        <v>0</v>
      </c>
      <c r="D39" s="308">
        <v>0</v>
      </c>
      <c r="E39" s="308">
        <v>0</v>
      </c>
      <c r="F39" s="308">
        <v>0</v>
      </c>
      <c r="G39" s="156">
        <v>1</v>
      </c>
      <c r="H39" s="156">
        <v>3</v>
      </c>
      <c r="I39" s="322">
        <v>0</v>
      </c>
      <c r="J39" s="308">
        <v>0</v>
      </c>
      <c r="K39" s="88"/>
      <c r="L39" s="88"/>
    </row>
    <row r="40" spans="2:14" x14ac:dyDescent="0.2">
      <c r="B40" s="177" t="s">
        <v>355</v>
      </c>
      <c r="C40" s="308">
        <v>0</v>
      </c>
      <c r="D40" s="308">
        <v>0</v>
      </c>
      <c r="E40" s="308">
        <v>0</v>
      </c>
      <c r="F40" s="308">
        <v>0</v>
      </c>
      <c r="G40" s="156">
        <v>6</v>
      </c>
      <c r="H40" s="400">
        <v>286</v>
      </c>
      <c r="I40" s="308">
        <v>8</v>
      </c>
      <c r="J40" s="308">
        <v>356</v>
      </c>
      <c r="K40" s="88"/>
      <c r="L40" s="88"/>
    </row>
    <row r="41" spans="2:14" x14ac:dyDescent="0.2">
      <c r="B41" s="177" t="s">
        <v>372</v>
      </c>
      <c r="C41" s="308">
        <v>0</v>
      </c>
      <c r="D41" s="308">
        <v>0</v>
      </c>
      <c r="E41" s="308">
        <v>0</v>
      </c>
      <c r="F41" s="308">
        <v>0</v>
      </c>
      <c r="G41" s="208">
        <v>3</v>
      </c>
      <c r="H41" s="208">
        <v>130</v>
      </c>
      <c r="I41" s="209">
        <v>3</v>
      </c>
      <c r="J41" s="208">
        <v>129</v>
      </c>
      <c r="K41" s="88"/>
      <c r="L41" s="88"/>
    </row>
    <row r="42" spans="2:14" x14ac:dyDescent="0.2">
      <c r="B42" s="177" t="s">
        <v>384</v>
      </c>
      <c r="C42" s="308">
        <v>0</v>
      </c>
      <c r="D42" s="308">
        <v>0</v>
      </c>
      <c r="E42" s="308">
        <v>0</v>
      </c>
      <c r="F42" s="308">
        <v>0</v>
      </c>
      <c r="G42" s="208">
        <v>6</v>
      </c>
      <c r="H42" s="208">
        <v>675</v>
      </c>
      <c r="I42" s="209">
        <v>6</v>
      </c>
      <c r="J42" s="208">
        <v>488</v>
      </c>
      <c r="K42" s="88"/>
      <c r="L42" s="88"/>
    </row>
    <row r="43" spans="2:14" x14ac:dyDescent="0.2">
      <c r="B43" s="177"/>
      <c r="C43" s="308"/>
      <c r="D43" s="308"/>
      <c r="E43" s="308"/>
      <c r="F43" s="308"/>
      <c r="G43" s="208"/>
      <c r="H43" s="208"/>
      <c r="I43" s="209"/>
      <c r="J43" s="208"/>
      <c r="K43" s="88"/>
      <c r="L43" s="88"/>
    </row>
    <row r="44" spans="2:14" x14ac:dyDescent="0.2">
      <c r="B44" s="177" t="s">
        <v>399</v>
      </c>
      <c r="C44" s="308">
        <v>0</v>
      </c>
      <c r="D44" s="308">
        <v>0</v>
      </c>
      <c r="E44" s="308">
        <v>0</v>
      </c>
      <c r="F44" s="308">
        <v>0</v>
      </c>
      <c r="G44" s="208">
        <v>8</v>
      </c>
      <c r="H44" s="208">
        <v>304</v>
      </c>
      <c r="I44" s="209">
        <v>7</v>
      </c>
      <c r="J44" s="208">
        <v>415</v>
      </c>
      <c r="K44" s="88"/>
      <c r="L44" s="88"/>
    </row>
    <row r="45" spans="2:14" x14ac:dyDescent="0.2">
      <c r="B45" s="177" t="s">
        <v>488</v>
      </c>
      <c r="C45" s="308">
        <v>0</v>
      </c>
      <c r="D45" s="308">
        <v>0</v>
      </c>
      <c r="E45" s="308">
        <v>0</v>
      </c>
      <c r="F45" s="308">
        <v>0</v>
      </c>
      <c r="G45" s="208">
        <v>2</v>
      </c>
      <c r="H45" s="208">
        <v>236</v>
      </c>
      <c r="I45" s="209">
        <v>4</v>
      </c>
      <c r="J45" s="208">
        <v>315</v>
      </c>
      <c r="K45" s="543"/>
      <c r="L45" s="543"/>
    </row>
    <row r="46" spans="2:14" x14ac:dyDescent="0.2">
      <c r="B46" s="177" t="s">
        <v>560</v>
      </c>
      <c r="C46" s="308">
        <v>0</v>
      </c>
      <c r="D46" s="308">
        <v>0</v>
      </c>
      <c r="E46" s="308">
        <v>0</v>
      </c>
      <c r="F46" s="308">
        <v>0</v>
      </c>
      <c r="G46" s="208">
        <v>5</v>
      </c>
      <c r="H46" s="208">
        <v>1963</v>
      </c>
      <c r="I46" s="209">
        <v>4</v>
      </c>
      <c r="J46" s="208">
        <v>1918</v>
      </c>
      <c r="K46" s="543"/>
      <c r="L46" s="543"/>
    </row>
    <row r="47" spans="2:14" x14ac:dyDescent="0.2">
      <c r="B47" s="177" t="s">
        <v>600</v>
      </c>
      <c r="C47" s="308">
        <v>0</v>
      </c>
      <c r="D47" s="308">
        <v>0</v>
      </c>
      <c r="E47" s="308">
        <v>0</v>
      </c>
      <c r="F47" s="308">
        <v>0</v>
      </c>
      <c r="G47" s="208">
        <v>5</v>
      </c>
      <c r="H47" s="208">
        <v>254</v>
      </c>
      <c r="I47" s="209">
        <v>6</v>
      </c>
      <c r="J47" s="208">
        <v>299</v>
      </c>
      <c r="K47" s="543"/>
      <c r="L47" s="543"/>
    </row>
    <row r="48" spans="2:14" x14ac:dyDescent="0.2">
      <c r="B48" s="177" t="s">
        <v>750</v>
      </c>
      <c r="C48" s="308" t="s">
        <v>275</v>
      </c>
      <c r="D48" s="308" t="s">
        <v>275</v>
      </c>
      <c r="E48" s="308" t="s">
        <v>275</v>
      </c>
      <c r="F48" s="308" t="s">
        <v>275</v>
      </c>
      <c r="G48" s="208">
        <v>3</v>
      </c>
      <c r="H48" s="208">
        <v>310</v>
      </c>
      <c r="I48" s="209">
        <v>2</v>
      </c>
      <c r="J48" s="208">
        <v>240</v>
      </c>
      <c r="K48" s="543"/>
      <c r="L48" s="543"/>
    </row>
    <row r="49" spans="1:12" x14ac:dyDescent="0.2">
      <c r="B49" s="177"/>
      <c r="C49" s="308"/>
      <c r="D49" s="308"/>
      <c r="E49" s="308"/>
      <c r="F49" s="308"/>
      <c r="G49" s="208"/>
      <c r="H49" s="208"/>
      <c r="I49" s="209"/>
      <c r="J49" s="208"/>
      <c r="K49" s="543"/>
      <c r="L49" s="543"/>
    </row>
    <row r="50" spans="1:12" x14ac:dyDescent="0.2">
      <c r="B50" s="1" t="s">
        <v>751</v>
      </c>
      <c r="C50" s="322" t="s">
        <v>275</v>
      </c>
      <c r="D50" s="308" t="s">
        <v>275</v>
      </c>
      <c r="E50" s="308" t="s">
        <v>275</v>
      </c>
      <c r="F50" s="308" t="s">
        <v>275</v>
      </c>
      <c r="G50" s="208">
        <v>4</v>
      </c>
      <c r="H50" s="208">
        <v>1973</v>
      </c>
      <c r="I50" s="209">
        <v>5</v>
      </c>
      <c r="J50" s="208">
        <v>2043</v>
      </c>
      <c r="K50" s="543"/>
      <c r="L50" s="543"/>
    </row>
    <row r="51" spans="1:12" ht="18" thickBot="1" x14ac:dyDescent="0.2">
      <c r="B51" s="193"/>
      <c r="C51" s="93"/>
      <c r="D51" s="93"/>
      <c r="E51" s="93"/>
      <c r="F51" s="93"/>
      <c r="G51" s="93"/>
      <c r="H51" s="93"/>
      <c r="I51" s="91"/>
      <c r="J51" s="93"/>
      <c r="K51" s="96"/>
      <c r="L51" s="96"/>
    </row>
    <row r="52" spans="1:12" x14ac:dyDescent="0.2">
      <c r="C52" s="1" t="s">
        <v>778</v>
      </c>
    </row>
    <row r="53" spans="1:12" x14ac:dyDescent="0.2">
      <c r="C53" s="1" t="s">
        <v>779</v>
      </c>
    </row>
    <row r="54" spans="1:12" x14ac:dyDescent="0.2">
      <c r="C54" s="1" t="s">
        <v>351</v>
      </c>
    </row>
    <row r="55" spans="1:12" x14ac:dyDescent="0.2">
      <c r="A55" s="1"/>
    </row>
  </sheetData>
  <mergeCells count="17">
    <mergeCell ref="C33:C34"/>
    <mergeCell ref="E33:E34"/>
    <mergeCell ref="G33:G34"/>
    <mergeCell ref="I33:I34"/>
    <mergeCell ref="G32:H32"/>
    <mergeCell ref="B6:L6"/>
    <mergeCell ref="C9:D9"/>
    <mergeCell ref="G10:H10"/>
    <mergeCell ref="I10:J10"/>
    <mergeCell ref="K10:L10"/>
    <mergeCell ref="K11:K12"/>
    <mergeCell ref="G31:H31"/>
    <mergeCell ref="I31:J31"/>
    <mergeCell ref="E11:E12"/>
    <mergeCell ref="C11:C12"/>
    <mergeCell ref="G11:G12"/>
    <mergeCell ref="I11:I12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9"/>
  <sheetViews>
    <sheetView view="pageBreakPreview" zoomScale="75" zoomScaleNormal="75" workbookViewId="0">
      <selection activeCell="B30" sqref="B30"/>
    </sheetView>
  </sheetViews>
  <sheetFormatPr defaultColWidth="10.875" defaultRowHeight="17.25" x14ac:dyDescent="0.15"/>
  <cols>
    <col min="1" max="1" width="13.375" style="2" customWidth="1"/>
    <col min="2" max="2" width="21.125" style="2" customWidth="1"/>
    <col min="3" max="3" width="14.625" style="2" customWidth="1"/>
    <col min="4" max="4" width="12.625" style="2" bestFit="1" customWidth="1"/>
    <col min="5" max="7" width="12.125" style="2" customWidth="1"/>
    <col min="8" max="8" width="9.625" style="2" customWidth="1"/>
    <col min="9" max="9" width="11.25" style="2" bestFit="1" customWidth="1"/>
    <col min="10" max="10" width="13.375" style="2" customWidth="1"/>
    <col min="11" max="12" width="12.125" style="2" customWidth="1"/>
    <col min="13" max="16384" width="10.875" style="2"/>
  </cols>
  <sheetData>
    <row r="1" spans="1:12" x14ac:dyDescent="0.2">
      <c r="A1" s="1"/>
    </row>
    <row r="6" spans="1:12" x14ac:dyDescent="0.2">
      <c r="B6" s="650" t="s">
        <v>28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</row>
    <row r="7" spans="1:12" ht="18" thickBot="1" x14ac:dyDescent="0.25">
      <c r="B7" s="5"/>
      <c r="C7" s="5"/>
      <c r="D7" s="5"/>
      <c r="E7" s="653" t="s">
        <v>616</v>
      </c>
      <c r="F7" s="653"/>
      <c r="G7" s="653"/>
      <c r="H7" s="653"/>
      <c r="I7" s="5"/>
      <c r="J7" s="5"/>
      <c r="K7" s="6" t="s">
        <v>29</v>
      </c>
      <c r="L7" s="23" t="s">
        <v>30</v>
      </c>
    </row>
    <row r="8" spans="1:12" x14ac:dyDescent="0.2">
      <c r="C8" s="7" t="s">
        <v>4</v>
      </c>
      <c r="D8" s="9"/>
      <c r="E8" s="8"/>
      <c r="F8" s="8"/>
      <c r="G8" s="8"/>
      <c r="H8" s="8"/>
      <c r="I8" s="9"/>
      <c r="J8" s="9"/>
      <c r="K8" s="8"/>
      <c r="L8" s="8"/>
    </row>
    <row r="9" spans="1:12" x14ac:dyDescent="0.2">
      <c r="C9" s="603" t="s">
        <v>5</v>
      </c>
      <c r="D9" s="603" t="s">
        <v>617</v>
      </c>
      <c r="E9" s="647" t="s">
        <v>33</v>
      </c>
      <c r="F9" s="7" t="s">
        <v>31</v>
      </c>
      <c r="G9" s="7" t="s">
        <v>32</v>
      </c>
      <c r="H9" s="647" t="s">
        <v>36</v>
      </c>
      <c r="I9" s="603" t="s">
        <v>618</v>
      </c>
      <c r="J9" s="603" t="s">
        <v>619</v>
      </c>
      <c r="K9" s="647" t="s">
        <v>623</v>
      </c>
      <c r="L9" s="651" t="s">
        <v>624</v>
      </c>
    </row>
    <row r="10" spans="1:12" x14ac:dyDescent="0.2">
      <c r="B10" s="8"/>
      <c r="C10" s="11" t="s">
        <v>620</v>
      </c>
      <c r="D10" s="11" t="s">
        <v>621</v>
      </c>
      <c r="E10" s="648"/>
      <c r="F10" s="10" t="s">
        <v>34</v>
      </c>
      <c r="G10" s="10" t="s">
        <v>35</v>
      </c>
      <c r="H10" s="648"/>
      <c r="I10" s="11" t="s">
        <v>622</v>
      </c>
      <c r="J10" s="11" t="s">
        <v>620</v>
      </c>
      <c r="K10" s="648"/>
      <c r="L10" s="652"/>
    </row>
    <row r="11" spans="1:12" x14ac:dyDescent="0.15">
      <c r="C11" s="9"/>
    </row>
    <row r="12" spans="1:12" x14ac:dyDescent="0.2">
      <c r="B12" s="1" t="s">
        <v>229</v>
      </c>
      <c r="C12" s="82">
        <v>861913</v>
      </c>
      <c r="D12" s="78">
        <v>497049</v>
      </c>
      <c r="E12" s="78">
        <v>398842</v>
      </c>
      <c r="F12" s="78">
        <v>89102</v>
      </c>
      <c r="G12" s="78">
        <v>2153</v>
      </c>
      <c r="H12" s="78">
        <v>6952</v>
      </c>
      <c r="I12" s="78">
        <v>21408</v>
      </c>
      <c r="J12" s="78">
        <v>342097</v>
      </c>
      <c r="K12" s="78">
        <v>170921</v>
      </c>
      <c r="L12" s="78">
        <v>68828</v>
      </c>
    </row>
    <row r="13" spans="1:12" x14ac:dyDescent="0.2">
      <c r="B13" s="1" t="s">
        <v>224</v>
      </c>
      <c r="C13" s="82">
        <v>880713</v>
      </c>
      <c r="D13" s="78">
        <v>503903</v>
      </c>
      <c r="E13" s="78">
        <v>414288</v>
      </c>
      <c r="F13" s="78">
        <v>79817</v>
      </c>
      <c r="G13" s="78">
        <v>2656</v>
      </c>
      <c r="H13" s="78">
        <v>7142</v>
      </c>
      <c r="I13" s="78">
        <v>17860</v>
      </c>
      <c r="J13" s="78">
        <v>355276</v>
      </c>
      <c r="K13" s="78">
        <v>172960</v>
      </c>
      <c r="L13" s="78">
        <v>71722</v>
      </c>
    </row>
    <row r="14" spans="1:12" x14ac:dyDescent="0.2">
      <c r="B14" s="1" t="s">
        <v>230</v>
      </c>
      <c r="C14" s="82">
        <v>904667</v>
      </c>
      <c r="D14" s="78">
        <v>521584</v>
      </c>
      <c r="E14" s="78">
        <v>427023</v>
      </c>
      <c r="F14" s="78">
        <v>84892</v>
      </c>
      <c r="G14" s="78">
        <v>3564</v>
      </c>
      <c r="H14" s="78">
        <v>6105</v>
      </c>
      <c r="I14" s="78">
        <v>24467</v>
      </c>
      <c r="J14" s="78">
        <v>357042</v>
      </c>
      <c r="K14" s="78">
        <v>174326</v>
      </c>
      <c r="L14" s="78">
        <v>63768</v>
      </c>
    </row>
    <row r="15" spans="1:12" x14ac:dyDescent="0.2">
      <c r="B15" s="1" t="s">
        <v>231</v>
      </c>
      <c r="C15" s="77">
        <v>910128</v>
      </c>
      <c r="D15" s="79">
        <v>499157</v>
      </c>
      <c r="E15" s="79">
        <v>412732</v>
      </c>
      <c r="F15" s="79">
        <v>74461</v>
      </c>
      <c r="G15" s="79">
        <v>4069</v>
      </c>
      <c r="H15" s="79">
        <v>7895</v>
      </c>
      <c r="I15" s="79">
        <v>26005</v>
      </c>
      <c r="J15" s="79">
        <v>378519</v>
      </c>
      <c r="K15" s="79">
        <v>188010</v>
      </c>
      <c r="L15" s="79">
        <v>59373</v>
      </c>
    </row>
    <row r="16" spans="1:12" x14ac:dyDescent="0.2">
      <c r="B16" s="1" t="s">
        <v>232</v>
      </c>
      <c r="C16" s="87">
        <v>891901</v>
      </c>
      <c r="D16" s="96">
        <v>478478</v>
      </c>
      <c r="E16" s="96">
        <v>386356</v>
      </c>
      <c r="F16" s="96">
        <v>78265</v>
      </c>
      <c r="G16" s="96">
        <v>4711</v>
      </c>
      <c r="H16" s="96">
        <v>9146</v>
      </c>
      <c r="I16" s="96">
        <v>32414</v>
      </c>
      <c r="J16" s="96">
        <v>370207</v>
      </c>
      <c r="K16" s="96">
        <v>157808</v>
      </c>
      <c r="L16" s="96">
        <v>52422</v>
      </c>
    </row>
    <row r="17" spans="2:12" x14ac:dyDescent="0.15">
      <c r="B17" s="163"/>
    </row>
    <row r="18" spans="2:12" x14ac:dyDescent="0.2">
      <c r="B18" s="1" t="s">
        <v>400</v>
      </c>
      <c r="C18" s="87">
        <v>865419</v>
      </c>
      <c r="D18" s="96">
        <v>450969</v>
      </c>
      <c r="E18" s="96">
        <v>368975</v>
      </c>
      <c r="F18" s="96">
        <v>69067</v>
      </c>
      <c r="G18" s="96">
        <v>4586</v>
      </c>
      <c r="H18" s="96">
        <v>8341</v>
      </c>
      <c r="I18" s="96">
        <v>32613</v>
      </c>
      <c r="J18" s="96">
        <v>358519</v>
      </c>
      <c r="K18" s="96">
        <v>156729</v>
      </c>
      <c r="L18" s="96">
        <v>46540</v>
      </c>
    </row>
    <row r="19" spans="2:12" x14ac:dyDescent="0.2">
      <c r="B19" s="1" t="s">
        <v>614</v>
      </c>
      <c r="C19" s="87">
        <v>842518</v>
      </c>
      <c r="D19" s="96">
        <v>445326</v>
      </c>
      <c r="E19" s="96">
        <v>362952</v>
      </c>
      <c r="F19" s="96">
        <v>69481</v>
      </c>
      <c r="G19" s="96">
        <v>4598</v>
      </c>
      <c r="H19" s="96">
        <v>8295</v>
      </c>
      <c r="I19" s="96">
        <v>20855</v>
      </c>
      <c r="J19" s="96">
        <v>350868</v>
      </c>
      <c r="K19" s="96">
        <v>127392</v>
      </c>
      <c r="L19" s="96">
        <v>44636</v>
      </c>
    </row>
    <row r="20" spans="2:12" x14ac:dyDescent="0.2">
      <c r="B20" s="19"/>
      <c r="C20" s="83"/>
      <c r="D20" s="84"/>
      <c r="E20" s="84"/>
      <c r="F20" s="84"/>
      <c r="G20" s="84"/>
      <c r="H20" s="84"/>
      <c r="I20" s="84"/>
      <c r="J20" s="84"/>
      <c r="K20" s="84"/>
      <c r="L20" s="84"/>
    </row>
    <row r="21" spans="2:12" x14ac:dyDescent="0.15">
      <c r="B21" s="15"/>
      <c r="C21" s="85"/>
      <c r="D21" s="86"/>
      <c r="E21" s="86"/>
      <c r="F21" s="86"/>
      <c r="G21" s="86"/>
      <c r="H21" s="86"/>
      <c r="I21" s="86"/>
      <c r="J21" s="86"/>
      <c r="K21" s="86"/>
      <c r="L21" s="86"/>
    </row>
    <row r="22" spans="2:12" x14ac:dyDescent="0.2">
      <c r="B22" s="1" t="s">
        <v>37</v>
      </c>
      <c r="C22" s="238">
        <v>391097</v>
      </c>
      <c r="D22" s="239">
        <v>244692</v>
      </c>
      <c r="E22" s="239">
        <v>232774</v>
      </c>
      <c r="F22" s="239">
        <v>5085</v>
      </c>
      <c r="G22" s="239">
        <v>2274</v>
      </c>
      <c r="H22" s="239">
        <v>4559</v>
      </c>
      <c r="I22" s="239">
        <v>13937</v>
      </c>
      <c r="J22" s="239">
        <v>119234</v>
      </c>
      <c r="K22" s="239">
        <v>10713</v>
      </c>
      <c r="L22" s="239">
        <v>23184</v>
      </c>
    </row>
    <row r="23" spans="2:12" x14ac:dyDescent="0.15">
      <c r="C23" s="240"/>
      <c r="D23" s="241"/>
      <c r="E23" s="241"/>
      <c r="F23" s="241"/>
      <c r="G23" s="241"/>
      <c r="H23" s="241"/>
      <c r="I23" s="241"/>
      <c r="J23" s="241"/>
      <c r="K23" s="241"/>
      <c r="L23" s="241"/>
    </row>
    <row r="24" spans="2:12" x14ac:dyDescent="0.2">
      <c r="B24" s="21" t="s">
        <v>38</v>
      </c>
      <c r="C24" s="242">
        <v>23044</v>
      </c>
      <c r="D24" s="239">
        <v>2889</v>
      </c>
      <c r="E24" s="237">
        <v>1816</v>
      </c>
      <c r="F24" s="237">
        <v>32</v>
      </c>
      <c r="G24" s="237">
        <v>1012</v>
      </c>
      <c r="H24" s="237">
        <v>29</v>
      </c>
      <c r="I24" s="237">
        <v>301</v>
      </c>
      <c r="J24" s="237">
        <v>19026</v>
      </c>
      <c r="K24" s="237">
        <v>46</v>
      </c>
      <c r="L24" s="237">
        <v>18672</v>
      </c>
    </row>
    <row r="25" spans="2:12" x14ac:dyDescent="0.2">
      <c r="B25" s="21" t="s">
        <v>39</v>
      </c>
      <c r="C25" s="242">
        <v>19009</v>
      </c>
      <c r="D25" s="239">
        <v>12016</v>
      </c>
      <c r="E25" s="237">
        <v>10651</v>
      </c>
      <c r="F25" s="237">
        <v>161</v>
      </c>
      <c r="G25" s="237">
        <v>1118</v>
      </c>
      <c r="H25" s="237">
        <v>86</v>
      </c>
      <c r="I25" s="237">
        <v>1248</v>
      </c>
      <c r="J25" s="237">
        <v>4481</v>
      </c>
      <c r="K25" s="237">
        <v>103</v>
      </c>
      <c r="L25" s="237">
        <v>3961</v>
      </c>
    </row>
    <row r="26" spans="2:12" x14ac:dyDescent="0.2">
      <c r="B26" s="21" t="s">
        <v>40</v>
      </c>
      <c r="C26" s="242">
        <v>21022</v>
      </c>
      <c r="D26" s="239">
        <v>17501</v>
      </c>
      <c r="E26" s="237">
        <v>17204</v>
      </c>
      <c r="F26" s="237">
        <v>116</v>
      </c>
      <c r="G26" s="237">
        <v>79</v>
      </c>
      <c r="H26" s="237">
        <v>102</v>
      </c>
      <c r="I26" s="237">
        <v>1401</v>
      </c>
      <c r="J26" s="237">
        <v>937</v>
      </c>
      <c r="K26" s="237">
        <v>124</v>
      </c>
      <c r="L26" s="237">
        <v>360</v>
      </c>
    </row>
    <row r="27" spans="2:12" x14ac:dyDescent="0.2">
      <c r="B27" s="21"/>
      <c r="C27" s="242"/>
      <c r="D27" s="239"/>
      <c r="E27" s="237"/>
      <c r="F27" s="237"/>
      <c r="G27" s="237"/>
      <c r="H27" s="237"/>
      <c r="I27" s="237"/>
      <c r="J27" s="237"/>
      <c r="K27" s="237"/>
      <c r="L27" s="237"/>
    </row>
    <row r="28" spans="2:12" x14ac:dyDescent="0.2">
      <c r="B28" s="21" t="s">
        <v>41</v>
      </c>
      <c r="C28" s="242">
        <v>22949</v>
      </c>
      <c r="D28" s="239">
        <v>19848</v>
      </c>
      <c r="E28" s="237">
        <v>19591</v>
      </c>
      <c r="F28" s="237">
        <v>119</v>
      </c>
      <c r="G28" s="237">
        <v>19</v>
      </c>
      <c r="H28" s="237">
        <v>119</v>
      </c>
      <c r="I28" s="237">
        <v>1271</v>
      </c>
      <c r="J28" s="237">
        <v>680</v>
      </c>
      <c r="K28" s="237">
        <v>130</v>
      </c>
      <c r="L28" s="237">
        <v>81</v>
      </c>
    </row>
    <row r="29" spans="2:12" x14ac:dyDescent="0.2">
      <c r="B29" s="21" t="s">
        <v>42</v>
      </c>
      <c r="C29" s="242">
        <v>26760</v>
      </c>
      <c r="D29" s="239">
        <v>23566</v>
      </c>
      <c r="E29" s="237">
        <v>23217</v>
      </c>
      <c r="F29" s="237">
        <v>145</v>
      </c>
      <c r="G29" s="237">
        <v>18</v>
      </c>
      <c r="H29" s="237">
        <v>186</v>
      </c>
      <c r="I29" s="237">
        <v>1275</v>
      </c>
      <c r="J29" s="237">
        <v>775</v>
      </c>
      <c r="K29" s="237">
        <v>154</v>
      </c>
      <c r="L29" s="237">
        <v>40</v>
      </c>
    </row>
    <row r="30" spans="2:12" x14ac:dyDescent="0.2">
      <c r="B30" s="21" t="s">
        <v>43</v>
      </c>
      <c r="C30" s="242">
        <v>33245</v>
      </c>
      <c r="D30" s="239">
        <v>29310</v>
      </c>
      <c r="E30" s="237">
        <v>28902</v>
      </c>
      <c r="F30" s="237">
        <v>169</v>
      </c>
      <c r="G30" s="237">
        <v>6</v>
      </c>
      <c r="H30" s="237">
        <v>233</v>
      </c>
      <c r="I30" s="237">
        <v>1471</v>
      </c>
      <c r="J30" s="237">
        <v>1141</v>
      </c>
      <c r="K30" s="237">
        <v>236</v>
      </c>
      <c r="L30" s="237">
        <v>28</v>
      </c>
    </row>
    <row r="31" spans="2:12" x14ac:dyDescent="0.2">
      <c r="B31" s="21"/>
      <c r="C31" s="242"/>
      <c r="D31" s="239"/>
      <c r="E31" s="237"/>
      <c r="F31" s="237"/>
      <c r="G31" s="237"/>
      <c r="H31" s="237"/>
      <c r="I31" s="237"/>
      <c r="J31" s="237"/>
      <c r="K31" s="237"/>
      <c r="L31" s="237"/>
    </row>
    <row r="32" spans="2:12" x14ac:dyDescent="0.2">
      <c r="B32" s="21" t="s">
        <v>44</v>
      </c>
      <c r="C32" s="242">
        <v>29207</v>
      </c>
      <c r="D32" s="239">
        <v>25554</v>
      </c>
      <c r="E32" s="237">
        <v>25100</v>
      </c>
      <c r="F32" s="237">
        <v>172</v>
      </c>
      <c r="G32" s="237">
        <v>5</v>
      </c>
      <c r="H32" s="237">
        <v>277</v>
      </c>
      <c r="I32" s="237">
        <v>1303</v>
      </c>
      <c r="J32" s="237">
        <v>1163</v>
      </c>
      <c r="K32" s="237">
        <v>273</v>
      </c>
      <c r="L32" s="237">
        <v>13</v>
      </c>
    </row>
    <row r="33" spans="2:12" x14ac:dyDescent="0.2">
      <c r="B33" s="21" t="s">
        <v>45</v>
      </c>
      <c r="C33" s="242">
        <v>28898</v>
      </c>
      <c r="D33" s="239">
        <v>25413</v>
      </c>
      <c r="E33" s="237">
        <v>24894</v>
      </c>
      <c r="F33" s="237">
        <v>178</v>
      </c>
      <c r="G33" s="237">
        <v>5</v>
      </c>
      <c r="H33" s="237">
        <v>336</v>
      </c>
      <c r="I33" s="237">
        <v>1198</v>
      </c>
      <c r="J33" s="237">
        <v>1328</v>
      </c>
      <c r="K33" s="237">
        <v>326</v>
      </c>
      <c r="L33" s="237">
        <v>12</v>
      </c>
    </row>
    <row r="34" spans="2:12" x14ac:dyDescent="0.2">
      <c r="B34" s="21" t="s">
        <v>46</v>
      </c>
      <c r="C34" s="242">
        <v>29402</v>
      </c>
      <c r="D34" s="239">
        <v>25595</v>
      </c>
      <c r="E34" s="237">
        <v>24977</v>
      </c>
      <c r="F34" s="237">
        <v>208</v>
      </c>
      <c r="G34" s="592">
        <v>2</v>
      </c>
      <c r="H34" s="237">
        <v>408</v>
      </c>
      <c r="I34" s="237">
        <v>1216</v>
      </c>
      <c r="J34" s="237">
        <v>1861</v>
      </c>
      <c r="K34" s="237">
        <v>443</v>
      </c>
      <c r="L34" s="237">
        <v>3</v>
      </c>
    </row>
    <row r="35" spans="2:12" x14ac:dyDescent="0.2">
      <c r="B35" s="21"/>
      <c r="C35" s="242"/>
      <c r="D35" s="239"/>
      <c r="E35" s="237"/>
      <c r="F35" s="237"/>
      <c r="G35" s="592"/>
      <c r="H35" s="237"/>
      <c r="I35" s="237"/>
      <c r="J35" s="237"/>
      <c r="K35" s="237"/>
      <c r="L35" s="237"/>
    </row>
    <row r="36" spans="2:12" x14ac:dyDescent="0.2">
      <c r="B36" s="21" t="s">
        <v>47</v>
      </c>
      <c r="C36" s="242">
        <v>33098</v>
      </c>
      <c r="D36" s="239">
        <v>23677</v>
      </c>
      <c r="E36" s="237">
        <v>22375</v>
      </c>
      <c r="F36" s="237">
        <v>694</v>
      </c>
      <c r="G36" s="109">
        <v>2</v>
      </c>
      <c r="H36" s="237">
        <v>606</v>
      </c>
      <c r="I36" s="237">
        <v>1555</v>
      </c>
      <c r="J36" s="237">
        <v>7159</v>
      </c>
      <c r="K36" s="237">
        <v>1338</v>
      </c>
      <c r="L36" s="237">
        <v>3</v>
      </c>
    </row>
    <row r="37" spans="2:12" x14ac:dyDescent="0.2">
      <c r="B37" s="21" t="s">
        <v>48</v>
      </c>
      <c r="C37" s="242">
        <v>38219</v>
      </c>
      <c r="D37" s="239">
        <v>19461</v>
      </c>
      <c r="E37" s="237">
        <v>17431</v>
      </c>
      <c r="F37" s="237">
        <v>1208</v>
      </c>
      <c r="G37" s="109">
        <v>4</v>
      </c>
      <c r="H37" s="237">
        <v>818</v>
      </c>
      <c r="I37" s="237">
        <v>1114</v>
      </c>
      <c r="J37" s="237">
        <v>16805</v>
      </c>
      <c r="K37" s="237">
        <v>2315</v>
      </c>
      <c r="L37" s="237">
        <v>3</v>
      </c>
    </row>
    <row r="38" spans="2:12" x14ac:dyDescent="0.2">
      <c r="B38" s="21" t="s">
        <v>49</v>
      </c>
      <c r="C38" s="242">
        <v>30215</v>
      </c>
      <c r="D38" s="239">
        <v>10050</v>
      </c>
      <c r="E38" s="237">
        <v>8530</v>
      </c>
      <c r="F38" s="237">
        <v>915</v>
      </c>
      <c r="G38" s="109">
        <v>2</v>
      </c>
      <c r="H38" s="237">
        <v>603</v>
      </c>
      <c r="I38" s="237">
        <v>394</v>
      </c>
      <c r="J38" s="237">
        <v>19075</v>
      </c>
      <c r="K38" s="237">
        <v>2043</v>
      </c>
      <c r="L38" s="308">
        <v>0</v>
      </c>
    </row>
    <row r="39" spans="2:12" x14ac:dyDescent="0.2">
      <c r="B39" s="21"/>
      <c r="C39" s="242"/>
      <c r="D39" s="239"/>
      <c r="E39" s="237"/>
      <c r="F39" s="237"/>
      <c r="G39" s="592"/>
      <c r="H39" s="237"/>
      <c r="I39" s="237"/>
      <c r="J39" s="237"/>
      <c r="K39" s="237"/>
      <c r="L39" s="592"/>
    </row>
    <row r="40" spans="2:12" x14ac:dyDescent="0.2">
      <c r="B40" s="21" t="s">
        <v>50</v>
      </c>
      <c r="C40" s="242">
        <v>23834</v>
      </c>
      <c r="D40" s="239">
        <v>5583</v>
      </c>
      <c r="E40" s="237">
        <v>4647</v>
      </c>
      <c r="F40" s="237">
        <v>510</v>
      </c>
      <c r="G40" s="109">
        <v>1</v>
      </c>
      <c r="H40" s="237">
        <v>425</v>
      </c>
      <c r="I40" s="237">
        <v>135</v>
      </c>
      <c r="J40" s="237">
        <v>17544</v>
      </c>
      <c r="K40" s="237">
        <v>1548</v>
      </c>
      <c r="L40" s="109">
        <v>3</v>
      </c>
    </row>
    <row r="41" spans="2:12" x14ac:dyDescent="0.2">
      <c r="B41" s="21" t="s">
        <v>51</v>
      </c>
      <c r="C41" s="242">
        <v>18032</v>
      </c>
      <c r="D41" s="239">
        <v>2940</v>
      </c>
      <c r="E41" s="237">
        <v>2431</v>
      </c>
      <c r="F41" s="237">
        <v>295</v>
      </c>
      <c r="G41" s="308">
        <v>1</v>
      </c>
      <c r="H41" s="237">
        <v>213</v>
      </c>
      <c r="I41" s="237">
        <v>43</v>
      </c>
      <c r="J41" s="237">
        <v>14599</v>
      </c>
      <c r="K41" s="237">
        <v>986</v>
      </c>
      <c r="L41" s="308">
        <v>2</v>
      </c>
    </row>
    <row r="42" spans="2:12" x14ac:dyDescent="0.2">
      <c r="B42" s="21" t="s">
        <v>52</v>
      </c>
      <c r="C42" s="242">
        <v>14163</v>
      </c>
      <c r="D42" s="239">
        <v>1289</v>
      </c>
      <c r="E42" s="237">
        <v>1008</v>
      </c>
      <c r="F42" s="237">
        <v>163</v>
      </c>
      <c r="G42" s="308">
        <v>0</v>
      </c>
      <c r="H42" s="237">
        <v>118</v>
      </c>
      <c r="I42" s="237">
        <v>12</v>
      </c>
      <c r="J42" s="237">
        <v>12660</v>
      </c>
      <c r="K42" s="237">
        <v>648</v>
      </c>
      <c r="L42" s="109">
        <v>3</v>
      </c>
    </row>
    <row r="43" spans="2:12" x14ac:dyDescent="0.15">
      <c r="B43" s="8"/>
      <c r="C43" s="83"/>
      <c r="D43" s="84"/>
      <c r="E43" s="84"/>
      <c r="F43" s="84"/>
      <c r="G43" s="84"/>
      <c r="H43" s="84"/>
      <c r="I43" s="84"/>
      <c r="J43" s="84"/>
      <c r="K43" s="84"/>
      <c r="L43" s="84"/>
    </row>
    <row r="44" spans="2:12" x14ac:dyDescent="0.15">
      <c r="C44" s="82"/>
      <c r="D44" s="78"/>
      <c r="E44" s="78"/>
      <c r="F44" s="78"/>
      <c r="G44" s="78"/>
      <c r="H44" s="78"/>
      <c r="I44" s="78"/>
      <c r="J44" s="78"/>
      <c r="K44" s="78"/>
      <c r="L44" s="78"/>
    </row>
    <row r="45" spans="2:12" x14ac:dyDescent="0.2">
      <c r="B45" s="1" t="s">
        <v>53</v>
      </c>
      <c r="C45" s="77">
        <v>451421</v>
      </c>
      <c r="D45" s="79">
        <v>200634</v>
      </c>
      <c r="E45" s="78">
        <v>130178</v>
      </c>
      <c r="F45" s="78">
        <v>64396</v>
      </c>
      <c r="G45" s="78">
        <v>2324</v>
      </c>
      <c r="H45" s="78">
        <v>3736</v>
      </c>
      <c r="I45" s="79">
        <v>6918</v>
      </c>
      <c r="J45" s="79">
        <v>231634</v>
      </c>
      <c r="K45" s="79">
        <v>116679</v>
      </c>
      <c r="L45" s="79">
        <v>21452</v>
      </c>
    </row>
    <row r="46" spans="2:12" x14ac:dyDescent="0.15">
      <c r="C46" s="82"/>
      <c r="D46" s="80"/>
      <c r="E46" s="80"/>
      <c r="F46" s="80"/>
      <c r="G46" s="80"/>
      <c r="H46" s="80"/>
      <c r="I46" s="80"/>
      <c r="J46" s="80"/>
      <c r="K46" s="80"/>
      <c r="L46" s="80"/>
    </row>
    <row r="47" spans="2:12" x14ac:dyDescent="0.2">
      <c r="B47" s="21" t="s">
        <v>38</v>
      </c>
      <c r="C47" s="82">
        <v>22251</v>
      </c>
      <c r="D47" s="79">
        <v>2869</v>
      </c>
      <c r="E47" s="78">
        <v>1338</v>
      </c>
      <c r="F47" s="78">
        <v>149</v>
      </c>
      <c r="G47" s="78">
        <v>1356</v>
      </c>
      <c r="H47" s="78">
        <v>26</v>
      </c>
      <c r="I47" s="78">
        <v>247</v>
      </c>
      <c r="J47" s="78">
        <v>18250</v>
      </c>
      <c r="K47" s="78">
        <v>295</v>
      </c>
      <c r="L47" s="78">
        <v>17725</v>
      </c>
    </row>
    <row r="48" spans="2:12" x14ac:dyDescent="0.2">
      <c r="B48" s="21" t="s">
        <v>39</v>
      </c>
      <c r="C48" s="82">
        <v>18807</v>
      </c>
      <c r="D48" s="79">
        <v>11757</v>
      </c>
      <c r="E48" s="78">
        <v>10150</v>
      </c>
      <c r="F48" s="78">
        <v>623</v>
      </c>
      <c r="G48" s="78">
        <v>836</v>
      </c>
      <c r="H48" s="78">
        <v>148</v>
      </c>
      <c r="I48" s="78">
        <v>894</v>
      </c>
      <c r="J48" s="78">
        <v>5031</v>
      </c>
      <c r="K48" s="78">
        <v>1464</v>
      </c>
      <c r="L48" s="78">
        <v>3292</v>
      </c>
    </row>
    <row r="49" spans="2:12" x14ac:dyDescent="0.2">
      <c r="B49" s="21" t="s">
        <v>40</v>
      </c>
      <c r="C49" s="82">
        <v>21073</v>
      </c>
      <c r="D49" s="79">
        <v>14766</v>
      </c>
      <c r="E49" s="78">
        <v>12463</v>
      </c>
      <c r="F49" s="78">
        <v>1722</v>
      </c>
      <c r="G49" s="78">
        <v>48</v>
      </c>
      <c r="H49" s="78">
        <v>533</v>
      </c>
      <c r="I49" s="78">
        <v>876</v>
      </c>
      <c r="J49" s="78">
        <v>4393</v>
      </c>
      <c r="K49" s="78">
        <v>3887</v>
      </c>
      <c r="L49" s="78">
        <v>205</v>
      </c>
    </row>
    <row r="50" spans="2:12" x14ac:dyDescent="0.2">
      <c r="B50" s="21"/>
      <c r="C50" s="82"/>
      <c r="D50" s="79"/>
      <c r="E50" s="78"/>
      <c r="F50" s="78"/>
      <c r="G50" s="78"/>
      <c r="H50" s="78"/>
      <c r="I50" s="78"/>
      <c r="J50" s="78"/>
      <c r="K50" s="78"/>
      <c r="L50" s="78"/>
    </row>
    <row r="51" spans="2:12" x14ac:dyDescent="0.2">
      <c r="B51" s="21" t="s">
        <v>41</v>
      </c>
      <c r="C51" s="82">
        <v>23907</v>
      </c>
      <c r="D51" s="79">
        <v>15691</v>
      </c>
      <c r="E51" s="78">
        <v>11408</v>
      </c>
      <c r="F51" s="78">
        <v>3516</v>
      </c>
      <c r="G51" s="78">
        <v>19</v>
      </c>
      <c r="H51" s="78">
        <v>748</v>
      </c>
      <c r="I51" s="78">
        <v>735</v>
      </c>
      <c r="J51" s="78">
        <v>6489</v>
      </c>
      <c r="K51" s="78">
        <v>6041</v>
      </c>
      <c r="L51" s="78">
        <v>73</v>
      </c>
    </row>
    <row r="52" spans="2:12" x14ac:dyDescent="0.2">
      <c r="B52" s="21" t="s">
        <v>42</v>
      </c>
      <c r="C52" s="82">
        <v>27418</v>
      </c>
      <c r="D52" s="79">
        <v>18406</v>
      </c>
      <c r="E52" s="78">
        <v>12231</v>
      </c>
      <c r="F52" s="78">
        <v>5618</v>
      </c>
      <c r="G52" s="78">
        <v>11</v>
      </c>
      <c r="H52" s="78">
        <v>546</v>
      </c>
      <c r="I52" s="78">
        <v>740</v>
      </c>
      <c r="J52" s="78">
        <v>7208</v>
      </c>
      <c r="K52" s="78">
        <v>6741</v>
      </c>
      <c r="L52" s="78">
        <v>56</v>
      </c>
    </row>
    <row r="53" spans="2:12" x14ac:dyDescent="0.2">
      <c r="B53" s="21" t="s">
        <v>43</v>
      </c>
      <c r="C53" s="82">
        <v>34355</v>
      </c>
      <c r="D53" s="79">
        <v>24485</v>
      </c>
      <c r="E53" s="78">
        <v>15724</v>
      </c>
      <c r="F53" s="78">
        <v>8479</v>
      </c>
      <c r="G53" s="78">
        <v>17</v>
      </c>
      <c r="H53" s="78">
        <v>265</v>
      </c>
      <c r="I53" s="78">
        <v>859</v>
      </c>
      <c r="J53" s="78">
        <v>7830</v>
      </c>
      <c r="K53" s="78">
        <v>7220</v>
      </c>
      <c r="L53" s="78">
        <v>38</v>
      </c>
    </row>
    <row r="54" spans="2:12" x14ac:dyDescent="0.2">
      <c r="B54" s="21"/>
      <c r="C54" s="82"/>
      <c r="D54" s="79"/>
      <c r="E54" s="78"/>
      <c r="F54" s="78"/>
      <c r="G54" s="78"/>
      <c r="H54" s="78"/>
      <c r="I54" s="78"/>
      <c r="J54" s="78"/>
      <c r="K54" s="78"/>
      <c r="L54" s="78"/>
    </row>
    <row r="55" spans="2:12" x14ac:dyDescent="0.2">
      <c r="B55" s="21" t="s">
        <v>44</v>
      </c>
      <c r="C55" s="82">
        <v>32087</v>
      </c>
      <c r="D55" s="79">
        <v>23329</v>
      </c>
      <c r="E55" s="78">
        <v>15029</v>
      </c>
      <c r="F55" s="78">
        <v>8102</v>
      </c>
      <c r="G55" s="78">
        <v>9</v>
      </c>
      <c r="H55" s="78">
        <v>189</v>
      </c>
      <c r="I55" s="78">
        <v>719</v>
      </c>
      <c r="J55" s="78">
        <v>7051</v>
      </c>
      <c r="K55" s="78">
        <v>6394</v>
      </c>
      <c r="L55" s="78">
        <v>15</v>
      </c>
    </row>
    <row r="56" spans="2:12" x14ac:dyDescent="0.2">
      <c r="B56" s="21" t="s">
        <v>45</v>
      </c>
      <c r="C56" s="82">
        <v>32389</v>
      </c>
      <c r="D56" s="79">
        <v>23261</v>
      </c>
      <c r="E56" s="78">
        <v>15230</v>
      </c>
      <c r="F56" s="78">
        <v>7835</v>
      </c>
      <c r="G56" s="78">
        <v>7</v>
      </c>
      <c r="H56" s="78">
        <v>189</v>
      </c>
      <c r="I56" s="78">
        <v>581</v>
      </c>
      <c r="J56" s="78">
        <v>7827</v>
      </c>
      <c r="K56" s="78">
        <v>7112</v>
      </c>
      <c r="L56" s="78">
        <v>14</v>
      </c>
    </row>
    <row r="57" spans="2:12" x14ac:dyDescent="0.2">
      <c r="B57" s="21" t="s">
        <v>46</v>
      </c>
      <c r="C57" s="82">
        <v>31624</v>
      </c>
      <c r="D57" s="79">
        <v>20447</v>
      </c>
      <c r="E57" s="78">
        <v>13170</v>
      </c>
      <c r="F57" s="78">
        <v>7080</v>
      </c>
      <c r="G57" s="592">
        <v>6</v>
      </c>
      <c r="H57" s="78">
        <v>191</v>
      </c>
      <c r="I57" s="78">
        <v>455</v>
      </c>
      <c r="J57" s="78">
        <v>10104</v>
      </c>
      <c r="K57" s="78">
        <v>9123</v>
      </c>
      <c r="L57" s="78">
        <v>8</v>
      </c>
    </row>
    <row r="58" spans="2:12" x14ac:dyDescent="0.2">
      <c r="B58" s="21"/>
      <c r="C58" s="82"/>
      <c r="D58" s="79"/>
      <c r="E58" s="78"/>
      <c r="F58" s="78"/>
      <c r="G58" s="592"/>
      <c r="H58" s="78"/>
      <c r="I58" s="78"/>
      <c r="J58" s="78"/>
      <c r="K58" s="78"/>
      <c r="L58" s="78"/>
    </row>
    <row r="59" spans="2:12" x14ac:dyDescent="0.2">
      <c r="B59" s="21" t="s">
        <v>47</v>
      </c>
      <c r="C59" s="82">
        <v>35734</v>
      </c>
      <c r="D59" s="79">
        <v>17095</v>
      </c>
      <c r="E59" s="78">
        <v>9862</v>
      </c>
      <c r="F59" s="78">
        <v>7027</v>
      </c>
      <c r="G59" s="78">
        <v>4</v>
      </c>
      <c r="H59" s="78">
        <v>202</v>
      </c>
      <c r="I59" s="78">
        <v>427</v>
      </c>
      <c r="J59" s="78">
        <v>17640</v>
      </c>
      <c r="K59" s="78">
        <v>13974</v>
      </c>
      <c r="L59" s="78">
        <v>7</v>
      </c>
    </row>
    <row r="60" spans="2:12" x14ac:dyDescent="0.2">
      <c r="B60" s="21" t="s">
        <v>48</v>
      </c>
      <c r="C60" s="82">
        <v>42565</v>
      </c>
      <c r="D60" s="79">
        <v>14182</v>
      </c>
      <c r="E60" s="78">
        <v>7153</v>
      </c>
      <c r="F60" s="78">
        <v>6810</v>
      </c>
      <c r="G60" s="109">
        <v>2</v>
      </c>
      <c r="H60" s="78">
        <v>217</v>
      </c>
      <c r="I60" s="78">
        <v>228</v>
      </c>
      <c r="J60" s="78">
        <v>27465</v>
      </c>
      <c r="K60" s="78">
        <v>17795</v>
      </c>
      <c r="L60" s="78">
        <v>7</v>
      </c>
    </row>
    <row r="61" spans="2:12" x14ac:dyDescent="0.2">
      <c r="B61" s="21" t="s">
        <v>49</v>
      </c>
      <c r="C61" s="82">
        <v>36147</v>
      </c>
      <c r="D61" s="79">
        <v>7526</v>
      </c>
      <c r="E61" s="78">
        <v>3506</v>
      </c>
      <c r="F61" s="78">
        <v>3810</v>
      </c>
      <c r="G61" s="592">
        <v>4</v>
      </c>
      <c r="H61" s="78">
        <v>206</v>
      </c>
      <c r="I61" s="78">
        <v>94</v>
      </c>
      <c r="J61" s="78">
        <v>27815</v>
      </c>
      <c r="K61" s="78">
        <v>14011</v>
      </c>
      <c r="L61" s="78">
        <v>8</v>
      </c>
    </row>
    <row r="62" spans="2:12" x14ac:dyDescent="0.2">
      <c r="B62" s="21"/>
      <c r="C62" s="82"/>
      <c r="D62" s="79"/>
      <c r="E62" s="78"/>
      <c r="F62" s="78"/>
      <c r="G62" s="592"/>
      <c r="H62" s="78"/>
      <c r="I62" s="78"/>
      <c r="J62" s="78"/>
      <c r="K62" s="78"/>
      <c r="L62" s="78"/>
    </row>
    <row r="63" spans="2:12" x14ac:dyDescent="0.2">
      <c r="B63" s="21" t="s">
        <v>50</v>
      </c>
      <c r="C63" s="82">
        <v>30887</v>
      </c>
      <c r="D63" s="79">
        <v>3892</v>
      </c>
      <c r="E63" s="78">
        <v>1711</v>
      </c>
      <c r="F63" s="78">
        <v>2052</v>
      </c>
      <c r="G63" s="109">
        <v>4</v>
      </c>
      <c r="H63" s="78">
        <v>125</v>
      </c>
      <c r="I63" s="78">
        <v>33</v>
      </c>
      <c r="J63" s="78">
        <v>26271</v>
      </c>
      <c r="K63" s="78">
        <v>10454</v>
      </c>
      <c r="L63" s="78">
        <v>4</v>
      </c>
    </row>
    <row r="64" spans="2:12" x14ac:dyDescent="0.2">
      <c r="B64" s="21" t="s">
        <v>51</v>
      </c>
      <c r="C64" s="82">
        <v>28182</v>
      </c>
      <c r="D64" s="79">
        <v>2015</v>
      </c>
      <c r="E64" s="78">
        <v>829</v>
      </c>
      <c r="F64" s="78">
        <v>1095</v>
      </c>
      <c r="G64" s="308">
        <v>0</v>
      </c>
      <c r="H64" s="78">
        <v>91</v>
      </c>
      <c r="I64" s="78">
        <v>18</v>
      </c>
      <c r="J64" s="78">
        <v>25630</v>
      </c>
      <c r="K64" s="78">
        <v>7649</v>
      </c>
      <c r="L64" s="308">
        <v>0</v>
      </c>
    </row>
    <row r="65" spans="1:12" x14ac:dyDescent="0.2">
      <c r="B65" s="21" t="s">
        <v>52</v>
      </c>
      <c r="C65" s="82">
        <v>33995</v>
      </c>
      <c r="D65" s="79">
        <v>913</v>
      </c>
      <c r="E65" s="78">
        <v>374</v>
      </c>
      <c r="F65" s="78">
        <v>478</v>
      </c>
      <c r="G65" s="308">
        <v>1</v>
      </c>
      <c r="H65" s="78">
        <v>60</v>
      </c>
      <c r="I65" s="78">
        <v>12</v>
      </c>
      <c r="J65" s="78">
        <v>32630</v>
      </c>
      <c r="K65" s="78">
        <v>4519</v>
      </c>
      <c r="L65" s="308">
        <v>0</v>
      </c>
    </row>
    <row r="66" spans="1:12" ht="18" thickBot="1" x14ac:dyDescent="0.2">
      <c r="B66" s="5"/>
      <c r="C66" s="16"/>
      <c r="D66" s="5" t="s">
        <v>625</v>
      </c>
      <c r="E66" s="5" t="s">
        <v>625</v>
      </c>
      <c r="F66" s="5" t="s">
        <v>625</v>
      </c>
      <c r="G66" s="5" t="s">
        <v>625</v>
      </c>
      <c r="H66" s="5" t="s">
        <v>625</v>
      </c>
      <c r="I66" s="5"/>
      <c r="J66" s="5"/>
      <c r="K66" s="5"/>
      <c r="L66" s="5"/>
    </row>
    <row r="67" spans="1:12" x14ac:dyDescent="0.2">
      <c r="C67" s="1" t="s">
        <v>54</v>
      </c>
    </row>
    <row r="68" spans="1:12" x14ac:dyDescent="0.2">
      <c r="C68" s="1" t="s">
        <v>615</v>
      </c>
    </row>
    <row r="69" spans="1:12" x14ac:dyDescent="0.2">
      <c r="A69" s="1"/>
    </row>
  </sheetData>
  <mergeCells count="6">
    <mergeCell ref="B6:L6"/>
    <mergeCell ref="E7:H7"/>
    <mergeCell ref="E9:E10"/>
    <mergeCell ref="H9:H10"/>
    <mergeCell ref="K9:K10"/>
    <mergeCell ref="L9:L10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83"/>
  <sheetViews>
    <sheetView view="pageBreakPreview" zoomScale="75" zoomScaleNormal="75" zoomScaleSheetLayoutView="75" workbookViewId="0">
      <selection activeCell="M7" sqref="M7"/>
    </sheetView>
  </sheetViews>
  <sheetFormatPr defaultColWidth="10.875" defaultRowHeight="17.25" x14ac:dyDescent="0.15"/>
  <cols>
    <col min="1" max="1" width="13.375" style="495" customWidth="1"/>
    <col min="2" max="2" width="23.375" style="495" customWidth="1"/>
    <col min="3" max="10" width="14.5" style="495" customWidth="1"/>
    <col min="11" max="11" width="6.375" style="495" customWidth="1"/>
    <col min="12" max="16384" width="10.875" style="495"/>
  </cols>
  <sheetData>
    <row r="1" spans="1:11" x14ac:dyDescent="0.2">
      <c r="A1" s="549"/>
    </row>
    <row r="6" spans="1:11" x14ac:dyDescent="0.2">
      <c r="B6" s="760" t="s">
        <v>538</v>
      </c>
      <c r="C6" s="760"/>
      <c r="D6" s="760"/>
      <c r="E6" s="760"/>
      <c r="F6" s="760"/>
      <c r="G6" s="760"/>
      <c r="H6" s="760"/>
      <c r="I6" s="760"/>
      <c r="J6" s="760"/>
    </row>
    <row r="7" spans="1:11" x14ac:dyDescent="0.2">
      <c r="B7" s="540"/>
      <c r="C7" s="549" t="s">
        <v>463</v>
      </c>
      <c r="D7" s="540"/>
      <c r="E7" s="540"/>
      <c r="F7" s="540"/>
      <c r="G7" s="540"/>
      <c r="H7" s="540"/>
      <c r="I7" s="540"/>
      <c r="J7" s="540"/>
    </row>
    <row r="8" spans="1:11" x14ac:dyDescent="0.2">
      <c r="B8" s="540"/>
      <c r="C8" s="549" t="s">
        <v>466</v>
      </c>
      <c r="D8" s="540"/>
      <c r="E8" s="540"/>
      <c r="F8" s="540"/>
      <c r="G8" s="540"/>
      <c r="H8" s="540"/>
      <c r="I8" s="540"/>
      <c r="J8" s="540"/>
    </row>
    <row r="9" spans="1:11" x14ac:dyDescent="0.2">
      <c r="B9" s="540"/>
      <c r="C9" s="549" t="s">
        <v>824</v>
      </c>
      <c r="D9" s="540"/>
      <c r="E9" s="540"/>
      <c r="F9" s="540"/>
      <c r="G9" s="540"/>
      <c r="H9" s="540"/>
      <c r="I9" s="540"/>
      <c r="J9" s="540"/>
    </row>
    <row r="10" spans="1:11" x14ac:dyDescent="0.2">
      <c r="B10" s="540"/>
      <c r="C10" s="549" t="s">
        <v>467</v>
      </c>
      <c r="D10" s="540"/>
      <c r="E10" s="540"/>
      <c r="F10" s="540"/>
      <c r="G10" s="540"/>
      <c r="H10" s="540"/>
      <c r="I10" s="540"/>
      <c r="J10" s="540"/>
    </row>
    <row r="11" spans="1:11" x14ac:dyDescent="0.2">
      <c r="B11" s="540"/>
      <c r="C11" s="549" t="s">
        <v>468</v>
      </c>
      <c r="D11" s="540"/>
      <c r="E11" s="540"/>
      <c r="F11" s="540"/>
      <c r="G11" s="540"/>
      <c r="H11" s="540"/>
      <c r="I11" s="540"/>
      <c r="J11" s="540"/>
    </row>
    <row r="12" spans="1:11" x14ac:dyDescent="0.15">
      <c r="B12" s="540"/>
      <c r="C12" s="540"/>
      <c r="D12" s="540"/>
      <c r="E12" s="540"/>
      <c r="F12" s="540"/>
      <c r="G12" s="540"/>
      <c r="H12" s="464"/>
      <c r="I12" s="468"/>
      <c r="J12" s="468"/>
    </row>
    <row r="13" spans="1:11" ht="18" thickBot="1" x14ac:dyDescent="0.25">
      <c r="B13" s="541"/>
      <c r="C13" s="480" t="s">
        <v>464</v>
      </c>
      <c r="D13" s="480"/>
      <c r="E13" s="480"/>
      <c r="F13" s="480"/>
      <c r="G13" s="481" t="s">
        <v>602</v>
      </c>
      <c r="H13" s="541"/>
      <c r="I13" s="541"/>
      <c r="J13" s="482" t="s">
        <v>603</v>
      </c>
      <c r="K13" s="194"/>
    </row>
    <row r="14" spans="1:11" ht="17.25" customHeight="1" x14ac:dyDescent="0.15">
      <c r="B14" s="540"/>
      <c r="C14" s="761" t="s">
        <v>469</v>
      </c>
      <c r="D14" s="763" t="s">
        <v>98</v>
      </c>
      <c r="E14" s="772" t="s">
        <v>99</v>
      </c>
      <c r="F14" s="773" t="s">
        <v>475</v>
      </c>
      <c r="G14" s="776" t="s">
        <v>469</v>
      </c>
      <c r="H14" s="763" t="s">
        <v>98</v>
      </c>
      <c r="I14" s="763" t="s">
        <v>99</v>
      </c>
      <c r="J14" s="765" t="s">
        <v>475</v>
      </c>
    </row>
    <row r="15" spans="1:11" x14ac:dyDescent="0.15">
      <c r="B15" s="540"/>
      <c r="C15" s="761"/>
      <c r="D15" s="763"/>
      <c r="E15" s="763"/>
      <c r="F15" s="774"/>
      <c r="G15" s="777"/>
      <c r="H15" s="763"/>
      <c r="I15" s="763"/>
      <c r="J15" s="766"/>
    </row>
    <row r="16" spans="1:11" x14ac:dyDescent="0.15">
      <c r="B16" s="463"/>
      <c r="C16" s="762"/>
      <c r="D16" s="764"/>
      <c r="E16" s="764"/>
      <c r="F16" s="775"/>
      <c r="G16" s="778"/>
      <c r="H16" s="764"/>
      <c r="I16" s="764"/>
      <c r="J16" s="767"/>
    </row>
    <row r="17" spans="2:11" x14ac:dyDescent="0.15">
      <c r="B17" s="540"/>
      <c r="C17" s="755" t="s">
        <v>470</v>
      </c>
      <c r="D17" s="756"/>
      <c r="E17" s="756"/>
      <c r="F17" s="757"/>
      <c r="G17" s="758" t="s">
        <v>470</v>
      </c>
      <c r="H17" s="759"/>
      <c r="I17" s="759"/>
      <c r="J17" s="759"/>
    </row>
    <row r="18" spans="2:11" x14ac:dyDescent="0.2">
      <c r="B18" s="549" t="s">
        <v>384</v>
      </c>
      <c r="C18" s="469">
        <v>100</v>
      </c>
      <c r="D18" s="483" t="s">
        <v>604</v>
      </c>
      <c r="E18" s="465">
        <v>100</v>
      </c>
      <c r="F18" s="466">
        <v>100</v>
      </c>
      <c r="G18" s="470">
        <v>100</v>
      </c>
      <c r="H18" s="522">
        <v>100</v>
      </c>
      <c r="I18" s="522">
        <v>100</v>
      </c>
      <c r="J18" s="522">
        <v>100</v>
      </c>
    </row>
    <row r="19" spans="2:11" x14ac:dyDescent="0.2">
      <c r="B19" s="549" t="s">
        <v>399</v>
      </c>
      <c r="C19" s="469">
        <v>100.4</v>
      </c>
      <c r="D19" s="483" t="s">
        <v>604</v>
      </c>
      <c r="E19" s="465">
        <v>99.8</v>
      </c>
      <c r="F19" s="466">
        <v>102.1</v>
      </c>
      <c r="G19" s="470">
        <v>96.2</v>
      </c>
      <c r="H19" s="522">
        <v>103.6</v>
      </c>
      <c r="I19" s="522">
        <v>97.8</v>
      </c>
      <c r="J19" s="522">
        <v>108</v>
      </c>
    </row>
    <row r="20" spans="2:11" x14ac:dyDescent="0.2">
      <c r="B20" s="549" t="s">
        <v>488</v>
      </c>
      <c r="C20" s="469">
        <v>99.2</v>
      </c>
      <c r="D20" s="494">
        <v>125.7</v>
      </c>
      <c r="E20" s="465">
        <v>98.5</v>
      </c>
      <c r="F20" s="466">
        <v>104.5</v>
      </c>
      <c r="G20" s="470">
        <v>97.8</v>
      </c>
      <c r="H20" s="522">
        <v>114.9</v>
      </c>
      <c r="I20" s="522">
        <v>98.3</v>
      </c>
      <c r="J20" s="522">
        <v>105.8</v>
      </c>
    </row>
    <row r="21" spans="2:11" x14ac:dyDescent="0.2">
      <c r="B21" s="549" t="s">
        <v>560</v>
      </c>
      <c r="C21" s="484">
        <v>98.4</v>
      </c>
      <c r="D21" s="485">
        <v>128.1</v>
      </c>
      <c r="E21" s="485">
        <v>98.9</v>
      </c>
      <c r="F21" s="486">
        <v>87.9</v>
      </c>
      <c r="G21" s="470">
        <v>97.5</v>
      </c>
      <c r="H21" s="522">
        <v>111.8</v>
      </c>
      <c r="I21" s="522">
        <v>98.7</v>
      </c>
      <c r="J21" s="522">
        <v>75.2</v>
      </c>
    </row>
    <row r="22" spans="2:11" x14ac:dyDescent="0.2">
      <c r="B22" s="549" t="s">
        <v>600</v>
      </c>
      <c r="C22" s="484">
        <v>99.3</v>
      </c>
      <c r="D22" s="485">
        <v>138</v>
      </c>
      <c r="E22" s="485">
        <v>99.6</v>
      </c>
      <c r="F22" s="486">
        <v>87.9</v>
      </c>
      <c r="G22" s="470">
        <v>98.8</v>
      </c>
      <c r="H22" s="522">
        <v>114</v>
      </c>
      <c r="I22" s="522">
        <v>100.7</v>
      </c>
      <c r="J22" s="522">
        <v>81.599999999999994</v>
      </c>
    </row>
    <row r="23" spans="2:11" x14ac:dyDescent="0.2">
      <c r="B23" s="549" t="s">
        <v>750</v>
      </c>
      <c r="C23" s="484">
        <v>98.2</v>
      </c>
      <c r="D23" s="485">
        <v>123.2</v>
      </c>
      <c r="E23" s="485">
        <v>99.2</v>
      </c>
      <c r="F23" s="486">
        <v>89.8</v>
      </c>
      <c r="G23" s="470">
        <v>100.2</v>
      </c>
      <c r="H23" s="522">
        <v>124.8</v>
      </c>
      <c r="I23" s="522">
        <v>102.3</v>
      </c>
      <c r="J23" s="522">
        <v>84.7</v>
      </c>
    </row>
    <row r="24" spans="2:11" x14ac:dyDescent="0.2">
      <c r="B24" s="471"/>
      <c r="C24" s="750" t="s">
        <v>29</v>
      </c>
      <c r="D24" s="751"/>
      <c r="E24" s="751"/>
      <c r="F24" s="752"/>
      <c r="G24" s="753"/>
      <c r="H24" s="754"/>
      <c r="I24" s="754"/>
      <c r="J24" s="754"/>
    </row>
    <row r="25" spans="2:11" x14ac:dyDescent="0.2">
      <c r="B25" s="539" t="s">
        <v>780</v>
      </c>
      <c r="C25" s="487">
        <v>84.5</v>
      </c>
      <c r="D25" s="485">
        <v>96.1</v>
      </c>
      <c r="E25" s="488">
        <v>78.599999999999994</v>
      </c>
      <c r="F25" s="489">
        <v>72.5</v>
      </c>
      <c r="G25" s="470">
        <v>88.2</v>
      </c>
      <c r="H25" s="522">
        <v>107.2</v>
      </c>
      <c r="I25" s="522">
        <v>83.6</v>
      </c>
      <c r="J25" s="522">
        <v>65</v>
      </c>
    </row>
    <row r="26" spans="2:11" x14ac:dyDescent="0.2">
      <c r="B26" s="539" t="s">
        <v>781</v>
      </c>
      <c r="C26" s="487">
        <v>80.7</v>
      </c>
      <c r="D26" s="485">
        <v>95.8</v>
      </c>
      <c r="E26" s="488">
        <v>78</v>
      </c>
      <c r="F26" s="489">
        <v>73.099999999999994</v>
      </c>
      <c r="G26" s="472">
        <v>84</v>
      </c>
      <c r="H26" s="524">
        <v>106.3</v>
      </c>
      <c r="I26" s="524">
        <v>84.1</v>
      </c>
      <c r="J26" s="525">
        <v>65.3</v>
      </c>
      <c r="K26" s="345"/>
    </row>
    <row r="27" spans="2:11" x14ac:dyDescent="0.2">
      <c r="B27" s="539" t="s">
        <v>782</v>
      </c>
      <c r="C27" s="487">
        <v>87</v>
      </c>
      <c r="D27" s="485">
        <v>101.6</v>
      </c>
      <c r="E27" s="488">
        <v>97.3</v>
      </c>
      <c r="F27" s="489">
        <v>101.4</v>
      </c>
      <c r="G27" s="470">
        <v>88.6</v>
      </c>
      <c r="H27" s="524">
        <v>107.4</v>
      </c>
      <c r="I27" s="522">
        <v>99.5</v>
      </c>
      <c r="J27" s="522">
        <v>84.6</v>
      </c>
    </row>
    <row r="28" spans="2:11" x14ac:dyDescent="0.2">
      <c r="B28" s="539"/>
      <c r="C28" s="487"/>
      <c r="D28" s="518"/>
      <c r="E28" s="488"/>
      <c r="F28" s="489"/>
      <c r="G28" s="470"/>
      <c r="H28" s="524"/>
      <c r="I28" s="522"/>
      <c r="J28" s="522"/>
    </row>
    <row r="29" spans="2:11" x14ac:dyDescent="0.2">
      <c r="B29" s="539" t="s">
        <v>783</v>
      </c>
      <c r="C29" s="490">
        <v>82.5</v>
      </c>
      <c r="D29" s="485">
        <v>96</v>
      </c>
      <c r="E29" s="488">
        <v>79.599999999999994</v>
      </c>
      <c r="F29" s="489">
        <v>73.5</v>
      </c>
      <c r="G29" s="470">
        <v>89.5</v>
      </c>
      <c r="H29" s="522">
        <v>105.8</v>
      </c>
      <c r="I29" s="522">
        <v>86.5</v>
      </c>
      <c r="J29" s="523">
        <v>65.599999999999994</v>
      </c>
    </row>
    <row r="30" spans="2:11" x14ac:dyDescent="0.2">
      <c r="B30" s="539" t="s">
        <v>784</v>
      </c>
      <c r="C30" s="487">
        <v>83.1</v>
      </c>
      <c r="D30" s="485">
        <v>100</v>
      </c>
      <c r="E30" s="488">
        <v>76.8</v>
      </c>
      <c r="F30" s="489">
        <v>73.099999999999994</v>
      </c>
      <c r="G30" s="470">
        <v>85.8</v>
      </c>
      <c r="H30" s="522">
        <v>103.1</v>
      </c>
      <c r="I30" s="522">
        <v>82.6</v>
      </c>
      <c r="J30" s="522">
        <v>65.3</v>
      </c>
    </row>
    <row r="31" spans="2:11" x14ac:dyDescent="0.2">
      <c r="B31" s="539" t="s">
        <v>785</v>
      </c>
      <c r="C31" s="487">
        <v>132.80000000000001</v>
      </c>
      <c r="D31" s="485">
        <v>132.1</v>
      </c>
      <c r="E31" s="488">
        <v>146.4</v>
      </c>
      <c r="F31" s="489">
        <v>162.69999999999999</v>
      </c>
      <c r="G31" s="470">
        <v>132.19999999999999</v>
      </c>
      <c r="H31" s="522">
        <v>145.6</v>
      </c>
      <c r="I31" s="522">
        <v>141.4</v>
      </c>
      <c r="J31" s="522">
        <v>159.19999999999999</v>
      </c>
    </row>
    <row r="32" spans="2:11" x14ac:dyDescent="0.2">
      <c r="B32" s="539"/>
      <c r="C32" s="487"/>
      <c r="D32" s="518"/>
      <c r="E32" s="488"/>
      <c r="F32" s="489"/>
      <c r="G32" s="470"/>
      <c r="H32" s="522"/>
      <c r="I32" s="522"/>
      <c r="J32" s="522"/>
    </row>
    <row r="33" spans="2:10" x14ac:dyDescent="0.2">
      <c r="B33" s="539" t="s">
        <v>786</v>
      </c>
      <c r="C33" s="487">
        <v>107.9</v>
      </c>
      <c r="D33" s="485">
        <v>247.5</v>
      </c>
      <c r="E33" s="488">
        <v>108.2</v>
      </c>
      <c r="F33" s="489">
        <v>71.599999999999994</v>
      </c>
      <c r="G33" s="470">
        <v>112.5</v>
      </c>
      <c r="H33" s="522">
        <v>178.1</v>
      </c>
      <c r="I33" s="522">
        <v>113.3</v>
      </c>
      <c r="J33" s="522">
        <v>67</v>
      </c>
    </row>
    <row r="34" spans="2:10" x14ac:dyDescent="0.2">
      <c r="B34" s="539" t="s">
        <v>787</v>
      </c>
      <c r="C34" s="487">
        <v>85.7</v>
      </c>
      <c r="D34" s="485">
        <v>94.7</v>
      </c>
      <c r="E34" s="488">
        <v>85.7</v>
      </c>
      <c r="F34" s="489">
        <v>73.2</v>
      </c>
      <c r="G34" s="470">
        <v>88.4</v>
      </c>
      <c r="H34" s="522">
        <v>109.3</v>
      </c>
      <c r="I34" s="522">
        <v>90.7</v>
      </c>
      <c r="J34" s="522">
        <v>68.599999999999994</v>
      </c>
    </row>
    <row r="35" spans="2:10" x14ac:dyDescent="0.2">
      <c r="B35" s="539" t="s">
        <v>788</v>
      </c>
      <c r="C35" s="487">
        <v>78.900000000000006</v>
      </c>
      <c r="D35" s="485">
        <v>92.8</v>
      </c>
      <c r="E35" s="488">
        <v>79.8</v>
      </c>
      <c r="F35" s="489">
        <v>71.5</v>
      </c>
      <c r="G35" s="470">
        <v>82.6</v>
      </c>
      <c r="H35" s="522">
        <v>104.1</v>
      </c>
      <c r="I35" s="522">
        <v>83.2</v>
      </c>
      <c r="J35" s="522">
        <v>67.599999999999994</v>
      </c>
    </row>
    <row r="36" spans="2:10" x14ac:dyDescent="0.2">
      <c r="B36" s="539"/>
      <c r="C36" s="487"/>
      <c r="D36" s="518"/>
      <c r="E36" s="488"/>
      <c r="F36" s="489"/>
      <c r="G36" s="470"/>
      <c r="H36" s="522"/>
      <c r="I36" s="522"/>
      <c r="J36" s="522"/>
    </row>
    <row r="37" spans="2:10" x14ac:dyDescent="0.2">
      <c r="B37" s="539" t="s">
        <v>789</v>
      </c>
      <c r="C37" s="487">
        <v>80.599999999999994</v>
      </c>
      <c r="D37" s="485">
        <v>95.8</v>
      </c>
      <c r="E37" s="488">
        <v>79.8</v>
      </c>
      <c r="F37" s="489">
        <v>71.400000000000006</v>
      </c>
      <c r="G37" s="470">
        <v>83.5</v>
      </c>
      <c r="H37" s="522">
        <v>110</v>
      </c>
      <c r="I37" s="522">
        <v>83.6</v>
      </c>
      <c r="J37" s="522">
        <v>69.2</v>
      </c>
    </row>
    <row r="38" spans="2:10" x14ac:dyDescent="0.2">
      <c r="B38" s="539" t="s">
        <v>790</v>
      </c>
      <c r="C38" s="487">
        <v>87.8</v>
      </c>
      <c r="D38" s="485">
        <v>100.8</v>
      </c>
      <c r="E38" s="488">
        <v>84.8</v>
      </c>
      <c r="F38" s="489">
        <v>72.5</v>
      </c>
      <c r="G38" s="470">
        <v>88.8</v>
      </c>
      <c r="H38" s="522">
        <v>126.1</v>
      </c>
      <c r="I38" s="522">
        <v>88.8</v>
      </c>
      <c r="J38" s="522">
        <v>69.099999999999994</v>
      </c>
    </row>
    <row r="39" spans="2:10" x14ac:dyDescent="0.2">
      <c r="B39" s="539" t="s">
        <v>791</v>
      </c>
      <c r="C39" s="487">
        <v>186.9</v>
      </c>
      <c r="D39" s="485">
        <v>224.9</v>
      </c>
      <c r="E39" s="488">
        <v>195.6</v>
      </c>
      <c r="F39" s="489">
        <v>161.6</v>
      </c>
      <c r="G39" s="470">
        <v>178</v>
      </c>
      <c r="H39" s="522">
        <v>194.6</v>
      </c>
      <c r="I39" s="522">
        <v>190.4</v>
      </c>
      <c r="J39" s="522">
        <v>170.3</v>
      </c>
    </row>
    <row r="40" spans="2:10" ht="18" thickBot="1" x14ac:dyDescent="0.2">
      <c r="B40" s="541"/>
      <c r="C40" s="473"/>
      <c r="D40" s="474"/>
      <c r="E40" s="474"/>
      <c r="F40" s="475"/>
      <c r="G40" s="476"/>
      <c r="H40" s="541"/>
      <c r="I40" s="541"/>
      <c r="J40" s="541"/>
    </row>
    <row r="41" spans="2:10" x14ac:dyDescent="0.2">
      <c r="B41" s="540"/>
      <c r="C41" s="477" t="s">
        <v>613</v>
      </c>
      <c r="D41" s="478"/>
      <c r="E41" s="478"/>
      <c r="F41" s="478"/>
      <c r="G41" s="540"/>
      <c r="H41" s="540"/>
      <c r="I41" s="540"/>
      <c r="J41" s="540"/>
    </row>
    <row r="42" spans="2:10" x14ac:dyDescent="0.2">
      <c r="B42" s="540"/>
      <c r="C42" s="477"/>
      <c r="D42" s="478"/>
      <c r="E42" s="478"/>
      <c r="F42" s="478"/>
      <c r="G42" s="540"/>
      <c r="H42" s="540"/>
      <c r="I42" s="540"/>
      <c r="J42" s="540"/>
    </row>
    <row r="43" spans="2:10" x14ac:dyDescent="0.15">
      <c r="B43" s="540"/>
      <c r="C43" s="468"/>
      <c r="D43" s="468"/>
      <c r="E43" s="468"/>
      <c r="F43" s="468"/>
      <c r="G43" s="540"/>
      <c r="H43" s="540"/>
      <c r="I43" s="540"/>
      <c r="J43" s="540"/>
    </row>
    <row r="44" spans="2:10" x14ac:dyDescent="0.2">
      <c r="B44" s="760" t="s">
        <v>605</v>
      </c>
      <c r="C44" s="760"/>
      <c r="D44" s="760"/>
      <c r="E44" s="760"/>
      <c r="F44" s="760"/>
      <c r="G44" s="760"/>
      <c r="H44" s="760"/>
      <c r="I44" s="760"/>
      <c r="J44" s="760"/>
    </row>
    <row r="45" spans="2:10" ht="18" thickBot="1" x14ac:dyDescent="0.25">
      <c r="B45" s="541"/>
      <c r="C45" s="480" t="s">
        <v>464</v>
      </c>
      <c r="D45" s="479"/>
      <c r="E45" s="479"/>
      <c r="F45" s="479"/>
      <c r="G45" s="467" t="s">
        <v>602</v>
      </c>
      <c r="H45" s="541"/>
      <c r="I45" s="541"/>
      <c r="J45" s="482" t="s">
        <v>603</v>
      </c>
    </row>
    <row r="46" spans="2:10" ht="17.25" customHeight="1" x14ac:dyDescent="0.15">
      <c r="B46" s="540"/>
      <c r="C46" s="761" t="s">
        <v>469</v>
      </c>
      <c r="D46" s="763" t="s">
        <v>98</v>
      </c>
      <c r="E46" s="763" t="s">
        <v>99</v>
      </c>
      <c r="F46" s="765" t="s">
        <v>475</v>
      </c>
      <c r="G46" s="768" t="s">
        <v>469</v>
      </c>
      <c r="H46" s="763" t="s">
        <v>98</v>
      </c>
      <c r="I46" s="763" t="s">
        <v>99</v>
      </c>
      <c r="J46" s="765" t="s">
        <v>475</v>
      </c>
    </row>
    <row r="47" spans="2:10" x14ac:dyDescent="0.15">
      <c r="B47" s="540"/>
      <c r="C47" s="761"/>
      <c r="D47" s="763"/>
      <c r="E47" s="763"/>
      <c r="F47" s="766"/>
      <c r="G47" s="769"/>
      <c r="H47" s="763"/>
      <c r="I47" s="763"/>
      <c r="J47" s="766"/>
    </row>
    <row r="48" spans="2:10" x14ac:dyDescent="0.15">
      <c r="B48" s="463"/>
      <c r="C48" s="762"/>
      <c r="D48" s="764"/>
      <c r="E48" s="764"/>
      <c r="F48" s="767"/>
      <c r="G48" s="770"/>
      <c r="H48" s="764"/>
      <c r="I48" s="764"/>
      <c r="J48" s="767"/>
    </row>
    <row r="49" spans="2:10" x14ac:dyDescent="0.15">
      <c r="B49" s="540"/>
      <c r="C49" s="755" t="s">
        <v>470</v>
      </c>
      <c r="D49" s="756"/>
      <c r="E49" s="756"/>
      <c r="F49" s="771"/>
      <c r="G49" s="758" t="s">
        <v>470</v>
      </c>
      <c r="H49" s="759"/>
      <c r="I49" s="759"/>
      <c r="J49" s="759"/>
    </row>
    <row r="50" spans="2:10" x14ac:dyDescent="0.2">
      <c r="B50" s="549" t="s">
        <v>384</v>
      </c>
      <c r="C50" s="469">
        <v>100</v>
      </c>
      <c r="D50" s="483" t="s">
        <v>604</v>
      </c>
      <c r="E50" s="465">
        <v>100</v>
      </c>
      <c r="F50" s="466">
        <v>100</v>
      </c>
      <c r="G50" s="470">
        <v>100</v>
      </c>
      <c r="H50" s="522">
        <v>100</v>
      </c>
      <c r="I50" s="522">
        <v>100</v>
      </c>
      <c r="J50" s="522">
        <v>100</v>
      </c>
    </row>
    <row r="51" spans="2:10" x14ac:dyDescent="0.2">
      <c r="B51" s="549" t="s">
        <v>399</v>
      </c>
      <c r="C51" s="469">
        <v>100.4</v>
      </c>
      <c r="D51" s="483" t="s">
        <v>604</v>
      </c>
      <c r="E51" s="465">
        <v>99.8</v>
      </c>
      <c r="F51" s="466">
        <v>102.1</v>
      </c>
      <c r="G51" s="470">
        <v>96.2</v>
      </c>
      <c r="H51" s="522">
        <v>103.6</v>
      </c>
      <c r="I51" s="522">
        <v>97.8</v>
      </c>
      <c r="J51" s="522">
        <v>108</v>
      </c>
    </row>
    <row r="52" spans="2:10" x14ac:dyDescent="0.2">
      <c r="B52" s="549" t="s">
        <v>488</v>
      </c>
      <c r="C52" s="469">
        <v>99.4</v>
      </c>
      <c r="D52" s="494">
        <v>126</v>
      </c>
      <c r="E52" s="465">
        <v>98.7</v>
      </c>
      <c r="F52" s="466">
        <v>104.7</v>
      </c>
      <c r="G52" s="470">
        <v>98</v>
      </c>
      <c r="H52" s="522">
        <v>115.1</v>
      </c>
      <c r="I52" s="522">
        <v>98.5</v>
      </c>
      <c r="J52" s="522">
        <v>106</v>
      </c>
    </row>
    <row r="53" spans="2:10" x14ac:dyDescent="0.2">
      <c r="B53" s="549" t="s">
        <v>560</v>
      </c>
      <c r="C53" s="484">
        <v>98</v>
      </c>
      <c r="D53" s="485">
        <v>127.6</v>
      </c>
      <c r="E53" s="485">
        <v>98.5</v>
      </c>
      <c r="F53" s="486">
        <v>87.5</v>
      </c>
      <c r="G53" s="470">
        <v>97.1</v>
      </c>
      <c r="H53" s="522">
        <v>111.4</v>
      </c>
      <c r="I53" s="522">
        <v>98.3</v>
      </c>
      <c r="J53" s="522">
        <v>74.900000000000006</v>
      </c>
    </row>
    <row r="54" spans="2:10" x14ac:dyDescent="0.2">
      <c r="B54" s="549" t="s">
        <v>600</v>
      </c>
      <c r="C54" s="484">
        <v>95.6</v>
      </c>
      <c r="D54" s="485">
        <v>132.80000000000001</v>
      </c>
      <c r="E54" s="485">
        <v>95.9</v>
      </c>
      <c r="F54" s="486">
        <v>84.6</v>
      </c>
      <c r="G54" s="470">
        <v>95.1</v>
      </c>
      <c r="H54" s="522">
        <v>109.7</v>
      </c>
      <c r="I54" s="522">
        <v>96.9</v>
      </c>
      <c r="J54" s="522">
        <v>78.5</v>
      </c>
    </row>
    <row r="55" spans="2:10" x14ac:dyDescent="0.2">
      <c r="B55" s="549" t="s">
        <v>750</v>
      </c>
      <c r="C55" s="484">
        <v>93.9</v>
      </c>
      <c r="D55" s="485">
        <v>117.8</v>
      </c>
      <c r="E55" s="485">
        <v>94.8</v>
      </c>
      <c r="F55" s="486">
        <v>85.9</v>
      </c>
      <c r="G55" s="470">
        <v>95.8</v>
      </c>
      <c r="H55" s="522">
        <v>119.3</v>
      </c>
      <c r="I55" s="522">
        <v>97.8</v>
      </c>
      <c r="J55" s="522">
        <v>81</v>
      </c>
    </row>
    <row r="56" spans="2:10" x14ac:dyDescent="0.2">
      <c r="B56" s="471"/>
      <c r="C56" s="750"/>
      <c r="D56" s="751"/>
      <c r="E56" s="751"/>
      <c r="F56" s="752"/>
      <c r="G56" s="753"/>
      <c r="H56" s="754"/>
      <c r="I56" s="754"/>
      <c r="J56" s="754"/>
    </row>
    <row r="57" spans="2:10" x14ac:dyDescent="0.2">
      <c r="B57" s="539" t="s">
        <v>780</v>
      </c>
      <c r="C57" s="487">
        <v>81.599999999999994</v>
      </c>
      <c r="D57" s="485">
        <v>92.8</v>
      </c>
      <c r="E57" s="488">
        <v>75.900000000000006</v>
      </c>
      <c r="F57" s="489">
        <v>70</v>
      </c>
      <c r="G57" s="470">
        <v>85.1</v>
      </c>
      <c r="H57" s="522">
        <v>103.5</v>
      </c>
      <c r="I57" s="522">
        <v>80.7</v>
      </c>
      <c r="J57" s="522">
        <v>62.7</v>
      </c>
    </row>
    <row r="58" spans="2:10" x14ac:dyDescent="0.2">
      <c r="B58" s="539" t="s">
        <v>781</v>
      </c>
      <c r="C58" s="487">
        <v>78.2</v>
      </c>
      <c r="D58" s="485">
        <v>92.8</v>
      </c>
      <c r="E58" s="488">
        <v>75.599999999999994</v>
      </c>
      <c r="F58" s="489">
        <v>70.8</v>
      </c>
      <c r="G58" s="472">
        <v>81.400000000000006</v>
      </c>
      <c r="H58" s="524">
        <v>103</v>
      </c>
      <c r="I58" s="524">
        <v>81.5</v>
      </c>
      <c r="J58" s="525">
        <v>63.3</v>
      </c>
    </row>
    <row r="59" spans="2:10" x14ac:dyDescent="0.2">
      <c r="B59" s="539" t="s">
        <v>782</v>
      </c>
      <c r="C59" s="487">
        <v>83.7</v>
      </c>
      <c r="D59" s="485">
        <v>97.8</v>
      </c>
      <c r="E59" s="488">
        <v>93.6</v>
      </c>
      <c r="F59" s="489">
        <v>97.6</v>
      </c>
      <c r="G59" s="470">
        <v>85.3</v>
      </c>
      <c r="H59" s="522">
        <v>103.4</v>
      </c>
      <c r="I59" s="522">
        <v>95.8</v>
      </c>
      <c r="J59" s="522">
        <v>81.400000000000006</v>
      </c>
    </row>
    <row r="60" spans="2:10" x14ac:dyDescent="0.2">
      <c r="B60" s="539"/>
      <c r="C60" s="487"/>
      <c r="D60" s="518"/>
      <c r="E60" s="488"/>
      <c r="F60" s="489"/>
      <c r="G60" s="470"/>
      <c r="H60" s="522"/>
      <c r="I60" s="522"/>
      <c r="J60" s="522"/>
    </row>
    <row r="61" spans="2:10" x14ac:dyDescent="0.2">
      <c r="B61" s="539" t="s">
        <v>783</v>
      </c>
      <c r="C61" s="490">
        <v>79.099999999999994</v>
      </c>
      <c r="D61" s="485">
        <v>92</v>
      </c>
      <c r="E61" s="488">
        <v>76.3</v>
      </c>
      <c r="F61" s="489">
        <v>70.5</v>
      </c>
      <c r="G61" s="470">
        <v>85.8</v>
      </c>
      <c r="H61" s="522">
        <v>101.4</v>
      </c>
      <c r="I61" s="522">
        <v>82.9</v>
      </c>
      <c r="J61" s="522">
        <v>62.9</v>
      </c>
    </row>
    <row r="62" spans="2:10" x14ac:dyDescent="0.2">
      <c r="B62" s="539" t="s">
        <v>784</v>
      </c>
      <c r="C62" s="487">
        <v>79.099999999999994</v>
      </c>
      <c r="D62" s="485">
        <v>95.2</v>
      </c>
      <c r="E62" s="488">
        <v>73.099999999999994</v>
      </c>
      <c r="F62" s="489">
        <v>69.599999999999994</v>
      </c>
      <c r="G62" s="470">
        <v>81.7</v>
      </c>
      <c r="H62" s="522">
        <v>98.2</v>
      </c>
      <c r="I62" s="522">
        <v>78.7</v>
      </c>
      <c r="J62" s="522">
        <v>62.2</v>
      </c>
    </row>
    <row r="63" spans="2:10" x14ac:dyDescent="0.2">
      <c r="B63" s="539" t="s">
        <v>785</v>
      </c>
      <c r="C63" s="487">
        <v>126.4</v>
      </c>
      <c r="D63" s="485">
        <v>125.7</v>
      </c>
      <c r="E63" s="488">
        <v>139.30000000000001</v>
      </c>
      <c r="F63" s="489">
        <v>154.80000000000001</v>
      </c>
      <c r="G63" s="470">
        <v>125.8</v>
      </c>
      <c r="H63" s="522">
        <v>138.5</v>
      </c>
      <c r="I63" s="522">
        <v>134.5</v>
      </c>
      <c r="J63" s="522">
        <v>151.5</v>
      </c>
    </row>
    <row r="64" spans="2:10" x14ac:dyDescent="0.2">
      <c r="B64" s="539"/>
      <c r="C64" s="487"/>
      <c r="D64" s="518"/>
      <c r="E64" s="488"/>
      <c r="F64" s="489"/>
      <c r="G64" s="470"/>
      <c r="H64" s="522"/>
      <c r="I64" s="522"/>
      <c r="J64" s="522"/>
    </row>
    <row r="65" spans="1:10" x14ac:dyDescent="0.2">
      <c r="B65" s="539" t="s">
        <v>786</v>
      </c>
      <c r="C65" s="487">
        <v>102.5</v>
      </c>
      <c r="D65" s="485">
        <v>235</v>
      </c>
      <c r="E65" s="488">
        <v>102.8</v>
      </c>
      <c r="F65" s="489">
        <v>68</v>
      </c>
      <c r="G65" s="470">
        <v>106.8</v>
      </c>
      <c r="H65" s="522">
        <v>169.1</v>
      </c>
      <c r="I65" s="522">
        <v>107.6</v>
      </c>
      <c r="J65" s="522">
        <v>63.6</v>
      </c>
    </row>
    <row r="66" spans="1:10" x14ac:dyDescent="0.2">
      <c r="B66" s="539" t="s">
        <v>787</v>
      </c>
      <c r="C66" s="487">
        <v>81.5</v>
      </c>
      <c r="D66" s="485">
        <v>90</v>
      </c>
      <c r="E66" s="488">
        <v>81.5</v>
      </c>
      <c r="F66" s="489">
        <v>69.599999999999994</v>
      </c>
      <c r="G66" s="470">
        <v>84</v>
      </c>
      <c r="H66" s="522">
        <v>103.9</v>
      </c>
      <c r="I66" s="522">
        <v>86.2</v>
      </c>
      <c r="J66" s="522">
        <v>65.2</v>
      </c>
    </row>
    <row r="67" spans="1:10" x14ac:dyDescent="0.2">
      <c r="B67" s="539" t="s">
        <v>788</v>
      </c>
      <c r="C67" s="487">
        <v>75.3</v>
      </c>
      <c r="D67" s="485">
        <v>88.5</v>
      </c>
      <c r="E67" s="488">
        <v>76.099999999999994</v>
      </c>
      <c r="F67" s="489">
        <v>68.2</v>
      </c>
      <c r="G67" s="470">
        <v>78.8</v>
      </c>
      <c r="H67" s="522">
        <v>99.3</v>
      </c>
      <c r="I67" s="522">
        <v>79.400000000000006</v>
      </c>
      <c r="J67" s="522">
        <v>64.5</v>
      </c>
    </row>
    <row r="68" spans="1:10" x14ac:dyDescent="0.2">
      <c r="B68" s="539"/>
      <c r="C68" s="487"/>
      <c r="D68" s="518"/>
      <c r="E68" s="488"/>
      <c r="F68" s="489"/>
      <c r="G68" s="470"/>
      <c r="H68" s="522"/>
      <c r="I68" s="522"/>
      <c r="J68" s="522"/>
    </row>
    <row r="69" spans="1:10" x14ac:dyDescent="0.2">
      <c r="B69" s="539" t="s">
        <v>789</v>
      </c>
      <c r="C69" s="487">
        <v>76.7</v>
      </c>
      <c r="D69" s="485">
        <v>91.2</v>
      </c>
      <c r="E69" s="488">
        <v>75.900000000000006</v>
      </c>
      <c r="F69" s="489">
        <v>67.900000000000006</v>
      </c>
      <c r="G69" s="470">
        <v>79.400000000000006</v>
      </c>
      <c r="H69" s="522">
        <v>104.7</v>
      </c>
      <c r="I69" s="522">
        <v>79.5</v>
      </c>
      <c r="J69" s="522">
        <v>65.8</v>
      </c>
    </row>
    <row r="70" spans="1:10" x14ac:dyDescent="0.2">
      <c r="B70" s="539" t="s">
        <v>790</v>
      </c>
      <c r="C70" s="487">
        <v>83.9</v>
      </c>
      <c r="D70" s="485">
        <v>96.3</v>
      </c>
      <c r="E70" s="488">
        <v>81</v>
      </c>
      <c r="F70" s="489">
        <v>69.2</v>
      </c>
      <c r="G70" s="470">
        <v>84.8</v>
      </c>
      <c r="H70" s="522">
        <v>120.4</v>
      </c>
      <c r="I70" s="522">
        <v>84.8</v>
      </c>
      <c r="J70" s="522">
        <v>66</v>
      </c>
    </row>
    <row r="71" spans="1:10" x14ac:dyDescent="0.2">
      <c r="B71" s="539" t="s">
        <v>791</v>
      </c>
      <c r="C71" s="491">
        <v>178.3</v>
      </c>
      <c r="D71" s="485">
        <v>214.6</v>
      </c>
      <c r="E71" s="492">
        <v>186.6</v>
      </c>
      <c r="F71" s="493">
        <v>154.19999999999999</v>
      </c>
      <c r="G71" s="470">
        <v>169.8</v>
      </c>
      <c r="H71" s="522">
        <v>185.7</v>
      </c>
      <c r="I71" s="522">
        <v>181.7</v>
      </c>
      <c r="J71" s="522">
        <v>162.5</v>
      </c>
    </row>
    <row r="72" spans="1:10" ht="18" thickBot="1" x14ac:dyDescent="0.2">
      <c r="B72" s="541"/>
      <c r="C72" s="473" t="s">
        <v>182</v>
      </c>
      <c r="D72" s="474" t="s">
        <v>182</v>
      </c>
      <c r="E72" s="474" t="s">
        <v>182</v>
      </c>
      <c r="F72" s="475" t="s">
        <v>182</v>
      </c>
      <c r="G72" s="476"/>
      <c r="H72" s="541"/>
      <c r="I72" s="541"/>
      <c r="J72" s="541"/>
    </row>
    <row r="73" spans="1:10" x14ac:dyDescent="0.2">
      <c r="B73" s="540"/>
      <c r="C73" s="477" t="s">
        <v>613</v>
      </c>
      <c r="D73" s="478"/>
      <c r="E73" s="478"/>
      <c r="F73" s="478"/>
      <c r="G73" s="540"/>
      <c r="H73" s="540"/>
      <c r="I73" s="540"/>
      <c r="J73" s="540"/>
    </row>
    <row r="74" spans="1:10" x14ac:dyDescent="0.2">
      <c r="B74" s="287"/>
      <c r="C74" s="477" t="s">
        <v>298</v>
      </c>
      <c r="D74" s="464"/>
      <c r="E74" s="464"/>
      <c r="F74" s="464"/>
    </row>
    <row r="75" spans="1:10" x14ac:dyDescent="0.2">
      <c r="A75" s="549"/>
      <c r="B75" s="287"/>
      <c r="C75" s="464"/>
      <c r="D75" s="464"/>
      <c r="E75" s="464"/>
      <c r="F75" s="464"/>
    </row>
    <row r="76" spans="1:10" x14ac:dyDescent="0.2">
      <c r="A76" s="549"/>
      <c r="C76" s="468"/>
      <c r="D76" s="468"/>
      <c r="E76" s="468"/>
      <c r="F76" s="468"/>
    </row>
    <row r="77" spans="1:10" x14ac:dyDescent="0.15">
      <c r="C77" s="468"/>
      <c r="D77" s="468"/>
      <c r="E77" s="468"/>
      <c r="F77" s="468"/>
    </row>
    <row r="78" spans="1:10" x14ac:dyDescent="0.15">
      <c r="C78" s="468"/>
      <c r="D78" s="468"/>
      <c r="E78" s="468"/>
      <c r="F78" s="468"/>
    </row>
    <row r="79" spans="1:10" x14ac:dyDescent="0.15">
      <c r="C79" s="468"/>
      <c r="D79" s="468"/>
      <c r="E79" s="468"/>
      <c r="F79" s="468"/>
    </row>
    <row r="80" spans="1:10" x14ac:dyDescent="0.15">
      <c r="C80" s="468"/>
      <c r="D80" s="468"/>
      <c r="E80" s="468"/>
      <c r="F80" s="468"/>
    </row>
    <row r="81" spans="3:6" x14ac:dyDescent="0.15">
      <c r="C81" s="468"/>
      <c r="D81" s="468"/>
      <c r="E81" s="468"/>
      <c r="F81" s="468"/>
    </row>
    <row r="82" spans="3:6" x14ac:dyDescent="0.15">
      <c r="C82" s="468"/>
      <c r="D82" s="468"/>
      <c r="E82" s="468"/>
      <c r="F82" s="468"/>
    </row>
    <row r="83" spans="3:6" x14ac:dyDescent="0.15">
      <c r="C83" s="468"/>
      <c r="D83" s="468"/>
      <c r="E83" s="468"/>
      <c r="F83" s="468"/>
    </row>
  </sheetData>
  <mergeCells count="26">
    <mergeCell ref="G49:J49"/>
    <mergeCell ref="B6:J6"/>
    <mergeCell ref="C14:C16"/>
    <mergeCell ref="D14:D16"/>
    <mergeCell ref="E14:E16"/>
    <mergeCell ref="F14:F16"/>
    <mergeCell ref="G14:G16"/>
    <mergeCell ref="H14:H16"/>
    <mergeCell ref="I14:I16"/>
    <mergeCell ref="J14:J16"/>
    <mergeCell ref="C56:F56"/>
    <mergeCell ref="G56:J56"/>
    <mergeCell ref="C17:F17"/>
    <mergeCell ref="G17:J17"/>
    <mergeCell ref="C24:F24"/>
    <mergeCell ref="G24:J24"/>
    <mergeCell ref="B44:J44"/>
    <mergeCell ref="C46:C48"/>
    <mergeCell ref="D46:D48"/>
    <mergeCell ref="E46:E48"/>
    <mergeCell ref="F46:F48"/>
    <mergeCell ref="G46:G48"/>
    <mergeCell ref="H46:H48"/>
    <mergeCell ref="I46:I48"/>
    <mergeCell ref="J46:J48"/>
    <mergeCell ref="C49:F49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2"/>
  <sheetViews>
    <sheetView view="pageBreakPreview" zoomScale="75" zoomScaleNormal="70" workbookViewId="0">
      <selection activeCell="H22" sqref="H22"/>
    </sheetView>
  </sheetViews>
  <sheetFormatPr defaultColWidth="10.875" defaultRowHeight="17.25" x14ac:dyDescent="0.15"/>
  <cols>
    <col min="1" max="1" width="13.375" style="495" customWidth="1"/>
    <col min="2" max="2" width="22" style="495" customWidth="1"/>
    <col min="3" max="10" width="16" style="495" customWidth="1"/>
    <col min="11" max="11" width="11.125" style="495" customWidth="1"/>
    <col min="12" max="13" width="9.875" style="495" customWidth="1"/>
    <col min="14" max="14" width="12" style="495" customWidth="1"/>
    <col min="15" max="15" width="10" style="495" customWidth="1"/>
    <col min="16" max="16" width="10.625" style="495" customWidth="1"/>
    <col min="17" max="17" width="10.25" style="495" customWidth="1"/>
    <col min="18" max="18" width="9.625" style="495" customWidth="1"/>
    <col min="19" max="16384" width="10.875" style="495"/>
  </cols>
  <sheetData>
    <row r="1" spans="1:17" x14ac:dyDescent="0.2">
      <c r="A1" s="549" t="s">
        <v>298</v>
      </c>
    </row>
    <row r="6" spans="1:17" x14ac:dyDescent="0.2">
      <c r="B6" s="760" t="s">
        <v>606</v>
      </c>
      <c r="C6" s="760"/>
      <c r="D6" s="760"/>
      <c r="E6" s="760"/>
      <c r="F6" s="760"/>
      <c r="G6" s="760"/>
      <c r="H6" s="760"/>
      <c r="I6" s="760"/>
      <c r="J6" s="760"/>
    </row>
    <row r="7" spans="1:17" ht="18" thickBot="1" x14ac:dyDescent="0.25">
      <c r="B7" s="541"/>
      <c r="C7" s="557" t="s">
        <v>464</v>
      </c>
      <c r="D7" s="541"/>
      <c r="E7" s="541"/>
      <c r="F7" s="551"/>
      <c r="G7" s="551"/>
      <c r="H7" s="551"/>
      <c r="I7" s="541"/>
      <c r="J7" s="558" t="s">
        <v>607</v>
      </c>
      <c r="K7" s="372"/>
      <c r="L7" s="371"/>
      <c r="M7" s="371"/>
      <c r="N7" s="371"/>
      <c r="O7" s="194"/>
      <c r="P7" s="194"/>
      <c r="Q7" s="194"/>
    </row>
    <row r="8" spans="1:17" ht="18" customHeight="1" x14ac:dyDescent="0.15">
      <c r="A8" s="194"/>
      <c r="B8" s="532"/>
      <c r="C8" s="779" t="s">
        <v>476</v>
      </c>
      <c r="D8" s="763" t="s">
        <v>98</v>
      </c>
      <c r="E8" s="763" t="s">
        <v>99</v>
      </c>
      <c r="F8" s="779" t="s">
        <v>475</v>
      </c>
      <c r="G8" s="779" t="s">
        <v>477</v>
      </c>
      <c r="H8" s="779" t="s">
        <v>478</v>
      </c>
      <c r="I8" s="779" t="s">
        <v>479</v>
      </c>
      <c r="J8" s="786" t="s">
        <v>480</v>
      </c>
      <c r="K8" s="194"/>
    </row>
    <row r="9" spans="1:17" ht="17.25" customHeight="1" x14ac:dyDescent="0.15">
      <c r="A9" s="194"/>
      <c r="B9" s="514"/>
      <c r="C9" s="779"/>
      <c r="D9" s="763"/>
      <c r="E9" s="763"/>
      <c r="F9" s="779"/>
      <c r="G9" s="779"/>
      <c r="H9" s="779"/>
      <c r="I9" s="779"/>
      <c r="J9" s="786"/>
      <c r="K9" s="194"/>
    </row>
    <row r="10" spans="1:17" ht="44.25" customHeight="1" x14ac:dyDescent="0.15">
      <c r="A10" s="194"/>
      <c r="B10" s="515"/>
      <c r="C10" s="780"/>
      <c r="D10" s="764"/>
      <c r="E10" s="764"/>
      <c r="F10" s="780"/>
      <c r="G10" s="780"/>
      <c r="H10" s="780"/>
      <c r="I10" s="780"/>
      <c r="J10" s="787"/>
      <c r="K10" s="194"/>
    </row>
    <row r="11" spans="1:17" x14ac:dyDescent="0.15">
      <c r="B11" s="540"/>
      <c r="C11" s="542"/>
      <c r="D11" s="540"/>
      <c r="E11" s="540"/>
      <c r="F11" s="540"/>
      <c r="G11" s="540"/>
      <c r="H11" s="540"/>
      <c r="I11" s="540"/>
      <c r="J11" s="540"/>
    </row>
    <row r="12" spans="1:17" s="346" customFormat="1" x14ac:dyDescent="0.2">
      <c r="B12" s="549" t="s">
        <v>384</v>
      </c>
      <c r="C12" s="499">
        <v>311782</v>
      </c>
      <c r="D12" s="500" t="s">
        <v>604</v>
      </c>
      <c r="E12" s="501">
        <v>356403</v>
      </c>
      <c r="F12" s="502">
        <v>598491</v>
      </c>
      <c r="G12" s="502">
        <v>462278</v>
      </c>
      <c r="H12" s="502">
        <v>305190</v>
      </c>
      <c r="I12" s="502">
        <v>144650</v>
      </c>
      <c r="J12" s="502">
        <v>528998</v>
      </c>
    </row>
    <row r="13" spans="1:17" s="346" customFormat="1" x14ac:dyDescent="0.2">
      <c r="B13" s="549" t="s">
        <v>399</v>
      </c>
      <c r="C13" s="499">
        <v>311493</v>
      </c>
      <c r="D13" s="496" t="s">
        <v>604</v>
      </c>
      <c r="E13" s="501">
        <v>353453</v>
      </c>
      <c r="F13" s="502">
        <v>595198</v>
      </c>
      <c r="G13" s="502">
        <v>464403</v>
      </c>
      <c r="H13" s="502">
        <v>313395</v>
      </c>
      <c r="I13" s="502">
        <v>146710</v>
      </c>
      <c r="J13" s="502">
        <v>520570</v>
      </c>
    </row>
    <row r="14" spans="1:17" s="346" customFormat="1" x14ac:dyDescent="0.2">
      <c r="B14" s="549" t="s">
        <v>488</v>
      </c>
      <c r="C14" s="499">
        <v>312588</v>
      </c>
      <c r="D14" s="496">
        <v>442251</v>
      </c>
      <c r="E14" s="501">
        <v>358062</v>
      </c>
      <c r="F14" s="502">
        <v>658706</v>
      </c>
      <c r="G14" s="502">
        <v>448589</v>
      </c>
      <c r="H14" s="502">
        <v>314300</v>
      </c>
      <c r="I14" s="502">
        <v>182037</v>
      </c>
      <c r="J14" s="502">
        <v>383711</v>
      </c>
    </row>
    <row r="15" spans="1:17" s="346" customFormat="1" x14ac:dyDescent="0.2">
      <c r="B15" s="549" t="s">
        <v>560</v>
      </c>
      <c r="C15" s="499">
        <v>311859</v>
      </c>
      <c r="D15" s="496">
        <v>452304</v>
      </c>
      <c r="E15" s="501">
        <v>366370</v>
      </c>
      <c r="F15" s="502">
        <v>565115</v>
      </c>
      <c r="G15" s="502">
        <v>474835</v>
      </c>
      <c r="H15" s="502">
        <v>325673</v>
      </c>
      <c r="I15" s="502">
        <v>184762</v>
      </c>
      <c r="J15" s="502">
        <v>385717</v>
      </c>
    </row>
    <row r="16" spans="1:17" s="346" customFormat="1" x14ac:dyDescent="0.2">
      <c r="B16" s="549" t="s">
        <v>600</v>
      </c>
      <c r="C16" s="499">
        <v>316881</v>
      </c>
      <c r="D16" s="496">
        <v>493184</v>
      </c>
      <c r="E16" s="501">
        <v>375218</v>
      </c>
      <c r="F16" s="502">
        <v>576367</v>
      </c>
      <c r="G16" s="502">
        <v>507390</v>
      </c>
      <c r="H16" s="502">
        <v>327930</v>
      </c>
      <c r="I16" s="502">
        <v>191393</v>
      </c>
      <c r="J16" s="502">
        <v>388363</v>
      </c>
    </row>
    <row r="17" spans="2:10" s="346" customFormat="1" x14ac:dyDescent="0.2">
      <c r="B17" s="549" t="s">
        <v>750</v>
      </c>
      <c r="C17" s="499">
        <v>309111</v>
      </c>
      <c r="D17" s="496">
        <v>435310</v>
      </c>
      <c r="E17" s="501">
        <v>357790</v>
      </c>
      <c r="F17" s="502">
        <v>560654</v>
      </c>
      <c r="G17" s="502">
        <v>268679</v>
      </c>
      <c r="H17" s="502">
        <v>386143</v>
      </c>
      <c r="I17" s="502">
        <v>179851</v>
      </c>
      <c r="J17" s="502">
        <v>377961</v>
      </c>
    </row>
    <row r="18" spans="2:10" s="346" customFormat="1" x14ac:dyDescent="0.2">
      <c r="B18" s="549"/>
      <c r="C18" s="499"/>
      <c r="D18" s="506"/>
      <c r="E18" s="501"/>
      <c r="F18" s="502"/>
      <c r="G18" s="502"/>
      <c r="H18" s="502"/>
      <c r="I18" s="502"/>
      <c r="J18" s="502"/>
    </row>
    <row r="19" spans="2:10" x14ac:dyDescent="0.2">
      <c r="B19" s="539" t="s">
        <v>780</v>
      </c>
      <c r="C19" s="504">
        <v>265235</v>
      </c>
      <c r="D19" s="496">
        <v>338872</v>
      </c>
      <c r="E19" s="501">
        <v>283399</v>
      </c>
      <c r="F19" s="505">
        <v>452607</v>
      </c>
      <c r="G19" s="500" t="s">
        <v>604</v>
      </c>
      <c r="H19" s="505">
        <v>333109</v>
      </c>
      <c r="I19" s="505">
        <v>172580</v>
      </c>
      <c r="J19" s="505">
        <v>375758</v>
      </c>
    </row>
    <row r="20" spans="2:10" x14ac:dyDescent="0.2">
      <c r="B20" s="539" t="s">
        <v>781</v>
      </c>
      <c r="C20" s="504">
        <v>253328</v>
      </c>
      <c r="D20" s="496">
        <v>337768</v>
      </c>
      <c r="E20" s="501">
        <v>281212</v>
      </c>
      <c r="F20" s="505">
        <v>456522</v>
      </c>
      <c r="G20" s="505">
        <v>243978</v>
      </c>
      <c r="H20" s="505">
        <v>326192</v>
      </c>
      <c r="I20" s="505">
        <v>150872</v>
      </c>
      <c r="J20" s="505">
        <v>299360</v>
      </c>
    </row>
    <row r="21" spans="2:10" x14ac:dyDescent="0.2">
      <c r="B21" s="539" t="s">
        <v>782</v>
      </c>
      <c r="C21" s="504">
        <v>273095</v>
      </c>
      <c r="D21" s="496">
        <v>358337</v>
      </c>
      <c r="E21" s="501">
        <v>350794</v>
      </c>
      <c r="F21" s="505">
        <v>633500</v>
      </c>
      <c r="G21" s="505">
        <v>279719</v>
      </c>
      <c r="H21" s="505">
        <v>331414</v>
      </c>
      <c r="I21" s="505">
        <v>163879</v>
      </c>
      <c r="J21" s="505">
        <v>312611</v>
      </c>
    </row>
    <row r="22" spans="2:10" x14ac:dyDescent="0.2">
      <c r="B22" s="539"/>
      <c r="C22" s="504"/>
      <c r="D22" s="506"/>
      <c r="E22" s="501"/>
      <c r="F22" s="505"/>
      <c r="G22" s="505"/>
      <c r="H22" s="505"/>
      <c r="I22" s="505"/>
      <c r="J22" s="505"/>
    </row>
    <row r="23" spans="2:10" x14ac:dyDescent="0.2">
      <c r="B23" s="539" t="s">
        <v>783</v>
      </c>
      <c r="C23" s="504">
        <v>259015</v>
      </c>
      <c r="D23" s="496">
        <v>338495</v>
      </c>
      <c r="E23" s="501">
        <v>286830</v>
      </c>
      <c r="F23" s="505">
        <v>459325</v>
      </c>
      <c r="G23" s="505">
        <v>250893</v>
      </c>
      <c r="H23" s="505">
        <v>334768</v>
      </c>
      <c r="I23" s="505">
        <v>168298</v>
      </c>
      <c r="J23" s="505">
        <v>320437</v>
      </c>
    </row>
    <row r="24" spans="2:10" x14ac:dyDescent="0.2">
      <c r="B24" s="539" t="s">
        <v>784</v>
      </c>
      <c r="C24" s="504">
        <v>260855</v>
      </c>
      <c r="D24" s="496">
        <v>352606</v>
      </c>
      <c r="E24" s="501">
        <v>276934</v>
      </c>
      <c r="F24" s="505">
        <v>456706</v>
      </c>
      <c r="G24" s="505">
        <v>237277</v>
      </c>
      <c r="H24" s="505">
        <v>326253</v>
      </c>
      <c r="I24" s="505">
        <v>163416</v>
      </c>
      <c r="J24" s="505">
        <v>301489</v>
      </c>
    </row>
    <row r="25" spans="2:10" x14ac:dyDescent="0.2">
      <c r="B25" s="539" t="s">
        <v>785</v>
      </c>
      <c r="C25" s="504">
        <v>416984</v>
      </c>
      <c r="D25" s="496">
        <v>465913</v>
      </c>
      <c r="E25" s="501">
        <v>527838</v>
      </c>
      <c r="F25" s="505">
        <v>1016307</v>
      </c>
      <c r="G25" s="505">
        <v>343092</v>
      </c>
      <c r="H25" s="505">
        <v>360773</v>
      </c>
      <c r="I25" s="505">
        <v>185941</v>
      </c>
      <c r="J25" s="505">
        <v>602325</v>
      </c>
    </row>
    <row r="26" spans="2:10" x14ac:dyDescent="0.2">
      <c r="B26" s="539"/>
      <c r="C26" s="504"/>
      <c r="D26" s="506"/>
      <c r="E26" s="501"/>
      <c r="F26" s="505"/>
      <c r="G26" s="505"/>
      <c r="H26" s="505"/>
      <c r="I26" s="505"/>
      <c r="J26" s="505"/>
    </row>
    <row r="27" spans="2:10" x14ac:dyDescent="0.2">
      <c r="B27" s="539" t="s">
        <v>786</v>
      </c>
      <c r="C27" s="504">
        <v>338596</v>
      </c>
      <c r="D27" s="496">
        <v>872696</v>
      </c>
      <c r="E27" s="501">
        <v>390003</v>
      </c>
      <c r="F27" s="505">
        <v>447287</v>
      </c>
      <c r="G27" s="505">
        <v>298696</v>
      </c>
      <c r="H27" s="505">
        <v>410090</v>
      </c>
      <c r="I27" s="505">
        <v>249925</v>
      </c>
      <c r="J27" s="505">
        <v>366302</v>
      </c>
    </row>
    <row r="28" spans="2:10" x14ac:dyDescent="0.2">
      <c r="B28" s="539" t="s">
        <v>787</v>
      </c>
      <c r="C28" s="504">
        <v>269076</v>
      </c>
      <c r="D28" s="496">
        <v>333798</v>
      </c>
      <c r="E28" s="501">
        <v>309048</v>
      </c>
      <c r="F28" s="505">
        <v>457163</v>
      </c>
      <c r="G28" s="505">
        <v>240846</v>
      </c>
      <c r="H28" s="505">
        <v>297774</v>
      </c>
      <c r="I28" s="505">
        <v>164925</v>
      </c>
      <c r="J28" s="505">
        <v>305041</v>
      </c>
    </row>
    <row r="29" spans="2:10" x14ac:dyDescent="0.2">
      <c r="B29" s="539" t="s">
        <v>788</v>
      </c>
      <c r="C29" s="504">
        <v>247602</v>
      </c>
      <c r="D29" s="496">
        <v>327205</v>
      </c>
      <c r="E29" s="501">
        <v>287569</v>
      </c>
      <c r="F29" s="505">
        <v>446376</v>
      </c>
      <c r="G29" s="505">
        <v>252924</v>
      </c>
      <c r="H29" s="505">
        <v>286309</v>
      </c>
      <c r="I29" s="505">
        <v>152048</v>
      </c>
      <c r="J29" s="505">
        <v>296701</v>
      </c>
    </row>
    <row r="30" spans="2:10" x14ac:dyDescent="0.2">
      <c r="B30" s="539"/>
      <c r="C30" s="504"/>
      <c r="D30" s="506"/>
      <c r="E30" s="501"/>
      <c r="F30" s="505"/>
      <c r="G30" s="505"/>
      <c r="H30" s="505"/>
      <c r="I30" s="505"/>
      <c r="J30" s="505"/>
    </row>
    <row r="31" spans="2:10" x14ac:dyDescent="0.2">
      <c r="B31" s="539" t="s">
        <v>789</v>
      </c>
      <c r="C31" s="504">
        <v>253003</v>
      </c>
      <c r="D31" s="496">
        <v>337781</v>
      </c>
      <c r="E31" s="501">
        <v>287596</v>
      </c>
      <c r="F31" s="505">
        <v>445716</v>
      </c>
      <c r="G31" s="505">
        <v>251790</v>
      </c>
      <c r="H31" s="505">
        <v>324332</v>
      </c>
      <c r="I31" s="505">
        <v>166777</v>
      </c>
      <c r="J31" s="505">
        <v>295243</v>
      </c>
    </row>
    <row r="32" spans="2:10" x14ac:dyDescent="0.2">
      <c r="B32" s="539" t="s">
        <v>790</v>
      </c>
      <c r="C32" s="504">
        <v>275607</v>
      </c>
      <c r="D32" s="496">
        <v>355580</v>
      </c>
      <c r="E32" s="501">
        <v>305631</v>
      </c>
      <c r="F32" s="505">
        <v>452995</v>
      </c>
      <c r="G32" s="505">
        <v>252115</v>
      </c>
      <c r="H32" s="505">
        <v>323958</v>
      </c>
      <c r="I32" s="505">
        <v>160525</v>
      </c>
      <c r="J32" s="505">
        <v>297300</v>
      </c>
    </row>
    <row r="33" spans="1:18" x14ac:dyDescent="0.2">
      <c r="B33" s="539" t="s">
        <v>791</v>
      </c>
      <c r="C33" s="504">
        <v>586621</v>
      </c>
      <c r="D33" s="496">
        <v>793084</v>
      </c>
      <c r="E33" s="501">
        <v>705258</v>
      </c>
      <c r="F33" s="505">
        <v>1009724</v>
      </c>
      <c r="G33" s="505">
        <v>365950</v>
      </c>
      <c r="H33" s="505">
        <v>970934</v>
      </c>
      <c r="I33" s="505">
        <v>257327</v>
      </c>
      <c r="J33" s="505">
        <v>756521</v>
      </c>
    </row>
    <row r="34" spans="1:18" ht="18" thickBot="1" x14ac:dyDescent="0.2">
      <c r="B34" s="541"/>
      <c r="C34" s="552"/>
      <c r="D34" s="550"/>
      <c r="E34" s="550"/>
      <c r="F34" s="550"/>
      <c r="G34" s="550"/>
      <c r="H34" s="550"/>
      <c r="I34" s="550"/>
      <c r="J34" s="550"/>
    </row>
    <row r="35" spans="1:18" ht="21" customHeight="1" x14ac:dyDescent="0.15">
      <c r="B35" s="532"/>
      <c r="C35" s="779" t="s">
        <v>608</v>
      </c>
      <c r="D35" s="783" t="s">
        <v>609</v>
      </c>
      <c r="E35" s="779" t="s">
        <v>610</v>
      </c>
      <c r="F35" s="779" t="s">
        <v>481</v>
      </c>
      <c r="G35" s="779" t="s">
        <v>611</v>
      </c>
      <c r="H35" s="779" t="s">
        <v>482</v>
      </c>
      <c r="I35" s="779" t="s">
        <v>483</v>
      </c>
      <c r="J35" s="781" t="s">
        <v>417</v>
      </c>
    </row>
    <row r="36" spans="1:18" s="194" customFormat="1" x14ac:dyDescent="0.15">
      <c r="B36" s="514"/>
      <c r="C36" s="779"/>
      <c r="D36" s="784"/>
      <c r="E36" s="779"/>
      <c r="F36" s="779"/>
      <c r="G36" s="779"/>
      <c r="H36" s="779"/>
      <c r="I36" s="779"/>
      <c r="J36" s="781"/>
    </row>
    <row r="37" spans="1:18" s="194" customFormat="1" x14ac:dyDescent="0.15">
      <c r="B37" s="515"/>
      <c r="C37" s="780"/>
      <c r="D37" s="785"/>
      <c r="E37" s="780"/>
      <c r="F37" s="780"/>
      <c r="G37" s="780"/>
      <c r="H37" s="780"/>
      <c r="I37" s="780"/>
      <c r="J37" s="782"/>
      <c r="L37" s="365"/>
      <c r="M37" s="365"/>
      <c r="N37" s="365"/>
    </row>
    <row r="38" spans="1:18" s="194" customFormat="1" x14ac:dyDescent="0.15">
      <c r="A38" s="366"/>
      <c r="B38" s="560"/>
      <c r="C38" s="495"/>
      <c r="D38" s="495"/>
      <c r="E38" s="495"/>
      <c r="F38" s="495"/>
      <c r="G38" s="495"/>
      <c r="H38" s="495"/>
      <c r="I38" s="495"/>
      <c r="J38" s="495"/>
      <c r="K38" s="367"/>
      <c r="L38" s="367"/>
      <c r="M38" s="367"/>
      <c r="N38" s="367"/>
      <c r="O38" s="368"/>
      <c r="P38" s="368"/>
      <c r="Q38" s="368"/>
      <c r="R38" s="367"/>
    </row>
    <row r="39" spans="1:18" s="194" customFormat="1" x14ac:dyDescent="0.2">
      <c r="A39" s="366"/>
      <c r="B39" s="561" t="s">
        <v>384</v>
      </c>
      <c r="C39" s="500">
        <v>289129</v>
      </c>
      <c r="D39" s="500">
        <v>352401</v>
      </c>
      <c r="E39" s="500">
        <v>130322</v>
      </c>
      <c r="F39" s="500">
        <v>192889</v>
      </c>
      <c r="G39" s="503">
        <v>458218</v>
      </c>
      <c r="H39" s="503">
        <v>367581</v>
      </c>
      <c r="I39" s="503">
        <v>337189</v>
      </c>
      <c r="J39" s="500">
        <v>267963</v>
      </c>
      <c r="K39" s="367"/>
      <c r="L39" s="367"/>
      <c r="M39" s="367"/>
      <c r="N39" s="367"/>
      <c r="O39" s="368"/>
      <c r="P39" s="368"/>
      <c r="Q39" s="368"/>
      <c r="R39" s="367"/>
    </row>
    <row r="40" spans="1:18" s="194" customFormat="1" x14ac:dyDescent="0.2">
      <c r="A40" s="366"/>
      <c r="B40" s="561" t="s">
        <v>399</v>
      </c>
      <c r="C40" s="500">
        <v>283206</v>
      </c>
      <c r="D40" s="500">
        <v>379421</v>
      </c>
      <c r="E40" s="500">
        <v>132551</v>
      </c>
      <c r="F40" s="500">
        <v>168768</v>
      </c>
      <c r="G40" s="503">
        <v>443319</v>
      </c>
      <c r="H40" s="503">
        <v>363814</v>
      </c>
      <c r="I40" s="503">
        <v>337277</v>
      </c>
      <c r="J40" s="500">
        <v>273369</v>
      </c>
      <c r="K40" s="367"/>
      <c r="L40" s="367"/>
      <c r="M40" s="367"/>
      <c r="N40" s="367"/>
      <c r="O40" s="368"/>
      <c r="P40" s="368"/>
      <c r="Q40" s="368"/>
      <c r="R40" s="367"/>
    </row>
    <row r="41" spans="1:18" s="194" customFormat="1" x14ac:dyDescent="0.2">
      <c r="A41" s="366"/>
      <c r="B41" s="561" t="s">
        <v>488</v>
      </c>
      <c r="C41" s="502">
        <v>297635</v>
      </c>
      <c r="D41" s="502">
        <v>376198</v>
      </c>
      <c r="E41" s="502">
        <v>131169</v>
      </c>
      <c r="F41" s="502">
        <v>259928</v>
      </c>
      <c r="G41" s="503">
        <v>527530</v>
      </c>
      <c r="H41" s="503">
        <v>337706</v>
      </c>
      <c r="I41" s="503">
        <v>341701</v>
      </c>
      <c r="J41" s="503">
        <v>200624</v>
      </c>
      <c r="K41" s="365"/>
      <c r="L41" s="365"/>
      <c r="M41" s="365"/>
      <c r="N41" s="365"/>
      <c r="O41" s="368"/>
      <c r="P41" s="368"/>
      <c r="Q41" s="368"/>
      <c r="R41" s="368"/>
    </row>
    <row r="42" spans="1:18" s="194" customFormat="1" x14ac:dyDescent="0.2">
      <c r="A42" s="366"/>
      <c r="B42" s="561" t="s">
        <v>560</v>
      </c>
      <c r="C42" s="502">
        <v>293617</v>
      </c>
      <c r="D42" s="502">
        <v>376329</v>
      </c>
      <c r="E42" s="502">
        <v>135199</v>
      </c>
      <c r="F42" s="502">
        <v>208763</v>
      </c>
      <c r="G42" s="503">
        <v>523978</v>
      </c>
      <c r="H42" s="503">
        <v>331274</v>
      </c>
      <c r="I42" s="503">
        <v>345769</v>
      </c>
      <c r="J42" s="503">
        <v>201366</v>
      </c>
      <c r="K42" s="589"/>
      <c r="L42" s="365"/>
      <c r="M42" s="365"/>
      <c r="N42" s="365"/>
      <c r="O42" s="369"/>
      <c r="P42" s="369"/>
      <c r="Q42" s="369"/>
      <c r="R42" s="369"/>
    </row>
    <row r="43" spans="1:18" s="194" customFormat="1" x14ac:dyDescent="0.2">
      <c r="A43" s="366"/>
      <c r="B43" s="561" t="s">
        <v>600</v>
      </c>
      <c r="C43" s="502">
        <v>300859</v>
      </c>
      <c r="D43" s="502">
        <v>392473</v>
      </c>
      <c r="E43" s="502">
        <v>134158</v>
      </c>
      <c r="F43" s="502">
        <v>192078</v>
      </c>
      <c r="G43" s="503">
        <v>516941</v>
      </c>
      <c r="H43" s="503">
        <v>332323</v>
      </c>
      <c r="I43" s="503">
        <v>375507</v>
      </c>
      <c r="J43" s="503">
        <v>200361</v>
      </c>
      <c r="K43" s="589"/>
      <c r="L43" s="365"/>
      <c r="M43" s="365"/>
      <c r="N43" s="365"/>
      <c r="O43" s="369"/>
      <c r="P43" s="369"/>
      <c r="Q43" s="369"/>
      <c r="R43" s="369"/>
    </row>
    <row r="44" spans="1:18" s="194" customFormat="1" x14ac:dyDescent="0.2">
      <c r="A44" s="366"/>
      <c r="B44" s="561" t="s">
        <v>750</v>
      </c>
      <c r="C44" s="502">
        <v>198387</v>
      </c>
      <c r="D44" s="502">
        <v>392669</v>
      </c>
      <c r="E44" s="502">
        <v>134558</v>
      </c>
      <c r="F44" s="502">
        <v>218376</v>
      </c>
      <c r="G44" s="503">
        <v>506327</v>
      </c>
      <c r="H44" s="503">
        <v>348028</v>
      </c>
      <c r="I44" s="503">
        <v>402195</v>
      </c>
      <c r="J44" s="503">
        <v>206326</v>
      </c>
      <c r="K44" s="589"/>
      <c r="L44" s="365"/>
      <c r="M44" s="365"/>
      <c r="N44" s="365"/>
      <c r="O44" s="369"/>
      <c r="P44" s="369"/>
      <c r="Q44" s="369"/>
      <c r="R44" s="369"/>
    </row>
    <row r="45" spans="1:18" s="194" customFormat="1" x14ac:dyDescent="0.2">
      <c r="B45" s="561"/>
      <c r="C45" s="534"/>
      <c r="D45" s="506"/>
      <c r="E45" s="534"/>
      <c r="F45" s="534"/>
      <c r="G45" s="503"/>
      <c r="H45" s="503"/>
      <c r="I45" s="503"/>
      <c r="J45" s="503"/>
      <c r="K45" s="365"/>
      <c r="L45" s="365"/>
      <c r="M45" s="365"/>
      <c r="N45" s="365"/>
      <c r="O45" s="368"/>
      <c r="P45" s="368"/>
      <c r="Q45" s="368"/>
      <c r="R45" s="368"/>
    </row>
    <row r="46" spans="1:18" s="194" customFormat="1" x14ac:dyDescent="0.2">
      <c r="B46" s="569" t="s">
        <v>780</v>
      </c>
      <c r="C46" s="505">
        <v>175749</v>
      </c>
      <c r="D46" s="505">
        <v>330708</v>
      </c>
      <c r="E46" s="505">
        <v>125243</v>
      </c>
      <c r="F46" s="505">
        <v>211417</v>
      </c>
      <c r="G46" s="503">
        <v>367492</v>
      </c>
      <c r="H46" s="503">
        <v>304984</v>
      </c>
      <c r="I46" s="503">
        <v>316640</v>
      </c>
      <c r="J46" s="503">
        <v>170021</v>
      </c>
      <c r="K46" s="365"/>
      <c r="L46" s="365"/>
      <c r="M46" s="365"/>
      <c r="N46" s="365"/>
      <c r="O46" s="368"/>
      <c r="P46" s="368"/>
      <c r="Q46" s="368"/>
      <c r="R46" s="368"/>
    </row>
    <row r="47" spans="1:18" s="194" customFormat="1" x14ac:dyDescent="0.2">
      <c r="B47" s="569" t="s">
        <v>781</v>
      </c>
      <c r="C47" s="505">
        <v>195472</v>
      </c>
      <c r="D47" s="505">
        <v>334527</v>
      </c>
      <c r="E47" s="505">
        <v>116900</v>
      </c>
      <c r="F47" s="505">
        <v>207814</v>
      </c>
      <c r="G47" s="503">
        <v>383341</v>
      </c>
      <c r="H47" s="503">
        <v>286321</v>
      </c>
      <c r="I47" s="503">
        <v>317212</v>
      </c>
      <c r="J47" s="503">
        <v>207816</v>
      </c>
      <c r="K47" s="365"/>
      <c r="L47" s="365"/>
      <c r="M47" s="365"/>
      <c r="N47" s="365"/>
      <c r="O47" s="368"/>
      <c r="P47" s="368"/>
      <c r="Q47" s="368"/>
      <c r="R47" s="368"/>
    </row>
    <row r="48" spans="1:18" s="194" customFormat="1" x14ac:dyDescent="0.2">
      <c r="B48" s="569" t="s">
        <v>782</v>
      </c>
      <c r="C48" s="505">
        <v>171479</v>
      </c>
      <c r="D48" s="505">
        <v>330453</v>
      </c>
      <c r="E48" s="505">
        <v>126214</v>
      </c>
      <c r="F48" s="505">
        <v>203707</v>
      </c>
      <c r="G48" s="503">
        <v>379268</v>
      </c>
      <c r="H48" s="503">
        <v>278475</v>
      </c>
      <c r="I48" s="503">
        <v>396825</v>
      </c>
      <c r="J48" s="503">
        <v>192533</v>
      </c>
      <c r="K48" s="365"/>
      <c r="L48" s="365"/>
      <c r="M48" s="365"/>
      <c r="N48" s="365"/>
      <c r="O48" s="368"/>
      <c r="P48" s="368"/>
      <c r="Q48" s="368"/>
      <c r="R48" s="368"/>
    </row>
    <row r="49" spans="2:18" s="194" customFormat="1" x14ac:dyDescent="0.2">
      <c r="B49" s="569"/>
      <c r="C49" s="505"/>
      <c r="D49" s="505"/>
      <c r="E49" s="505"/>
      <c r="F49" s="505"/>
      <c r="G49" s="503"/>
      <c r="H49" s="503"/>
      <c r="I49" s="503"/>
      <c r="J49" s="503"/>
      <c r="K49" s="365"/>
      <c r="L49" s="365"/>
      <c r="M49" s="365"/>
      <c r="N49" s="365"/>
      <c r="O49" s="368"/>
      <c r="P49" s="368"/>
      <c r="Q49" s="368"/>
      <c r="R49" s="368"/>
    </row>
    <row r="50" spans="2:18" s="194" customFormat="1" x14ac:dyDescent="0.2">
      <c r="B50" s="569" t="s">
        <v>783</v>
      </c>
      <c r="C50" s="505">
        <v>199966</v>
      </c>
      <c r="D50" s="505">
        <v>331198</v>
      </c>
      <c r="E50" s="505">
        <v>132878</v>
      </c>
      <c r="F50" s="505">
        <v>215131</v>
      </c>
      <c r="G50" s="503">
        <v>389009</v>
      </c>
      <c r="H50" s="503">
        <v>286457</v>
      </c>
      <c r="I50" s="503">
        <v>326022</v>
      </c>
      <c r="J50" s="503">
        <v>188852</v>
      </c>
      <c r="K50" s="365"/>
      <c r="L50" s="365"/>
      <c r="M50" s="365"/>
      <c r="N50" s="365"/>
      <c r="O50" s="368"/>
      <c r="P50" s="368"/>
      <c r="Q50" s="368"/>
      <c r="R50" s="368"/>
    </row>
    <row r="51" spans="2:18" s="194" customFormat="1" x14ac:dyDescent="0.2">
      <c r="B51" s="569" t="s">
        <v>784</v>
      </c>
      <c r="C51" s="505">
        <v>167940</v>
      </c>
      <c r="D51" s="505">
        <v>359333</v>
      </c>
      <c r="E51" s="505">
        <v>127648</v>
      </c>
      <c r="F51" s="505">
        <v>213664</v>
      </c>
      <c r="G51" s="503">
        <v>375769</v>
      </c>
      <c r="H51" s="503">
        <v>294869</v>
      </c>
      <c r="I51" s="503">
        <v>338063</v>
      </c>
      <c r="J51" s="503">
        <v>180129</v>
      </c>
      <c r="K51" s="365"/>
      <c r="L51" s="365"/>
      <c r="M51" s="365"/>
      <c r="N51" s="365"/>
      <c r="O51" s="370"/>
      <c r="P51" s="368"/>
      <c r="Q51" s="368"/>
      <c r="R51" s="368"/>
    </row>
    <row r="52" spans="2:18" s="194" customFormat="1" x14ac:dyDescent="0.2">
      <c r="B52" s="569" t="s">
        <v>785</v>
      </c>
      <c r="C52" s="505">
        <v>290460</v>
      </c>
      <c r="D52" s="505">
        <v>682415</v>
      </c>
      <c r="E52" s="505">
        <v>143340</v>
      </c>
      <c r="F52" s="505">
        <v>220165</v>
      </c>
      <c r="G52" s="505">
        <v>874451</v>
      </c>
      <c r="H52" s="503">
        <v>532965</v>
      </c>
      <c r="I52" s="503">
        <v>691025</v>
      </c>
      <c r="J52" s="503">
        <v>239550</v>
      </c>
      <c r="K52" s="365"/>
      <c r="L52" s="365"/>
      <c r="M52" s="365"/>
      <c r="N52" s="365"/>
      <c r="O52" s="370"/>
      <c r="P52" s="368"/>
      <c r="Q52" s="368"/>
      <c r="R52" s="368"/>
    </row>
    <row r="53" spans="2:18" s="194" customFormat="1" x14ac:dyDescent="0.2">
      <c r="B53" s="569"/>
      <c r="C53" s="505"/>
      <c r="D53" s="505"/>
      <c r="E53" s="505"/>
      <c r="F53" s="505"/>
      <c r="G53" s="505"/>
      <c r="H53" s="503"/>
      <c r="I53" s="503"/>
      <c r="J53" s="503"/>
      <c r="K53" s="365"/>
      <c r="L53" s="365"/>
      <c r="M53" s="365"/>
      <c r="N53" s="365"/>
      <c r="O53" s="368"/>
      <c r="P53" s="368"/>
      <c r="Q53" s="368"/>
      <c r="R53" s="368"/>
    </row>
    <row r="54" spans="2:18" s="194" customFormat="1" x14ac:dyDescent="0.2">
      <c r="B54" s="569" t="s">
        <v>786</v>
      </c>
      <c r="C54" s="505">
        <v>174658</v>
      </c>
      <c r="D54" s="505">
        <v>383012</v>
      </c>
      <c r="E54" s="505">
        <v>155645</v>
      </c>
      <c r="F54" s="505">
        <v>222667</v>
      </c>
      <c r="G54" s="503">
        <v>392379</v>
      </c>
      <c r="H54" s="503">
        <v>370638</v>
      </c>
      <c r="I54" s="503">
        <v>321283</v>
      </c>
      <c r="J54" s="503">
        <v>185280</v>
      </c>
      <c r="K54" s="365"/>
      <c r="L54" s="365"/>
      <c r="M54" s="365"/>
      <c r="N54" s="365"/>
      <c r="O54" s="368"/>
      <c r="P54" s="368"/>
      <c r="Q54" s="368"/>
      <c r="R54" s="368"/>
    </row>
    <row r="55" spans="2:18" s="194" customFormat="1" x14ac:dyDescent="0.2">
      <c r="B55" s="569" t="s">
        <v>787</v>
      </c>
      <c r="C55" s="505">
        <v>164322</v>
      </c>
      <c r="D55" s="505">
        <v>319980</v>
      </c>
      <c r="E55" s="505">
        <v>131566</v>
      </c>
      <c r="F55" s="505">
        <v>234880</v>
      </c>
      <c r="G55" s="503">
        <v>486265</v>
      </c>
      <c r="H55" s="503">
        <v>288487</v>
      </c>
      <c r="I55" s="503">
        <v>314300</v>
      </c>
      <c r="J55" s="503">
        <v>274257</v>
      </c>
      <c r="K55" s="365"/>
      <c r="L55" s="365"/>
      <c r="M55" s="365"/>
      <c r="N55" s="365"/>
      <c r="O55" s="368"/>
      <c r="P55" s="368"/>
      <c r="Q55" s="368"/>
      <c r="R55" s="368"/>
    </row>
    <row r="56" spans="2:18" s="194" customFormat="1" x14ac:dyDescent="0.2">
      <c r="B56" s="569" t="s">
        <v>788</v>
      </c>
      <c r="C56" s="505">
        <v>173412</v>
      </c>
      <c r="D56" s="505">
        <v>311697</v>
      </c>
      <c r="E56" s="505">
        <v>119702</v>
      </c>
      <c r="F56" s="505">
        <v>215351</v>
      </c>
      <c r="G56" s="503">
        <v>371895</v>
      </c>
      <c r="H56" s="503">
        <v>284620</v>
      </c>
      <c r="I56" s="505">
        <v>313724</v>
      </c>
      <c r="J56" s="503">
        <v>184545</v>
      </c>
      <c r="K56" s="365"/>
      <c r="L56" s="365"/>
      <c r="M56" s="365"/>
      <c r="N56" s="365"/>
      <c r="O56" s="368"/>
      <c r="P56" s="368"/>
      <c r="Q56" s="368"/>
      <c r="R56" s="368"/>
    </row>
    <row r="57" spans="2:18" s="194" customFormat="1" x14ac:dyDescent="0.2">
      <c r="B57" s="569"/>
      <c r="C57" s="505"/>
      <c r="D57" s="505"/>
      <c r="E57" s="505"/>
      <c r="F57" s="505"/>
      <c r="G57" s="503"/>
      <c r="H57" s="503"/>
      <c r="I57" s="505"/>
      <c r="J57" s="503"/>
      <c r="K57" s="365"/>
      <c r="L57" s="365"/>
      <c r="M57" s="365"/>
      <c r="N57" s="365"/>
      <c r="O57" s="368"/>
      <c r="P57" s="368"/>
      <c r="Q57" s="368"/>
      <c r="R57" s="368"/>
    </row>
    <row r="58" spans="2:18" s="194" customFormat="1" x14ac:dyDescent="0.2">
      <c r="B58" s="569" t="s">
        <v>789</v>
      </c>
      <c r="C58" s="505">
        <v>170469</v>
      </c>
      <c r="D58" s="505">
        <v>307438</v>
      </c>
      <c r="E58" s="505">
        <v>119821</v>
      </c>
      <c r="F58" s="505">
        <v>220886</v>
      </c>
      <c r="G58" s="503">
        <v>385734</v>
      </c>
      <c r="H58" s="503">
        <v>285894</v>
      </c>
      <c r="I58" s="505">
        <v>324806</v>
      </c>
      <c r="J58" s="503">
        <v>170465</v>
      </c>
      <c r="K58" s="365"/>
      <c r="L58" s="365"/>
      <c r="M58" s="365"/>
      <c r="N58" s="365"/>
      <c r="O58" s="368"/>
      <c r="P58" s="368"/>
      <c r="Q58" s="368"/>
      <c r="R58" s="368"/>
    </row>
    <row r="59" spans="2:18" s="194" customFormat="1" x14ac:dyDescent="0.2">
      <c r="B59" s="569" t="s">
        <v>790</v>
      </c>
      <c r="C59" s="505">
        <v>172581</v>
      </c>
      <c r="D59" s="505">
        <v>311686</v>
      </c>
      <c r="E59" s="505">
        <v>120356</v>
      </c>
      <c r="F59" s="505">
        <v>225534</v>
      </c>
      <c r="G59" s="503">
        <v>519595</v>
      </c>
      <c r="H59" s="503">
        <v>286351</v>
      </c>
      <c r="I59" s="505">
        <v>318063</v>
      </c>
      <c r="J59" s="503">
        <v>204106</v>
      </c>
      <c r="K59" s="365"/>
      <c r="L59" s="365"/>
      <c r="M59" s="365"/>
      <c r="N59" s="365"/>
      <c r="O59" s="370"/>
      <c r="P59" s="368"/>
      <c r="Q59" s="368"/>
      <c r="R59" s="368"/>
    </row>
    <row r="60" spans="2:18" s="194" customFormat="1" x14ac:dyDescent="0.2">
      <c r="B60" s="569" t="s">
        <v>791</v>
      </c>
      <c r="C60" s="505">
        <v>322954</v>
      </c>
      <c r="D60" s="505">
        <v>710792</v>
      </c>
      <c r="E60" s="505">
        <v>194349</v>
      </c>
      <c r="F60" s="505">
        <v>228509</v>
      </c>
      <c r="G60" s="505">
        <v>902040</v>
      </c>
      <c r="H60" s="503">
        <v>679470</v>
      </c>
      <c r="I60" s="505">
        <v>844316</v>
      </c>
      <c r="J60" s="503">
        <v>274707</v>
      </c>
      <c r="K60" s="364"/>
      <c r="L60" s="364"/>
      <c r="M60" s="364"/>
      <c r="N60" s="364"/>
    </row>
    <row r="61" spans="2:18" ht="18" thickBot="1" x14ac:dyDescent="0.2">
      <c r="B61" s="562"/>
      <c r="C61" s="550"/>
      <c r="D61" s="550"/>
      <c r="E61" s="550"/>
      <c r="F61" s="550"/>
      <c r="G61" s="541"/>
      <c r="H61" s="541"/>
      <c r="I61" s="541"/>
      <c r="J61" s="541"/>
      <c r="K61" s="345"/>
      <c r="L61" s="345"/>
      <c r="M61" s="345"/>
      <c r="N61" s="345"/>
    </row>
    <row r="62" spans="2:18" x14ac:dyDescent="0.2">
      <c r="B62" s="540"/>
      <c r="C62" s="549" t="s">
        <v>613</v>
      </c>
      <c r="D62" s="540"/>
      <c r="E62" s="540"/>
      <c r="F62" s="540"/>
      <c r="G62" s="540"/>
      <c r="H62" s="540"/>
      <c r="I62" s="540"/>
      <c r="J62" s="540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2"/>
  <sheetViews>
    <sheetView view="pageBreakPreview" zoomScale="75" zoomScaleNormal="70" workbookViewId="0">
      <selection activeCell="I2" sqref="I2"/>
    </sheetView>
  </sheetViews>
  <sheetFormatPr defaultColWidth="10.875" defaultRowHeight="17.25" x14ac:dyDescent="0.15"/>
  <cols>
    <col min="1" max="1" width="13.375" style="495" customWidth="1"/>
    <col min="2" max="2" width="22" style="495" customWidth="1"/>
    <col min="3" max="10" width="16" style="495" customWidth="1"/>
    <col min="11" max="11" width="11.125" style="495" customWidth="1"/>
    <col min="12" max="13" width="9.875" style="495" customWidth="1"/>
    <col min="14" max="14" width="12" style="495" customWidth="1"/>
    <col min="15" max="15" width="10" style="495" customWidth="1"/>
    <col min="16" max="16" width="10.625" style="495" customWidth="1"/>
    <col min="17" max="17" width="10.25" style="495" customWidth="1"/>
    <col min="18" max="18" width="9.625" style="495" customWidth="1"/>
    <col min="19" max="16384" width="10.875" style="495"/>
  </cols>
  <sheetData>
    <row r="1" spans="1:18" x14ac:dyDescent="0.2">
      <c r="A1" s="549" t="s">
        <v>298</v>
      </c>
    </row>
    <row r="6" spans="1:18" x14ac:dyDescent="0.2">
      <c r="B6" s="760" t="s">
        <v>606</v>
      </c>
      <c r="C6" s="760"/>
      <c r="D6" s="760"/>
      <c r="E6" s="760"/>
      <c r="F6" s="760"/>
      <c r="G6" s="760"/>
      <c r="H6" s="760"/>
      <c r="I6" s="760"/>
      <c r="J6" s="760"/>
    </row>
    <row r="7" spans="1:18" s="194" customFormat="1" ht="18" thickBot="1" x14ac:dyDescent="0.25">
      <c r="B7" s="541"/>
      <c r="C7" s="557" t="s">
        <v>465</v>
      </c>
      <c r="D7" s="541"/>
      <c r="E7" s="541"/>
      <c r="F7" s="551"/>
      <c r="G7" s="551"/>
      <c r="H7" s="551"/>
      <c r="I7" s="551"/>
      <c r="J7" s="558" t="s">
        <v>607</v>
      </c>
      <c r="R7" s="372"/>
    </row>
    <row r="8" spans="1:18" ht="18" customHeight="1" x14ac:dyDescent="0.15">
      <c r="A8" s="194"/>
      <c r="B8" s="559"/>
      <c r="C8" s="780" t="s">
        <v>476</v>
      </c>
      <c r="D8" s="764" t="s">
        <v>98</v>
      </c>
      <c r="E8" s="764" t="s">
        <v>99</v>
      </c>
      <c r="F8" s="780" t="s">
        <v>475</v>
      </c>
      <c r="G8" s="780" t="s">
        <v>477</v>
      </c>
      <c r="H8" s="780" t="s">
        <v>478</v>
      </c>
      <c r="I8" s="780" t="s">
        <v>479</v>
      </c>
      <c r="J8" s="787" t="s">
        <v>480</v>
      </c>
      <c r="K8" s="194"/>
    </row>
    <row r="9" spans="1:18" ht="17.25" customHeight="1" x14ac:dyDescent="0.15">
      <c r="A9" s="194"/>
      <c r="B9" s="514"/>
      <c r="C9" s="788"/>
      <c r="D9" s="790"/>
      <c r="E9" s="790"/>
      <c r="F9" s="788"/>
      <c r="G9" s="788"/>
      <c r="H9" s="788"/>
      <c r="I9" s="788"/>
      <c r="J9" s="791"/>
      <c r="K9" s="194"/>
    </row>
    <row r="10" spans="1:18" ht="44.25" customHeight="1" x14ac:dyDescent="0.15">
      <c r="A10" s="194"/>
      <c r="B10" s="515"/>
      <c r="C10" s="788"/>
      <c r="D10" s="790"/>
      <c r="E10" s="790"/>
      <c r="F10" s="788"/>
      <c r="G10" s="788"/>
      <c r="H10" s="788"/>
      <c r="I10" s="788"/>
      <c r="J10" s="791"/>
      <c r="K10" s="194"/>
    </row>
    <row r="11" spans="1:18" x14ac:dyDescent="0.15">
      <c r="B11" s="540"/>
      <c r="C11" s="542"/>
      <c r="D11" s="540"/>
      <c r="E11" s="540"/>
      <c r="F11" s="540"/>
      <c r="G11" s="540"/>
      <c r="H11" s="540"/>
      <c r="I11" s="540"/>
      <c r="J11" s="540"/>
    </row>
    <row r="12" spans="1:18" x14ac:dyDescent="0.2">
      <c r="A12" s="346"/>
      <c r="B12" s="549" t="s">
        <v>384</v>
      </c>
      <c r="C12" s="499">
        <v>288464</v>
      </c>
      <c r="D12" s="500">
        <v>298947</v>
      </c>
      <c r="E12" s="501">
        <v>318565</v>
      </c>
      <c r="F12" s="502">
        <v>609710</v>
      </c>
      <c r="G12" s="502">
        <v>405742</v>
      </c>
      <c r="H12" s="502">
        <v>281397</v>
      </c>
      <c r="I12" s="502">
        <v>196569</v>
      </c>
      <c r="J12" s="502">
        <v>449253</v>
      </c>
    </row>
    <row r="13" spans="1:18" x14ac:dyDescent="0.2">
      <c r="A13" s="346"/>
      <c r="B13" s="549" t="s">
        <v>399</v>
      </c>
      <c r="C13" s="499">
        <v>276664</v>
      </c>
      <c r="D13" s="500">
        <v>307937</v>
      </c>
      <c r="E13" s="501">
        <v>310473</v>
      </c>
      <c r="F13" s="502">
        <v>644315</v>
      </c>
      <c r="G13" s="502">
        <v>389536</v>
      </c>
      <c r="H13" s="502">
        <v>278495</v>
      </c>
      <c r="I13" s="502">
        <v>181654</v>
      </c>
      <c r="J13" s="502">
        <v>409578</v>
      </c>
    </row>
    <row r="14" spans="1:18" x14ac:dyDescent="0.2">
      <c r="A14" s="346"/>
      <c r="B14" s="549" t="s">
        <v>488</v>
      </c>
      <c r="C14" s="499">
        <v>283898</v>
      </c>
      <c r="D14" s="500">
        <v>348260</v>
      </c>
      <c r="E14" s="501">
        <v>318866</v>
      </c>
      <c r="F14" s="502">
        <v>677146</v>
      </c>
      <c r="G14" s="502">
        <v>387874</v>
      </c>
      <c r="H14" s="502">
        <v>294685</v>
      </c>
      <c r="I14" s="502">
        <v>194062</v>
      </c>
      <c r="J14" s="502">
        <v>387023</v>
      </c>
    </row>
    <row r="15" spans="1:18" x14ac:dyDescent="0.2">
      <c r="A15" s="346"/>
      <c r="B15" s="549" t="s">
        <v>560</v>
      </c>
      <c r="C15" s="499">
        <v>284085</v>
      </c>
      <c r="D15" s="500">
        <v>338917</v>
      </c>
      <c r="E15" s="501">
        <v>324111</v>
      </c>
      <c r="F15" s="502">
        <v>484788</v>
      </c>
      <c r="G15" s="502">
        <v>411474</v>
      </c>
      <c r="H15" s="502">
        <v>301889</v>
      </c>
      <c r="I15" s="502">
        <v>206060</v>
      </c>
      <c r="J15" s="502">
        <v>422255</v>
      </c>
    </row>
    <row r="16" spans="1:18" x14ac:dyDescent="0.2">
      <c r="A16" s="346"/>
      <c r="B16" s="549" t="s">
        <v>600</v>
      </c>
      <c r="C16" s="499">
        <v>288831</v>
      </c>
      <c r="D16" s="500">
        <v>345453</v>
      </c>
      <c r="E16" s="501">
        <v>334737</v>
      </c>
      <c r="F16" s="502">
        <v>529637</v>
      </c>
      <c r="G16" s="502">
        <v>473989</v>
      </c>
      <c r="H16" s="502">
        <v>298139</v>
      </c>
      <c r="I16" s="502">
        <v>225241</v>
      </c>
      <c r="J16" s="502">
        <v>424849</v>
      </c>
    </row>
    <row r="17" spans="1:10" x14ac:dyDescent="0.2">
      <c r="A17" s="346"/>
      <c r="B17" s="549" t="s">
        <v>750</v>
      </c>
      <c r="C17" s="499">
        <v>290545</v>
      </c>
      <c r="D17" s="500">
        <v>379123</v>
      </c>
      <c r="E17" s="501">
        <v>329175</v>
      </c>
      <c r="F17" s="502">
        <v>532921</v>
      </c>
      <c r="G17" s="502">
        <v>292501</v>
      </c>
      <c r="H17" s="502">
        <v>357461</v>
      </c>
      <c r="I17" s="502">
        <v>230493</v>
      </c>
      <c r="J17" s="502">
        <v>378041</v>
      </c>
    </row>
    <row r="18" spans="1:10" x14ac:dyDescent="0.2">
      <c r="A18" s="346"/>
      <c r="B18" s="549"/>
      <c r="C18" s="497"/>
      <c r="D18" s="553"/>
      <c r="E18" s="554"/>
      <c r="F18" s="498"/>
      <c r="G18" s="498"/>
      <c r="H18" s="498"/>
      <c r="I18" s="498"/>
      <c r="J18" s="498"/>
    </row>
    <row r="19" spans="1:10" x14ac:dyDescent="0.2">
      <c r="B19" s="539" t="s">
        <v>780</v>
      </c>
      <c r="C19" s="504">
        <v>255473</v>
      </c>
      <c r="D19" s="506">
        <v>325211</v>
      </c>
      <c r="E19" s="501">
        <v>269119</v>
      </c>
      <c r="F19" s="505">
        <v>409674</v>
      </c>
      <c r="G19" s="505">
        <v>254042</v>
      </c>
      <c r="H19" s="505">
        <v>324763</v>
      </c>
      <c r="I19" s="505">
        <v>212659</v>
      </c>
      <c r="J19" s="505">
        <v>357917</v>
      </c>
    </row>
    <row r="20" spans="1:10" x14ac:dyDescent="0.2">
      <c r="B20" s="539" t="s">
        <v>781</v>
      </c>
      <c r="C20" s="504">
        <v>243179</v>
      </c>
      <c r="D20" s="506">
        <v>322673</v>
      </c>
      <c r="E20" s="501">
        <v>270687</v>
      </c>
      <c r="F20" s="505">
        <v>411900</v>
      </c>
      <c r="G20" s="505">
        <v>265200</v>
      </c>
      <c r="H20" s="505">
        <v>304574</v>
      </c>
      <c r="I20" s="505">
        <v>185718</v>
      </c>
      <c r="J20" s="505">
        <v>302454</v>
      </c>
    </row>
    <row r="21" spans="1:10" x14ac:dyDescent="0.2">
      <c r="B21" s="539" t="s">
        <v>782</v>
      </c>
      <c r="C21" s="504">
        <v>256556</v>
      </c>
      <c r="D21" s="505">
        <v>325753</v>
      </c>
      <c r="E21" s="501">
        <v>320415</v>
      </c>
      <c r="F21" s="505">
        <v>533189</v>
      </c>
      <c r="G21" s="505">
        <v>301372</v>
      </c>
      <c r="H21" s="505">
        <v>312690</v>
      </c>
      <c r="I21" s="505">
        <v>191292</v>
      </c>
      <c r="J21" s="505">
        <v>332859</v>
      </c>
    </row>
    <row r="22" spans="1:10" x14ac:dyDescent="0.2">
      <c r="B22" s="539"/>
      <c r="C22" s="504"/>
      <c r="D22" s="505"/>
      <c r="E22" s="501"/>
      <c r="F22" s="505"/>
      <c r="G22" s="505"/>
      <c r="H22" s="505"/>
      <c r="I22" s="505"/>
      <c r="J22" s="505"/>
    </row>
    <row r="23" spans="1:10" x14ac:dyDescent="0.2">
      <c r="B23" s="539" t="s">
        <v>783</v>
      </c>
      <c r="C23" s="504">
        <v>259007</v>
      </c>
      <c r="D23" s="505">
        <v>320995</v>
      </c>
      <c r="E23" s="501">
        <v>278337</v>
      </c>
      <c r="F23" s="505">
        <v>413552</v>
      </c>
      <c r="G23" s="505">
        <v>273266</v>
      </c>
      <c r="H23" s="505">
        <v>325681</v>
      </c>
      <c r="I23" s="505">
        <v>244096</v>
      </c>
      <c r="J23" s="505">
        <v>340661</v>
      </c>
    </row>
    <row r="24" spans="1:10" x14ac:dyDescent="0.2">
      <c r="B24" s="539" t="s">
        <v>784</v>
      </c>
      <c r="C24" s="504">
        <v>248543</v>
      </c>
      <c r="D24" s="505">
        <v>312880</v>
      </c>
      <c r="E24" s="501">
        <v>265892</v>
      </c>
      <c r="F24" s="505">
        <v>411617</v>
      </c>
      <c r="G24" s="505">
        <v>256770</v>
      </c>
      <c r="H24" s="505">
        <v>307106</v>
      </c>
      <c r="I24" s="505">
        <v>197238</v>
      </c>
      <c r="J24" s="505">
        <v>334102</v>
      </c>
    </row>
    <row r="25" spans="1:10" x14ac:dyDescent="0.2">
      <c r="B25" s="539" t="s">
        <v>785</v>
      </c>
      <c r="C25" s="504">
        <v>382829</v>
      </c>
      <c r="D25" s="505">
        <v>441751</v>
      </c>
      <c r="E25" s="501">
        <v>455333</v>
      </c>
      <c r="F25" s="505">
        <v>1003671</v>
      </c>
      <c r="G25" s="505">
        <v>408073</v>
      </c>
      <c r="H25" s="505">
        <v>328607</v>
      </c>
      <c r="I25" s="505">
        <v>250275</v>
      </c>
      <c r="J25" s="505">
        <v>621029</v>
      </c>
    </row>
    <row r="26" spans="1:10" x14ac:dyDescent="0.2">
      <c r="B26" s="539"/>
      <c r="C26" s="504"/>
      <c r="D26" s="505"/>
      <c r="E26" s="501"/>
      <c r="F26" s="505"/>
      <c r="G26" s="505"/>
      <c r="H26" s="505"/>
      <c r="I26" s="505"/>
      <c r="J26" s="505"/>
    </row>
    <row r="27" spans="1:10" x14ac:dyDescent="0.2">
      <c r="B27" s="539" t="s">
        <v>786</v>
      </c>
      <c r="C27" s="504">
        <v>325775</v>
      </c>
      <c r="D27" s="505">
        <v>540314</v>
      </c>
      <c r="E27" s="501">
        <v>364936</v>
      </c>
      <c r="F27" s="505">
        <v>422217</v>
      </c>
      <c r="G27" s="505">
        <v>329602</v>
      </c>
      <c r="H27" s="505">
        <v>381416</v>
      </c>
      <c r="I27" s="505">
        <v>336030</v>
      </c>
      <c r="J27" s="505">
        <v>333338</v>
      </c>
    </row>
    <row r="28" spans="1:10" x14ac:dyDescent="0.2">
      <c r="B28" s="539" t="s">
        <v>787</v>
      </c>
      <c r="C28" s="504">
        <v>255874</v>
      </c>
      <c r="D28" s="505">
        <v>331605</v>
      </c>
      <c r="E28" s="501">
        <v>291860</v>
      </c>
      <c r="F28" s="505">
        <v>432721</v>
      </c>
      <c r="G28" s="505">
        <v>245131</v>
      </c>
      <c r="H28" s="505">
        <v>303603</v>
      </c>
      <c r="I28" s="505">
        <v>198365</v>
      </c>
      <c r="J28" s="505">
        <v>308063</v>
      </c>
    </row>
    <row r="29" spans="1:10" x14ac:dyDescent="0.2">
      <c r="B29" s="539" t="s">
        <v>788</v>
      </c>
      <c r="C29" s="504">
        <v>239066</v>
      </c>
      <c r="D29" s="505">
        <v>315733</v>
      </c>
      <c r="E29" s="501">
        <v>267937</v>
      </c>
      <c r="F29" s="505">
        <v>425937</v>
      </c>
      <c r="G29" s="505">
        <v>270569</v>
      </c>
      <c r="H29" s="505">
        <v>306134</v>
      </c>
      <c r="I29" s="505">
        <v>186549</v>
      </c>
      <c r="J29" s="505">
        <v>299279</v>
      </c>
    </row>
    <row r="30" spans="1:10" x14ac:dyDescent="0.2">
      <c r="B30" s="539"/>
      <c r="C30" s="504"/>
      <c r="D30" s="505"/>
      <c r="E30" s="501"/>
      <c r="F30" s="505"/>
      <c r="G30" s="505"/>
      <c r="H30" s="505"/>
      <c r="I30" s="505"/>
      <c r="J30" s="505"/>
    </row>
    <row r="31" spans="1:10" x14ac:dyDescent="0.2">
      <c r="B31" s="539" t="s">
        <v>789</v>
      </c>
      <c r="C31" s="504">
        <v>241837</v>
      </c>
      <c r="D31" s="505">
        <v>333736</v>
      </c>
      <c r="E31" s="501">
        <v>269106</v>
      </c>
      <c r="F31" s="505">
        <v>436196</v>
      </c>
      <c r="G31" s="505">
        <v>252342</v>
      </c>
      <c r="H31" s="505">
        <v>314941</v>
      </c>
      <c r="I31" s="505">
        <v>196268</v>
      </c>
      <c r="J31" s="505">
        <v>287642</v>
      </c>
    </row>
    <row r="32" spans="1:10" x14ac:dyDescent="0.2">
      <c r="B32" s="539" t="s">
        <v>790</v>
      </c>
      <c r="C32" s="504">
        <v>257021</v>
      </c>
      <c r="D32" s="506">
        <v>382660</v>
      </c>
      <c r="E32" s="501">
        <v>285797</v>
      </c>
      <c r="F32" s="505">
        <v>435580</v>
      </c>
      <c r="G32" s="505">
        <v>248023</v>
      </c>
      <c r="H32" s="505">
        <v>326765</v>
      </c>
      <c r="I32" s="505">
        <v>191082</v>
      </c>
      <c r="J32" s="505">
        <v>298578</v>
      </c>
    </row>
    <row r="33" spans="2:14" x14ac:dyDescent="0.2">
      <c r="B33" s="539" t="s">
        <v>791</v>
      </c>
      <c r="C33" s="504">
        <v>515336</v>
      </c>
      <c r="D33" s="506">
        <v>590371</v>
      </c>
      <c r="E33" s="501">
        <v>612911</v>
      </c>
      <c r="F33" s="505">
        <v>1073523</v>
      </c>
      <c r="G33" s="505">
        <v>406464</v>
      </c>
      <c r="H33" s="505">
        <v>749503</v>
      </c>
      <c r="I33" s="505">
        <v>374210</v>
      </c>
      <c r="J33" s="505">
        <v>703675</v>
      </c>
    </row>
    <row r="34" spans="2:14" ht="18" thickBot="1" x14ac:dyDescent="0.2">
      <c r="B34" s="541"/>
      <c r="C34" s="552"/>
      <c r="D34" s="550"/>
      <c r="E34" s="550"/>
      <c r="F34" s="550"/>
      <c r="G34" s="550"/>
      <c r="H34" s="550"/>
      <c r="I34" s="550"/>
      <c r="J34" s="550"/>
    </row>
    <row r="35" spans="2:14" ht="21" customHeight="1" x14ac:dyDescent="0.15">
      <c r="B35" s="559"/>
      <c r="C35" s="780" t="s">
        <v>608</v>
      </c>
      <c r="D35" s="780" t="s">
        <v>609</v>
      </c>
      <c r="E35" s="780" t="s">
        <v>610</v>
      </c>
      <c r="F35" s="780" t="s">
        <v>481</v>
      </c>
      <c r="G35" s="780" t="s">
        <v>611</v>
      </c>
      <c r="H35" s="780" t="s">
        <v>482</v>
      </c>
      <c r="I35" s="780" t="s">
        <v>483</v>
      </c>
      <c r="J35" s="782" t="s">
        <v>417</v>
      </c>
      <c r="K35" s="364"/>
      <c r="L35" s="345"/>
      <c r="M35" s="345"/>
      <c r="N35" s="345"/>
    </row>
    <row r="36" spans="2:14" x14ac:dyDescent="0.15">
      <c r="B36" s="514"/>
      <c r="C36" s="788"/>
      <c r="D36" s="788"/>
      <c r="E36" s="788"/>
      <c r="F36" s="788"/>
      <c r="G36" s="788"/>
      <c r="H36" s="788"/>
      <c r="I36" s="788"/>
      <c r="J36" s="789"/>
      <c r="K36" s="194"/>
    </row>
    <row r="37" spans="2:14" x14ac:dyDescent="0.15">
      <c r="B37" s="515"/>
      <c r="C37" s="788"/>
      <c r="D37" s="788"/>
      <c r="E37" s="788"/>
      <c r="F37" s="788"/>
      <c r="G37" s="788"/>
      <c r="H37" s="788"/>
      <c r="I37" s="788"/>
      <c r="J37" s="789"/>
      <c r="K37" s="194"/>
    </row>
    <row r="38" spans="2:14" x14ac:dyDescent="0.15">
      <c r="B38" s="560"/>
      <c r="C38" s="540"/>
      <c r="D38" s="506"/>
      <c r="E38" s="506"/>
      <c r="F38" s="506"/>
      <c r="G38" s="540"/>
      <c r="H38" s="540"/>
      <c r="I38" s="540"/>
      <c r="J38" s="540"/>
    </row>
    <row r="39" spans="2:14" x14ac:dyDescent="0.2">
      <c r="B39" s="561" t="s">
        <v>384</v>
      </c>
      <c r="C39" s="500">
        <v>338407</v>
      </c>
      <c r="D39" s="500">
        <v>348723</v>
      </c>
      <c r="E39" s="500">
        <v>134424</v>
      </c>
      <c r="F39" s="500">
        <v>174743</v>
      </c>
      <c r="G39" s="503">
        <v>460056</v>
      </c>
      <c r="H39" s="503">
        <v>323816</v>
      </c>
      <c r="I39" s="503">
        <v>345335</v>
      </c>
      <c r="J39" s="500">
        <v>286999</v>
      </c>
    </row>
    <row r="40" spans="2:14" x14ac:dyDescent="0.2">
      <c r="B40" s="561" t="s">
        <v>399</v>
      </c>
      <c r="C40" s="500">
        <v>301287</v>
      </c>
      <c r="D40" s="500">
        <v>408725</v>
      </c>
      <c r="E40" s="500">
        <v>113618</v>
      </c>
      <c r="F40" s="500">
        <v>174661</v>
      </c>
      <c r="G40" s="503">
        <v>429839</v>
      </c>
      <c r="H40" s="503">
        <v>307004</v>
      </c>
      <c r="I40" s="503">
        <v>334218</v>
      </c>
      <c r="J40" s="500">
        <v>273808</v>
      </c>
    </row>
    <row r="41" spans="2:14" x14ac:dyDescent="0.2">
      <c r="B41" s="561" t="s">
        <v>488</v>
      </c>
      <c r="C41" s="506">
        <v>225126</v>
      </c>
      <c r="D41" s="506">
        <v>398133</v>
      </c>
      <c r="E41" s="506">
        <v>116395</v>
      </c>
      <c r="F41" s="506">
        <v>211822</v>
      </c>
      <c r="G41" s="503">
        <v>485916</v>
      </c>
      <c r="H41" s="503">
        <v>299277</v>
      </c>
      <c r="I41" s="503">
        <v>316981</v>
      </c>
      <c r="J41" s="503">
        <v>224378</v>
      </c>
    </row>
    <row r="42" spans="2:14" x14ac:dyDescent="0.2">
      <c r="B42" s="561" t="s">
        <v>560</v>
      </c>
      <c r="C42" s="506">
        <v>216836</v>
      </c>
      <c r="D42" s="506">
        <v>403014</v>
      </c>
      <c r="E42" s="506">
        <v>124919</v>
      </c>
      <c r="F42" s="506">
        <v>221523</v>
      </c>
      <c r="G42" s="503">
        <v>466985</v>
      </c>
      <c r="H42" s="503">
        <v>292061</v>
      </c>
      <c r="I42" s="503">
        <v>316755</v>
      </c>
      <c r="J42" s="503">
        <v>219055</v>
      </c>
    </row>
    <row r="43" spans="2:14" x14ac:dyDescent="0.2">
      <c r="B43" s="561" t="s">
        <v>600</v>
      </c>
      <c r="C43" s="506">
        <v>242581</v>
      </c>
      <c r="D43" s="506">
        <v>364467</v>
      </c>
      <c r="E43" s="506">
        <v>140455</v>
      </c>
      <c r="F43" s="506">
        <v>181118</v>
      </c>
      <c r="G43" s="503">
        <v>473236</v>
      </c>
      <c r="H43" s="503">
        <v>284395</v>
      </c>
      <c r="I43" s="503">
        <v>358815</v>
      </c>
      <c r="J43" s="503">
        <v>207521</v>
      </c>
    </row>
    <row r="44" spans="2:14" x14ac:dyDescent="0.2">
      <c r="B44" s="561" t="s">
        <v>750</v>
      </c>
      <c r="C44" s="506">
        <v>247913</v>
      </c>
      <c r="D44" s="506">
        <v>366237</v>
      </c>
      <c r="E44" s="506">
        <v>129172</v>
      </c>
      <c r="F44" s="506">
        <v>177277</v>
      </c>
      <c r="G44" s="503">
        <v>446966</v>
      </c>
      <c r="H44" s="503">
        <v>304269</v>
      </c>
      <c r="I44" s="503">
        <v>387383</v>
      </c>
      <c r="J44" s="503">
        <v>219799</v>
      </c>
    </row>
    <row r="45" spans="2:14" x14ac:dyDescent="0.2">
      <c r="B45" s="561"/>
      <c r="C45" s="554"/>
      <c r="D45" s="506"/>
      <c r="E45" s="506"/>
      <c r="F45" s="506"/>
      <c r="G45" s="507"/>
      <c r="H45" s="507"/>
      <c r="I45" s="507"/>
      <c r="J45" s="507"/>
    </row>
    <row r="46" spans="2:14" x14ac:dyDescent="0.2">
      <c r="B46" s="569" t="s">
        <v>780</v>
      </c>
      <c r="C46" s="506">
        <v>213169</v>
      </c>
      <c r="D46" s="506">
        <v>326695</v>
      </c>
      <c r="E46" s="506">
        <v>126027</v>
      </c>
      <c r="F46" s="506">
        <v>169551</v>
      </c>
      <c r="G46" s="503">
        <v>366575</v>
      </c>
      <c r="H46" s="503">
        <v>264339</v>
      </c>
      <c r="I46" s="503">
        <v>306681</v>
      </c>
      <c r="J46" s="503">
        <v>190670</v>
      </c>
    </row>
    <row r="47" spans="2:14" x14ac:dyDescent="0.2">
      <c r="B47" s="569" t="s">
        <v>781</v>
      </c>
      <c r="C47" s="506">
        <v>227614</v>
      </c>
      <c r="D47" s="506">
        <v>312557</v>
      </c>
      <c r="E47" s="506">
        <v>117063</v>
      </c>
      <c r="F47" s="506">
        <v>170518</v>
      </c>
      <c r="G47" s="503">
        <v>355337</v>
      </c>
      <c r="H47" s="503">
        <v>252882</v>
      </c>
      <c r="I47" s="503">
        <v>309111</v>
      </c>
      <c r="J47" s="503">
        <v>219047</v>
      </c>
    </row>
    <row r="48" spans="2:14" x14ac:dyDescent="0.2">
      <c r="B48" s="569" t="s">
        <v>782</v>
      </c>
      <c r="C48" s="506">
        <v>218212</v>
      </c>
      <c r="D48" s="506">
        <v>351806</v>
      </c>
      <c r="E48" s="506">
        <v>124553</v>
      </c>
      <c r="F48" s="506">
        <v>169703</v>
      </c>
      <c r="G48" s="503">
        <v>359465</v>
      </c>
      <c r="H48" s="503">
        <v>248709</v>
      </c>
      <c r="I48" s="503">
        <v>364708</v>
      </c>
      <c r="J48" s="503">
        <v>210208</v>
      </c>
    </row>
    <row r="49" spans="2:10" x14ac:dyDescent="0.2">
      <c r="B49" s="569"/>
      <c r="C49" s="506"/>
      <c r="D49" s="506"/>
      <c r="E49" s="506"/>
      <c r="F49" s="506"/>
      <c r="G49" s="503"/>
      <c r="H49" s="503"/>
      <c r="I49" s="503"/>
      <c r="J49" s="503"/>
    </row>
    <row r="50" spans="2:10" x14ac:dyDescent="0.2">
      <c r="B50" s="569" t="s">
        <v>783</v>
      </c>
      <c r="C50" s="506">
        <v>236799</v>
      </c>
      <c r="D50" s="506">
        <v>313707</v>
      </c>
      <c r="E50" s="506">
        <v>128203</v>
      </c>
      <c r="F50" s="506">
        <v>172225</v>
      </c>
      <c r="G50" s="503">
        <v>355323</v>
      </c>
      <c r="H50" s="503">
        <v>252461</v>
      </c>
      <c r="I50" s="503">
        <v>314048</v>
      </c>
      <c r="J50" s="503">
        <v>209621</v>
      </c>
    </row>
    <row r="51" spans="2:10" x14ac:dyDescent="0.2">
      <c r="B51" s="569" t="s">
        <v>784</v>
      </c>
      <c r="C51" s="506">
        <v>218157</v>
      </c>
      <c r="D51" s="506">
        <v>318014</v>
      </c>
      <c r="E51" s="506">
        <v>123011</v>
      </c>
      <c r="F51" s="506">
        <v>172324</v>
      </c>
      <c r="G51" s="503">
        <v>360493</v>
      </c>
      <c r="H51" s="503">
        <v>255567</v>
      </c>
      <c r="I51" s="503">
        <v>339687</v>
      </c>
      <c r="J51" s="503">
        <v>199957</v>
      </c>
    </row>
    <row r="52" spans="2:10" x14ac:dyDescent="0.2">
      <c r="B52" s="569" t="s">
        <v>785</v>
      </c>
      <c r="C52" s="506">
        <v>326005</v>
      </c>
      <c r="D52" s="506">
        <v>587196</v>
      </c>
      <c r="E52" s="506">
        <v>152118</v>
      </c>
      <c r="F52" s="506">
        <v>183172</v>
      </c>
      <c r="G52" s="505">
        <v>790514</v>
      </c>
      <c r="H52" s="503">
        <v>433677</v>
      </c>
      <c r="I52" s="503">
        <v>668973</v>
      </c>
      <c r="J52" s="503">
        <v>256373</v>
      </c>
    </row>
    <row r="53" spans="2:10" x14ac:dyDescent="0.2">
      <c r="B53" s="569"/>
      <c r="C53" s="506"/>
      <c r="D53" s="506"/>
      <c r="E53" s="506"/>
      <c r="F53" s="506"/>
      <c r="G53" s="505"/>
      <c r="H53" s="503"/>
      <c r="I53" s="503"/>
      <c r="J53" s="503"/>
    </row>
    <row r="54" spans="2:10" x14ac:dyDescent="0.2">
      <c r="B54" s="569" t="s">
        <v>786</v>
      </c>
      <c r="C54" s="506">
        <v>226074</v>
      </c>
      <c r="D54" s="506">
        <v>340972</v>
      </c>
      <c r="E54" s="506">
        <v>142542</v>
      </c>
      <c r="F54" s="506">
        <v>179399</v>
      </c>
      <c r="G54" s="503">
        <v>391633</v>
      </c>
      <c r="H54" s="503">
        <v>338469</v>
      </c>
      <c r="I54" s="503">
        <v>336940</v>
      </c>
      <c r="J54" s="503">
        <v>210859</v>
      </c>
    </row>
    <row r="55" spans="2:10" x14ac:dyDescent="0.2">
      <c r="B55" s="569" t="s">
        <v>787</v>
      </c>
      <c r="C55" s="506">
        <v>248510</v>
      </c>
      <c r="D55" s="506">
        <v>295773</v>
      </c>
      <c r="E55" s="506">
        <v>127957</v>
      </c>
      <c r="F55" s="506">
        <v>195895</v>
      </c>
      <c r="G55" s="503">
        <v>368872</v>
      </c>
      <c r="H55" s="503">
        <v>262664</v>
      </c>
      <c r="I55" s="503">
        <v>291471</v>
      </c>
      <c r="J55" s="503">
        <v>251361</v>
      </c>
    </row>
    <row r="56" spans="2:10" x14ac:dyDescent="0.2">
      <c r="B56" s="569" t="s">
        <v>788</v>
      </c>
      <c r="C56" s="506">
        <v>214796</v>
      </c>
      <c r="D56" s="506">
        <v>291172</v>
      </c>
      <c r="E56" s="506">
        <v>119374</v>
      </c>
      <c r="F56" s="506">
        <v>173435</v>
      </c>
      <c r="G56" s="503">
        <v>319456</v>
      </c>
      <c r="H56" s="503">
        <v>255835</v>
      </c>
      <c r="I56" s="503">
        <v>285252</v>
      </c>
      <c r="J56" s="503">
        <v>195981</v>
      </c>
    </row>
    <row r="57" spans="2:10" x14ac:dyDescent="0.2">
      <c r="B57" s="569"/>
      <c r="C57" s="506"/>
      <c r="D57" s="506"/>
      <c r="E57" s="506"/>
      <c r="F57" s="506"/>
      <c r="G57" s="503"/>
      <c r="H57" s="503"/>
      <c r="I57" s="503"/>
      <c r="J57" s="503"/>
    </row>
    <row r="58" spans="2:10" x14ac:dyDescent="0.2">
      <c r="B58" s="569" t="s">
        <v>789</v>
      </c>
      <c r="C58" s="506">
        <v>213540</v>
      </c>
      <c r="D58" s="506">
        <v>296323</v>
      </c>
      <c r="E58" s="506">
        <v>113467</v>
      </c>
      <c r="F58" s="506">
        <v>178072</v>
      </c>
      <c r="G58" s="503">
        <v>328168</v>
      </c>
      <c r="H58" s="503">
        <v>256417</v>
      </c>
      <c r="I58" s="503">
        <v>302667</v>
      </c>
      <c r="J58" s="503">
        <v>187101</v>
      </c>
    </row>
    <row r="59" spans="2:10" x14ac:dyDescent="0.2">
      <c r="B59" s="569" t="s">
        <v>790</v>
      </c>
      <c r="C59" s="506">
        <v>226581</v>
      </c>
      <c r="D59" s="506">
        <v>291256</v>
      </c>
      <c r="E59" s="506">
        <v>114493</v>
      </c>
      <c r="F59" s="506">
        <v>174780</v>
      </c>
      <c r="G59" s="503">
        <v>415801</v>
      </c>
      <c r="H59" s="503">
        <v>255707</v>
      </c>
      <c r="I59" s="503">
        <v>307194</v>
      </c>
      <c r="J59" s="503">
        <v>206595</v>
      </c>
    </row>
    <row r="60" spans="2:10" x14ac:dyDescent="0.2">
      <c r="B60" s="569" t="s">
        <v>791</v>
      </c>
      <c r="C60" s="506">
        <v>402830</v>
      </c>
      <c r="D60" s="506">
        <v>646643</v>
      </c>
      <c r="E60" s="506">
        <v>159258</v>
      </c>
      <c r="F60" s="506">
        <v>188345</v>
      </c>
      <c r="G60" s="505">
        <v>843970</v>
      </c>
      <c r="H60" s="503">
        <v>576971</v>
      </c>
      <c r="I60" s="503">
        <v>840405</v>
      </c>
      <c r="J60" s="503">
        <v>296949</v>
      </c>
    </row>
    <row r="61" spans="2:10" ht="18" thickBot="1" x14ac:dyDescent="0.2">
      <c r="B61" s="562"/>
      <c r="C61" s="550"/>
      <c r="D61" s="550"/>
      <c r="E61" s="550"/>
      <c r="F61" s="550"/>
      <c r="G61" s="541"/>
      <c r="H61" s="541"/>
      <c r="I61" s="541"/>
      <c r="J61" s="541"/>
    </row>
    <row r="62" spans="2:10" x14ac:dyDescent="0.2">
      <c r="B62" s="540"/>
      <c r="C62" s="549" t="s">
        <v>613</v>
      </c>
      <c r="D62" s="540"/>
      <c r="E62" s="540"/>
      <c r="F62" s="540"/>
      <c r="G62" s="540"/>
      <c r="H62" s="540"/>
      <c r="I62" s="540"/>
      <c r="J62" s="540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2"/>
  <sheetViews>
    <sheetView view="pageBreakPreview" topLeftCell="B1" zoomScale="75" zoomScaleNormal="70" workbookViewId="0">
      <selection activeCell="H29" sqref="H29"/>
    </sheetView>
  </sheetViews>
  <sheetFormatPr defaultColWidth="10.875" defaultRowHeight="17.25" x14ac:dyDescent="0.15"/>
  <cols>
    <col min="1" max="1" width="13.375" style="495" customWidth="1"/>
    <col min="2" max="2" width="22" style="495" customWidth="1"/>
    <col min="3" max="10" width="16" style="495" customWidth="1"/>
    <col min="11" max="11" width="9.25" style="495" customWidth="1"/>
    <col min="12" max="12" width="10.25" style="495" customWidth="1"/>
    <col min="13" max="16" width="9.375" style="495" customWidth="1"/>
    <col min="17" max="17" width="10.375" style="495" customWidth="1"/>
    <col min="18" max="18" width="13.875" style="495" customWidth="1"/>
    <col min="19" max="16384" width="10.875" style="495"/>
  </cols>
  <sheetData>
    <row r="1" spans="1:18" x14ac:dyDescent="0.2">
      <c r="A1" s="549" t="s">
        <v>298</v>
      </c>
      <c r="F1" s="495" t="s">
        <v>298</v>
      </c>
    </row>
    <row r="6" spans="1:18" x14ac:dyDescent="0.2">
      <c r="B6" s="760" t="s">
        <v>539</v>
      </c>
      <c r="C6" s="760"/>
      <c r="D6" s="760"/>
      <c r="E6" s="760"/>
      <c r="F6" s="760"/>
      <c r="G6" s="760"/>
      <c r="H6" s="760"/>
      <c r="I6" s="760"/>
      <c r="J6" s="760"/>
    </row>
    <row r="7" spans="1:18" ht="18" thickBot="1" x14ac:dyDescent="0.25">
      <c r="B7" s="541"/>
      <c r="C7" s="557" t="s">
        <v>464</v>
      </c>
      <c r="D7" s="541"/>
      <c r="E7" s="541"/>
      <c r="F7" s="551"/>
      <c r="G7" s="551"/>
      <c r="H7" s="551"/>
      <c r="I7" s="551"/>
      <c r="J7" s="558" t="s">
        <v>471</v>
      </c>
      <c r="K7" s="194"/>
      <c r="L7" s="194"/>
      <c r="M7" s="194"/>
      <c r="N7" s="194"/>
      <c r="O7" s="194"/>
      <c r="P7" s="194"/>
      <c r="Q7" s="194"/>
      <c r="R7" s="194"/>
    </row>
    <row r="8" spans="1:18" ht="18" customHeight="1" x14ac:dyDescent="0.15">
      <c r="A8" s="194"/>
      <c r="B8" s="532"/>
      <c r="C8" s="780" t="s">
        <v>476</v>
      </c>
      <c r="D8" s="764" t="s">
        <v>98</v>
      </c>
      <c r="E8" s="764" t="s">
        <v>99</v>
      </c>
      <c r="F8" s="780" t="s">
        <v>475</v>
      </c>
      <c r="G8" s="780" t="s">
        <v>477</v>
      </c>
      <c r="H8" s="780" t="s">
        <v>478</v>
      </c>
      <c r="I8" s="780" t="s">
        <v>479</v>
      </c>
      <c r="J8" s="787" t="s">
        <v>480</v>
      </c>
      <c r="K8" s="194"/>
    </row>
    <row r="9" spans="1:18" ht="17.25" customHeight="1" x14ac:dyDescent="0.15">
      <c r="A9" s="194"/>
      <c r="B9" s="514"/>
      <c r="C9" s="788"/>
      <c r="D9" s="790"/>
      <c r="E9" s="790"/>
      <c r="F9" s="788"/>
      <c r="G9" s="788"/>
      <c r="H9" s="788"/>
      <c r="I9" s="788"/>
      <c r="J9" s="791"/>
      <c r="K9" s="194"/>
    </row>
    <row r="10" spans="1:18" ht="44.25" customHeight="1" x14ac:dyDescent="0.15">
      <c r="A10" s="194"/>
      <c r="B10" s="515"/>
      <c r="C10" s="788"/>
      <c r="D10" s="790"/>
      <c r="E10" s="790"/>
      <c r="F10" s="788"/>
      <c r="G10" s="788"/>
      <c r="H10" s="788"/>
      <c r="I10" s="788"/>
      <c r="J10" s="791"/>
      <c r="K10" s="194"/>
    </row>
    <row r="11" spans="1:18" x14ac:dyDescent="0.15">
      <c r="B11" s="540"/>
      <c r="C11" s="542"/>
      <c r="D11" s="540"/>
      <c r="E11" s="540"/>
      <c r="F11" s="540"/>
      <c r="G11" s="540"/>
      <c r="H11" s="540"/>
      <c r="I11" s="540"/>
      <c r="J11" s="540"/>
    </row>
    <row r="12" spans="1:18" s="346" customFormat="1" x14ac:dyDescent="0.2">
      <c r="B12" s="549" t="s">
        <v>384</v>
      </c>
      <c r="C12" s="527">
        <v>19.100000000000001</v>
      </c>
      <c r="D12" s="533" t="s">
        <v>604</v>
      </c>
      <c r="E12" s="525">
        <v>19.899999999999999</v>
      </c>
      <c r="F12" s="528">
        <v>19.5</v>
      </c>
      <c r="G12" s="528">
        <v>21</v>
      </c>
      <c r="H12" s="528">
        <v>19.5</v>
      </c>
      <c r="I12" s="528">
        <v>19.3</v>
      </c>
      <c r="J12" s="528">
        <v>19.3</v>
      </c>
    </row>
    <row r="13" spans="1:18" s="346" customFormat="1" x14ac:dyDescent="0.2">
      <c r="B13" s="549" t="s">
        <v>399</v>
      </c>
      <c r="C13" s="527">
        <v>19.2</v>
      </c>
      <c r="D13" s="512" t="s">
        <v>604</v>
      </c>
      <c r="E13" s="525">
        <v>19.899999999999999</v>
      </c>
      <c r="F13" s="528">
        <v>19.600000000000001</v>
      </c>
      <c r="G13" s="528">
        <v>19.899999999999999</v>
      </c>
      <c r="H13" s="528">
        <v>20.100000000000001</v>
      </c>
      <c r="I13" s="528">
        <v>19.5</v>
      </c>
      <c r="J13" s="528">
        <v>19.3</v>
      </c>
    </row>
    <row r="14" spans="1:18" s="346" customFormat="1" x14ac:dyDescent="0.2">
      <c r="B14" s="549" t="s">
        <v>488</v>
      </c>
      <c r="C14" s="527">
        <v>19.600000000000001</v>
      </c>
      <c r="D14" s="574">
        <v>19.7</v>
      </c>
      <c r="E14" s="525">
        <v>20.3</v>
      </c>
      <c r="F14" s="528">
        <v>19.100000000000001</v>
      </c>
      <c r="G14" s="528">
        <v>20.3</v>
      </c>
      <c r="H14" s="528">
        <v>20.399999999999999</v>
      </c>
      <c r="I14" s="528">
        <v>20.399999999999999</v>
      </c>
      <c r="J14" s="528">
        <v>18.8</v>
      </c>
    </row>
    <row r="15" spans="1:18" s="346" customFormat="1" x14ac:dyDescent="0.2">
      <c r="B15" s="549" t="s">
        <v>560</v>
      </c>
      <c r="C15" s="527">
        <v>19.5</v>
      </c>
      <c r="D15" s="518">
        <v>19.8</v>
      </c>
      <c r="E15" s="525">
        <v>20.3</v>
      </c>
      <c r="F15" s="528">
        <v>18.8</v>
      </c>
      <c r="G15" s="528">
        <v>19.899999999999999</v>
      </c>
      <c r="H15" s="528">
        <v>20.5</v>
      </c>
      <c r="I15" s="528">
        <v>20.100000000000001</v>
      </c>
      <c r="J15" s="528">
        <v>18.3</v>
      </c>
    </row>
    <row r="16" spans="1:18" s="346" customFormat="1" x14ac:dyDescent="0.2">
      <c r="B16" s="549" t="s">
        <v>600</v>
      </c>
      <c r="C16" s="527">
        <v>19.399999999999999</v>
      </c>
      <c r="D16" s="518">
        <v>20.100000000000001</v>
      </c>
      <c r="E16" s="525">
        <v>20.399999999999999</v>
      </c>
      <c r="F16" s="528">
        <v>18.600000000000001</v>
      </c>
      <c r="G16" s="528">
        <v>20.100000000000001</v>
      </c>
      <c r="H16" s="528">
        <v>20.6</v>
      </c>
      <c r="I16" s="528">
        <v>19.899999999999999</v>
      </c>
      <c r="J16" s="528">
        <v>18.2</v>
      </c>
    </row>
    <row r="17" spans="2:10" s="346" customFormat="1" x14ac:dyDescent="0.2">
      <c r="B17" s="549" t="s">
        <v>750</v>
      </c>
      <c r="C17" s="527">
        <v>19.2</v>
      </c>
      <c r="D17" s="518">
        <v>22</v>
      </c>
      <c r="E17" s="525">
        <v>19.899999999999999</v>
      </c>
      <c r="F17" s="528">
        <v>18.8</v>
      </c>
      <c r="G17" s="528">
        <v>18.899999999999999</v>
      </c>
      <c r="H17" s="528">
        <v>20.2</v>
      </c>
      <c r="I17" s="528">
        <v>19.100000000000001</v>
      </c>
      <c r="J17" s="528">
        <v>18.100000000000001</v>
      </c>
    </row>
    <row r="18" spans="2:10" s="346" customFormat="1" x14ac:dyDescent="0.2">
      <c r="B18" s="549"/>
      <c r="C18" s="527"/>
      <c r="D18" s="519"/>
      <c r="E18" s="525"/>
      <c r="F18" s="528"/>
      <c r="G18" s="528"/>
      <c r="H18" s="528"/>
      <c r="I18" s="528"/>
      <c r="J18" s="528"/>
    </row>
    <row r="19" spans="2:10" x14ac:dyDescent="0.2">
      <c r="B19" s="539" t="s">
        <v>780</v>
      </c>
      <c r="C19" s="526">
        <v>17.899999999999999</v>
      </c>
      <c r="D19" s="518">
        <v>21.4</v>
      </c>
      <c r="E19" s="525">
        <v>17.2</v>
      </c>
      <c r="F19" s="524">
        <v>17.600000000000001</v>
      </c>
      <c r="G19" s="533" t="s">
        <v>604</v>
      </c>
      <c r="H19" s="524">
        <v>19.100000000000001</v>
      </c>
      <c r="I19" s="524">
        <v>17.7</v>
      </c>
      <c r="J19" s="524">
        <v>17.3</v>
      </c>
    </row>
    <row r="20" spans="2:10" x14ac:dyDescent="0.2">
      <c r="B20" s="539" t="s">
        <v>781</v>
      </c>
      <c r="C20" s="526">
        <v>19.100000000000001</v>
      </c>
      <c r="D20" s="518">
        <v>22</v>
      </c>
      <c r="E20" s="525">
        <v>20.5</v>
      </c>
      <c r="F20" s="524">
        <v>17.7</v>
      </c>
      <c r="G20" s="524">
        <v>18.600000000000001</v>
      </c>
      <c r="H20" s="524">
        <v>19.5</v>
      </c>
      <c r="I20" s="524">
        <v>19.100000000000001</v>
      </c>
      <c r="J20" s="524">
        <v>17</v>
      </c>
    </row>
    <row r="21" spans="2:10" x14ac:dyDescent="0.2">
      <c r="B21" s="539" t="s">
        <v>782</v>
      </c>
      <c r="C21" s="526">
        <v>19.2</v>
      </c>
      <c r="D21" s="518">
        <v>22.2</v>
      </c>
      <c r="E21" s="525">
        <v>19.5</v>
      </c>
      <c r="F21" s="524">
        <v>20</v>
      </c>
      <c r="G21" s="524">
        <v>18.8</v>
      </c>
      <c r="H21" s="524">
        <v>18.899999999999999</v>
      </c>
      <c r="I21" s="524">
        <v>18.399999999999999</v>
      </c>
      <c r="J21" s="524">
        <v>19.399999999999999</v>
      </c>
    </row>
    <row r="22" spans="2:10" x14ac:dyDescent="0.2">
      <c r="B22" s="539"/>
      <c r="C22" s="526"/>
      <c r="D22" s="520"/>
      <c r="E22" s="525"/>
      <c r="F22" s="524"/>
      <c r="G22" s="524"/>
      <c r="H22" s="524"/>
      <c r="I22" s="524"/>
      <c r="J22" s="524"/>
    </row>
    <row r="23" spans="2:10" x14ac:dyDescent="0.2">
      <c r="B23" s="539" t="s">
        <v>783</v>
      </c>
      <c r="C23" s="526">
        <v>20.2</v>
      </c>
      <c r="D23" s="518">
        <v>23.1</v>
      </c>
      <c r="E23" s="525">
        <v>21.1</v>
      </c>
      <c r="F23" s="524">
        <v>19.600000000000001</v>
      </c>
      <c r="G23" s="524">
        <v>20.6</v>
      </c>
      <c r="H23" s="524">
        <v>20.2</v>
      </c>
      <c r="I23" s="524">
        <v>19.7</v>
      </c>
      <c r="J23" s="524">
        <v>19.8</v>
      </c>
    </row>
    <row r="24" spans="2:10" x14ac:dyDescent="0.2">
      <c r="B24" s="539" t="s">
        <v>784</v>
      </c>
      <c r="C24" s="526">
        <v>18.399999999999999</v>
      </c>
      <c r="D24" s="518">
        <v>21.7</v>
      </c>
      <c r="E24" s="525">
        <v>18.399999999999999</v>
      </c>
      <c r="F24" s="524">
        <v>17.399999999999999</v>
      </c>
      <c r="G24" s="524">
        <v>17.8</v>
      </c>
      <c r="H24" s="524">
        <v>18.600000000000001</v>
      </c>
      <c r="I24" s="524">
        <v>19</v>
      </c>
      <c r="J24" s="524">
        <v>17.100000000000001</v>
      </c>
    </row>
    <row r="25" spans="2:10" x14ac:dyDescent="0.2">
      <c r="B25" s="539" t="s">
        <v>785</v>
      </c>
      <c r="C25" s="526">
        <v>20.100000000000001</v>
      </c>
      <c r="D25" s="518">
        <v>22.7</v>
      </c>
      <c r="E25" s="525">
        <v>20.9</v>
      </c>
      <c r="F25" s="524">
        <v>20.7</v>
      </c>
      <c r="G25" s="524">
        <v>18.899999999999999</v>
      </c>
      <c r="H25" s="524">
        <v>20.5</v>
      </c>
      <c r="I25" s="524">
        <v>19.600000000000001</v>
      </c>
      <c r="J25" s="524">
        <v>19.2</v>
      </c>
    </row>
    <row r="26" spans="2:10" x14ac:dyDescent="0.2">
      <c r="B26" s="539"/>
      <c r="C26" s="526"/>
      <c r="D26" s="520"/>
      <c r="E26" s="525"/>
      <c r="F26" s="524"/>
      <c r="G26" s="524"/>
      <c r="H26" s="524"/>
      <c r="I26" s="524"/>
      <c r="J26" s="524"/>
    </row>
    <row r="27" spans="2:10" x14ac:dyDescent="0.2">
      <c r="B27" s="539" t="s">
        <v>786</v>
      </c>
      <c r="C27" s="526">
        <v>19.8</v>
      </c>
      <c r="D27" s="518">
        <v>22.8</v>
      </c>
      <c r="E27" s="525">
        <v>20.5</v>
      </c>
      <c r="F27" s="524">
        <v>19.600000000000001</v>
      </c>
      <c r="G27" s="524">
        <v>20.2</v>
      </c>
      <c r="H27" s="524">
        <v>21.7</v>
      </c>
      <c r="I27" s="524">
        <v>19.100000000000001</v>
      </c>
      <c r="J27" s="524">
        <v>19.7</v>
      </c>
    </row>
    <row r="28" spans="2:10" x14ac:dyDescent="0.2">
      <c r="B28" s="539" t="s">
        <v>787</v>
      </c>
      <c r="C28" s="526">
        <v>19.3</v>
      </c>
      <c r="D28" s="518">
        <v>21.1</v>
      </c>
      <c r="E28" s="525">
        <v>19.8</v>
      </c>
      <c r="F28" s="524">
        <v>18.600000000000001</v>
      </c>
      <c r="G28" s="524">
        <v>18.3</v>
      </c>
      <c r="H28" s="524">
        <v>21.3</v>
      </c>
      <c r="I28" s="524">
        <v>19.8</v>
      </c>
      <c r="J28" s="524">
        <v>17.100000000000001</v>
      </c>
    </row>
    <row r="29" spans="2:10" x14ac:dyDescent="0.2">
      <c r="B29" s="539" t="s">
        <v>788</v>
      </c>
      <c r="C29" s="526">
        <v>19.399999999999999</v>
      </c>
      <c r="D29" s="518">
        <v>22</v>
      </c>
      <c r="E29" s="525">
        <v>20.100000000000001</v>
      </c>
      <c r="F29" s="524">
        <v>18</v>
      </c>
      <c r="G29" s="524">
        <v>19.899999999999999</v>
      </c>
      <c r="H29" s="524">
        <v>21.4</v>
      </c>
      <c r="I29" s="524">
        <v>19.3</v>
      </c>
      <c r="J29" s="524">
        <v>17</v>
      </c>
    </row>
    <row r="30" spans="2:10" x14ac:dyDescent="0.2">
      <c r="B30" s="539"/>
      <c r="C30" s="526"/>
      <c r="D30" s="520"/>
      <c r="E30" s="525"/>
      <c r="F30" s="524"/>
      <c r="G30" s="524"/>
      <c r="H30" s="524"/>
      <c r="I30" s="524"/>
      <c r="J30" s="524"/>
    </row>
    <row r="31" spans="2:10" x14ac:dyDescent="0.2">
      <c r="B31" s="539" t="s">
        <v>789</v>
      </c>
      <c r="C31" s="526">
        <v>19.100000000000001</v>
      </c>
      <c r="D31" s="518">
        <v>22</v>
      </c>
      <c r="E31" s="525">
        <v>19.3</v>
      </c>
      <c r="F31" s="524">
        <v>19.899999999999999</v>
      </c>
      <c r="G31" s="524">
        <v>19.100000000000001</v>
      </c>
      <c r="H31" s="524">
        <v>20</v>
      </c>
      <c r="I31" s="524">
        <v>18.899999999999999</v>
      </c>
      <c r="J31" s="524">
        <v>18.8</v>
      </c>
    </row>
    <row r="32" spans="2:10" x14ac:dyDescent="0.2">
      <c r="B32" s="539" t="s">
        <v>790</v>
      </c>
      <c r="C32" s="526">
        <v>19.600000000000001</v>
      </c>
      <c r="D32" s="518">
        <v>23</v>
      </c>
      <c r="E32" s="525">
        <v>20.9</v>
      </c>
      <c r="F32" s="524">
        <v>18.2</v>
      </c>
      <c r="G32" s="524">
        <v>19.899999999999999</v>
      </c>
      <c r="H32" s="524">
        <v>20.7</v>
      </c>
      <c r="I32" s="524">
        <v>19.5</v>
      </c>
      <c r="J32" s="524">
        <v>17.100000000000001</v>
      </c>
    </row>
    <row r="33" spans="2:11" x14ac:dyDescent="0.2">
      <c r="B33" s="539" t="s">
        <v>791</v>
      </c>
      <c r="C33" s="526">
        <v>19.100000000000001</v>
      </c>
      <c r="D33" s="518">
        <v>20.6</v>
      </c>
      <c r="E33" s="525">
        <v>20.2</v>
      </c>
      <c r="F33" s="524">
        <v>17.600000000000001</v>
      </c>
      <c r="G33" s="524">
        <v>19.5</v>
      </c>
      <c r="H33" s="524">
        <v>20.100000000000001</v>
      </c>
      <c r="I33" s="524">
        <v>18.8</v>
      </c>
      <c r="J33" s="524">
        <v>18.3</v>
      </c>
    </row>
    <row r="34" spans="2:11" ht="18" thickBot="1" x14ac:dyDescent="0.2">
      <c r="B34" s="541"/>
      <c r="C34" s="552"/>
      <c r="D34" s="550"/>
      <c r="E34" s="550"/>
      <c r="F34" s="550"/>
      <c r="G34" s="550"/>
      <c r="H34" s="550"/>
      <c r="I34" s="550"/>
      <c r="J34" s="550"/>
    </row>
    <row r="35" spans="2:11" ht="21" customHeight="1" x14ac:dyDescent="0.15">
      <c r="B35" s="532"/>
      <c r="C35" s="788" t="s">
        <v>608</v>
      </c>
      <c r="D35" s="788" t="s">
        <v>609</v>
      </c>
      <c r="E35" s="788" t="s">
        <v>610</v>
      </c>
      <c r="F35" s="788" t="s">
        <v>481</v>
      </c>
      <c r="G35" s="788" t="s">
        <v>611</v>
      </c>
      <c r="H35" s="788" t="s">
        <v>482</v>
      </c>
      <c r="I35" s="788" t="s">
        <v>483</v>
      </c>
      <c r="J35" s="789" t="s">
        <v>417</v>
      </c>
      <c r="K35" s="194"/>
    </row>
    <row r="36" spans="2:11" x14ac:dyDescent="0.15">
      <c r="B36" s="514"/>
      <c r="C36" s="788"/>
      <c r="D36" s="788"/>
      <c r="E36" s="788"/>
      <c r="F36" s="788"/>
      <c r="G36" s="788"/>
      <c r="H36" s="788"/>
      <c r="I36" s="788"/>
      <c r="J36" s="789"/>
      <c r="K36" s="194"/>
    </row>
    <row r="37" spans="2:11" x14ac:dyDescent="0.15">
      <c r="B37" s="515"/>
      <c r="C37" s="788"/>
      <c r="D37" s="788"/>
      <c r="E37" s="788"/>
      <c r="F37" s="788"/>
      <c r="G37" s="788"/>
      <c r="H37" s="788"/>
      <c r="I37" s="788"/>
      <c r="J37" s="789"/>
      <c r="K37" s="194"/>
    </row>
    <row r="38" spans="2:11" x14ac:dyDescent="0.15">
      <c r="B38" s="560"/>
      <c r="C38" s="540"/>
      <c r="D38" s="540"/>
      <c r="E38" s="540"/>
      <c r="F38" s="508"/>
      <c r="G38" s="508"/>
      <c r="H38" s="508"/>
      <c r="I38" s="540"/>
      <c r="J38" s="540"/>
    </row>
    <row r="39" spans="2:11" x14ac:dyDescent="0.2">
      <c r="B39" s="561" t="s">
        <v>384</v>
      </c>
      <c r="C39" s="575">
        <v>18.899999999999999</v>
      </c>
      <c r="D39" s="575">
        <v>19.8</v>
      </c>
      <c r="E39" s="575">
        <v>17</v>
      </c>
      <c r="F39" s="575">
        <v>20</v>
      </c>
      <c r="G39" s="522">
        <v>17.2</v>
      </c>
      <c r="H39" s="522">
        <v>18.7</v>
      </c>
      <c r="I39" s="522">
        <v>18.7</v>
      </c>
      <c r="J39" s="575">
        <v>19.2</v>
      </c>
    </row>
    <row r="40" spans="2:11" x14ac:dyDescent="0.2">
      <c r="B40" s="561" t="s">
        <v>399</v>
      </c>
      <c r="C40" s="513">
        <v>19.2</v>
      </c>
      <c r="D40" s="523">
        <v>19.8</v>
      </c>
      <c r="E40" s="523">
        <v>16.8</v>
      </c>
      <c r="F40" s="523">
        <v>18.7</v>
      </c>
      <c r="G40" s="522">
        <v>17.100000000000001</v>
      </c>
      <c r="H40" s="522">
        <v>19</v>
      </c>
      <c r="I40" s="522">
        <v>18.899999999999999</v>
      </c>
      <c r="J40" s="523">
        <v>19.100000000000001</v>
      </c>
    </row>
    <row r="41" spans="2:11" x14ac:dyDescent="0.2">
      <c r="B41" s="561" t="s">
        <v>488</v>
      </c>
      <c r="C41" s="513">
        <v>19.2</v>
      </c>
      <c r="D41" s="522">
        <v>19.3</v>
      </c>
      <c r="E41" s="522">
        <v>16.899999999999999</v>
      </c>
      <c r="F41" s="522">
        <v>21.7</v>
      </c>
      <c r="G41" s="522">
        <v>19.2</v>
      </c>
      <c r="H41" s="522">
        <v>19.100000000000001</v>
      </c>
      <c r="I41" s="522">
        <v>19.899999999999999</v>
      </c>
      <c r="J41" s="522">
        <v>19.100000000000001</v>
      </c>
    </row>
    <row r="42" spans="2:11" x14ac:dyDescent="0.2">
      <c r="B42" s="561" t="s">
        <v>560</v>
      </c>
      <c r="C42" s="513">
        <v>19.2</v>
      </c>
      <c r="D42" s="522">
        <v>19.2</v>
      </c>
      <c r="E42" s="522">
        <v>16.7</v>
      </c>
      <c r="F42" s="522">
        <v>20.2</v>
      </c>
      <c r="G42" s="522">
        <v>19</v>
      </c>
      <c r="H42" s="522">
        <v>19.100000000000001</v>
      </c>
      <c r="I42" s="522">
        <v>20</v>
      </c>
      <c r="J42" s="522">
        <v>18.899999999999999</v>
      </c>
    </row>
    <row r="43" spans="2:11" x14ac:dyDescent="0.2">
      <c r="B43" s="561" t="s">
        <v>600</v>
      </c>
      <c r="C43" s="513">
        <v>19.7</v>
      </c>
      <c r="D43" s="522">
        <v>19.100000000000001</v>
      </c>
      <c r="E43" s="522">
        <v>17</v>
      </c>
      <c r="F43" s="522">
        <v>20.5</v>
      </c>
      <c r="G43" s="522">
        <v>18.5</v>
      </c>
      <c r="H43" s="522">
        <v>18.899999999999999</v>
      </c>
      <c r="I43" s="522">
        <v>19.899999999999999</v>
      </c>
      <c r="J43" s="522">
        <v>18.7</v>
      </c>
    </row>
    <row r="44" spans="2:11" x14ac:dyDescent="0.2">
      <c r="B44" s="561" t="s">
        <v>750</v>
      </c>
      <c r="C44" s="513">
        <v>18.7</v>
      </c>
      <c r="D44" s="522">
        <v>19.3</v>
      </c>
      <c r="E44" s="522">
        <v>16.899999999999999</v>
      </c>
      <c r="F44" s="522">
        <v>21.2</v>
      </c>
      <c r="G44" s="522">
        <v>17.899999999999999</v>
      </c>
      <c r="H44" s="522">
        <v>18.899999999999999</v>
      </c>
      <c r="I44" s="522">
        <v>19.8</v>
      </c>
      <c r="J44" s="522">
        <v>19.399999999999999</v>
      </c>
    </row>
    <row r="45" spans="2:11" x14ac:dyDescent="0.2">
      <c r="B45" s="561"/>
      <c r="C45" s="525"/>
      <c r="D45" s="509"/>
      <c r="E45" s="509"/>
      <c r="F45" s="509"/>
      <c r="G45" s="509"/>
      <c r="H45" s="509"/>
      <c r="I45" s="509"/>
      <c r="J45" s="509"/>
    </row>
    <row r="46" spans="2:11" x14ac:dyDescent="0.2">
      <c r="B46" s="569" t="s">
        <v>780</v>
      </c>
      <c r="C46" s="513">
        <v>20</v>
      </c>
      <c r="D46" s="522">
        <v>17.5</v>
      </c>
      <c r="E46" s="522">
        <v>16.3</v>
      </c>
      <c r="F46" s="522">
        <v>20.9</v>
      </c>
      <c r="G46" s="522">
        <v>19.5</v>
      </c>
      <c r="H46" s="522">
        <v>17.3</v>
      </c>
      <c r="I46" s="522">
        <v>18.7</v>
      </c>
      <c r="J46" s="522">
        <v>17.7</v>
      </c>
    </row>
    <row r="47" spans="2:11" x14ac:dyDescent="0.2">
      <c r="B47" s="569" t="s">
        <v>781</v>
      </c>
      <c r="C47" s="513">
        <v>17.899999999999999</v>
      </c>
      <c r="D47" s="522">
        <v>19.600000000000001</v>
      </c>
      <c r="E47" s="522">
        <v>16.399999999999999</v>
      </c>
      <c r="F47" s="522">
        <v>19.600000000000001</v>
      </c>
      <c r="G47" s="522">
        <v>16.2</v>
      </c>
      <c r="H47" s="522">
        <v>18.5</v>
      </c>
      <c r="I47" s="522">
        <v>18.5</v>
      </c>
      <c r="J47" s="522">
        <v>19.7</v>
      </c>
    </row>
    <row r="48" spans="2:11" x14ac:dyDescent="0.2">
      <c r="B48" s="569" t="s">
        <v>782</v>
      </c>
      <c r="C48" s="513">
        <v>19.100000000000001</v>
      </c>
      <c r="D48" s="522">
        <v>19.8</v>
      </c>
      <c r="E48" s="522">
        <v>17.5</v>
      </c>
      <c r="F48" s="522">
        <v>20.8</v>
      </c>
      <c r="G48" s="522">
        <v>18.7</v>
      </c>
      <c r="H48" s="522">
        <v>18.899999999999999</v>
      </c>
      <c r="I48" s="522">
        <v>20.9</v>
      </c>
      <c r="J48" s="522">
        <v>19.899999999999999</v>
      </c>
    </row>
    <row r="49" spans="2:10" x14ac:dyDescent="0.2">
      <c r="B49" s="569"/>
      <c r="C49" s="513"/>
      <c r="D49" s="522"/>
      <c r="E49" s="522"/>
      <c r="F49" s="522"/>
      <c r="G49" s="522"/>
      <c r="H49" s="522"/>
      <c r="I49" s="522"/>
      <c r="J49" s="522"/>
    </row>
    <row r="50" spans="2:10" x14ac:dyDescent="0.2">
      <c r="B50" s="569" t="s">
        <v>783</v>
      </c>
      <c r="C50" s="513">
        <v>18.8</v>
      </c>
      <c r="D50" s="522">
        <v>20.100000000000001</v>
      </c>
      <c r="E50" s="522">
        <v>17.5</v>
      </c>
      <c r="F50" s="522">
        <v>21.5</v>
      </c>
      <c r="G50" s="522">
        <v>19.8</v>
      </c>
      <c r="H50" s="522">
        <v>20.3</v>
      </c>
      <c r="I50" s="522">
        <v>21.1</v>
      </c>
      <c r="J50" s="522">
        <v>19.8</v>
      </c>
    </row>
    <row r="51" spans="2:10" x14ac:dyDescent="0.2">
      <c r="B51" s="569" t="s">
        <v>784</v>
      </c>
      <c r="C51" s="513">
        <v>17.2</v>
      </c>
      <c r="D51" s="522">
        <v>17.8</v>
      </c>
      <c r="E51" s="522">
        <v>17.5</v>
      </c>
      <c r="F51" s="522">
        <v>20.399999999999999</v>
      </c>
      <c r="G51" s="522">
        <v>17.399999999999999</v>
      </c>
      <c r="H51" s="522">
        <v>17.899999999999999</v>
      </c>
      <c r="I51" s="522">
        <v>17</v>
      </c>
      <c r="J51" s="522">
        <v>18.7</v>
      </c>
    </row>
    <row r="52" spans="2:10" x14ac:dyDescent="0.2">
      <c r="B52" s="569" t="s">
        <v>785</v>
      </c>
      <c r="C52" s="513">
        <v>19.2</v>
      </c>
      <c r="D52" s="522">
        <v>20</v>
      </c>
      <c r="E52" s="522">
        <v>17.100000000000001</v>
      </c>
      <c r="F52" s="522">
        <v>21.8</v>
      </c>
      <c r="G52" s="522">
        <v>19</v>
      </c>
      <c r="H52" s="522">
        <v>19.8</v>
      </c>
      <c r="I52" s="522">
        <v>21.3</v>
      </c>
      <c r="J52" s="522">
        <v>20.6</v>
      </c>
    </row>
    <row r="53" spans="2:10" x14ac:dyDescent="0.2">
      <c r="B53" s="569"/>
      <c r="C53" s="513"/>
      <c r="D53" s="522"/>
      <c r="E53" s="522"/>
      <c r="F53" s="522"/>
      <c r="G53" s="522"/>
      <c r="H53" s="522"/>
      <c r="I53" s="522"/>
      <c r="J53" s="522"/>
    </row>
    <row r="54" spans="2:10" x14ac:dyDescent="0.2">
      <c r="B54" s="569" t="s">
        <v>786</v>
      </c>
      <c r="C54" s="513">
        <v>19.2</v>
      </c>
      <c r="D54" s="522">
        <v>20.3</v>
      </c>
      <c r="E54" s="522">
        <v>16.7</v>
      </c>
      <c r="F54" s="522">
        <v>21.6</v>
      </c>
      <c r="G54" s="522">
        <v>18.5</v>
      </c>
      <c r="H54" s="522">
        <v>19.399999999999999</v>
      </c>
      <c r="I54" s="522">
        <v>21.4</v>
      </c>
      <c r="J54" s="522">
        <v>19.399999999999999</v>
      </c>
    </row>
    <row r="55" spans="2:10" x14ac:dyDescent="0.2">
      <c r="B55" s="569" t="s">
        <v>787</v>
      </c>
      <c r="C55" s="513">
        <v>18.600000000000001</v>
      </c>
      <c r="D55" s="522">
        <v>19.5</v>
      </c>
      <c r="E55" s="522">
        <v>16.5</v>
      </c>
      <c r="F55" s="522">
        <v>22.5</v>
      </c>
      <c r="G55" s="522">
        <v>16.2</v>
      </c>
      <c r="H55" s="522">
        <v>18.7</v>
      </c>
      <c r="I55" s="522">
        <v>19.8</v>
      </c>
      <c r="J55" s="522">
        <v>19.899999999999999</v>
      </c>
    </row>
    <row r="56" spans="2:10" x14ac:dyDescent="0.2">
      <c r="B56" s="569" t="s">
        <v>788</v>
      </c>
      <c r="C56" s="513">
        <v>18.399999999999999</v>
      </c>
      <c r="D56" s="522">
        <v>19.100000000000001</v>
      </c>
      <c r="E56" s="522">
        <v>16.899999999999999</v>
      </c>
      <c r="F56" s="522">
        <v>21.2</v>
      </c>
      <c r="G56" s="522">
        <v>16.7</v>
      </c>
      <c r="H56" s="522">
        <v>18.7</v>
      </c>
      <c r="I56" s="513">
        <v>18.899999999999999</v>
      </c>
      <c r="J56" s="522">
        <v>19.7</v>
      </c>
    </row>
    <row r="57" spans="2:10" x14ac:dyDescent="0.2">
      <c r="B57" s="569"/>
      <c r="C57" s="513"/>
      <c r="D57" s="522"/>
      <c r="E57" s="522"/>
      <c r="F57" s="522"/>
      <c r="G57" s="522"/>
      <c r="H57" s="522"/>
      <c r="I57" s="534"/>
      <c r="J57" s="522"/>
    </row>
    <row r="58" spans="2:10" x14ac:dyDescent="0.2">
      <c r="B58" s="569" t="s">
        <v>789</v>
      </c>
      <c r="C58" s="513">
        <v>18.3</v>
      </c>
      <c r="D58" s="522">
        <v>18.899999999999999</v>
      </c>
      <c r="E58" s="522">
        <v>16.8</v>
      </c>
      <c r="F58" s="522">
        <v>21.1</v>
      </c>
      <c r="G58" s="522">
        <v>18</v>
      </c>
      <c r="H58" s="522">
        <v>19.100000000000001</v>
      </c>
      <c r="I58" s="522">
        <v>20.6</v>
      </c>
      <c r="J58" s="522">
        <v>18.5</v>
      </c>
    </row>
    <row r="59" spans="2:10" x14ac:dyDescent="0.2">
      <c r="B59" s="569" t="s">
        <v>790</v>
      </c>
      <c r="C59" s="513">
        <v>18.399999999999999</v>
      </c>
      <c r="D59" s="522">
        <v>19.8</v>
      </c>
      <c r="E59" s="522">
        <v>16.899999999999999</v>
      </c>
      <c r="F59" s="522">
        <v>21.1</v>
      </c>
      <c r="G59" s="522">
        <v>17.5</v>
      </c>
      <c r="H59" s="522">
        <v>19</v>
      </c>
      <c r="I59" s="513">
        <v>19</v>
      </c>
      <c r="J59" s="522">
        <v>19.8</v>
      </c>
    </row>
    <row r="60" spans="2:10" x14ac:dyDescent="0.2">
      <c r="B60" s="569" t="s">
        <v>791</v>
      </c>
      <c r="C60" s="513">
        <v>19</v>
      </c>
      <c r="D60" s="522">
        <v>18.899999999999999</v>
      </c>
      <c r="E60" s="522">
        <v>16.8</v>
      </c>
      <c r="F60" s="522">
        <v>21.3</v>
      </c>
      <c r="G60" s="522">
        <v>17.100000000000001</v>
      </c>
      <c r="H60" s="522">
        <v>18.899999999999999</v>
      </c>
      <c r="I60" s="513">
        <v>20.5</v>
      </c>
      <c r="J60" s="522">
        <v>18.8</v>
      </c>
    </row>
    <row r="61" spans="2:10" ht="18" thickBot="1" x14ac:dyDescent="0.2">
      <c r="B61" s="562"/>
      <c r="C61" s="550"/>
      <c r="D61" s="541"/>
      <c r="E61" s="541"/>
      <c r="F61" s="541"/>
      <c r="G61" s="541"/>
      <c r="H61" s="541"/>
      <c r="I61" s="541"/>
      <c r="J61" s="541"/>
    </row>
    <row r="62" spans="2:10" x14ac:dyDescent="0.2">
      <c r="B62" s="540"/>
      <c r="C62" s="549" t="s">
        <v>613</v>
      </c>
      <c r="D62" s="540"/>
      <c r="E62" s="540"/>
      <c r="F62" s="540"/>
      <c r="G62" s="540"/>
      <c r="H62" s="540"/>
      <c r="I62" s="540"/>
      <c r="J62" s="540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62"/>
  <sheetViews>
    <sheetView view="pageBreakPreview" zoomScale="75" zoomScaleNormal="70" workbookViewId="0">
      <selection activeCell="H35" sqref="H35:H37"/>
    </sheetView>
  </sheetViews>
  <sheetFormatPr defaultColWidth="10.875" defaultRowHeight="17.25" x14ac:dyDescent="0.15"/>
  <cols>
    <col min="1" max="1" width="13.375" style="495" customWidth="1"/>
    <col min="2" max="2" width="22" style="495" customWidth="1"/>
    <col min="3" max="10" width="16" style="495" customWidth="1"/>
    <col min="11" max="11" width="9.25" style="495" customWidth="1"/>
    <col min="12" max="12" width="10.25" style="495" customWidth="1"/>
    <col min="13" max="16" width="9.375" style="495" customWidth="1"/>
    <col min="17" max="17" width="10.375" style="495" customWidth="1"/>
    <col min="18" max="18" width="13.875" style="495" customWidth="1"/>
    <col min="19" max="16384" width="10.875" style="495"/>
  </cols>
  <sheetData>
    <row r="1" spans="1:17" x14ac:dyDescent="0.2">
      <c r="A1" s="549" t="s">
        <v>792</v>
      </c>
      <c r="F1" s="495" t="s">
        <v>792</v>
      </c>
    </row>
    <row r="6" spans="1:17" x14ac:dyDescent="0.2">
      <c r="B6" s="760" t="s">
        <v>539</v>
      </c>
      <c r="C6" s="760"/>
      <c r="D6" s="760"/>
      <c r="E6" s="760"/>
      <c r="F6" s="760"/>
      <c r="G6" s="760"/>
      <c r="H6" s="760"/>
      <c r="I6" s="760"/>
      <c r="J6" s="760"/>
    </row>
    <row r="7" spans="1:17" ht="18" thickBot="1" x14ac:dyDescent="0.25">
      <c r="B7" s="541"/>
      <c r="C7" s="557" t="s">
        <v>465</v>
      </c>
      <c r="D7" s="541"/>
      <c r="E7" s="541"/>
      <c r="F7" s="551"/>
      <c r="G7" s="551"/>
      <c r="H7" s="551"/>
      <c r="I7" s="551"/>
      <c r="J7" s="558" t="s">
        <v>471</v>
      </c>
      <c r="K7" s="194"/>
      <c r="L7" s="194"/>
      <c r="M7" s="194"/>
      <c r="N7" s="194"/>
      <c r="O7" s="194"/>
      <c r="P7" s="194"/>
      <c r="Q7" s="194"/>
    </row>
    <row r="8" spans="1:17" ht="18" customHeight="1" x14ac:dyDescent="0.15">
      <c r="A8" s="194"/>
      <c r="B8" s="532"/>
      <c r="C8" s="780" t="s">
        <v>476</v>
      </c>
      <c r="D8" s="764" t="s">
        <v>98</v>
      </c>
      <c r="E8" s="764" t="s">
        <v>99</v>
      </c>
      <c r="F8" s="780" t="s">
        <v>475</v>
      </c>
      <c r="G8" s="780" t="s">
        <v>477</v>
      </c>
      <c r="H8" s="780" t="s">
        <v>478</v>
      </c>
      <c r="I8" s="780" t="s">
        <v>479</v>
      </c>
      <c r="J8" s="787" t="s">
        <v>480</v>
      </c>
      <c r="K8" s="194"/>
    </row>
    <row r="9" spans="1:17" ht="17.25" customHeight="1" x14ac:dyDescent="0.15">
      <c r="A9" s="194"/>
      <c r="B9" s="514"/>
      <c r="C9" s="788"/>
      <c r="D9" s="790"/>
      <c r="E9" s="790"/>
      <c r="F9" s="788"/>
      <c r="G9" s="788"/>
      <c r="H9" s="788"/>
      <c r="I9" s="788"/>
      <c r="J9" s="791"/>
      <c r="K9" s="194"/>
    </row>
    <row r="10" spans="1:17" ht="44.25" customHeight="1" x14ac:dyDescent="0.15">
      <c r="A10" s="194"/>
      <c r="B10" s="515"/>
      <c r="C10" s="788"/>
      <c r="D10" s="790"/>
      <c r="E10" s="790"/>
      <c r="F10" s="788"/>
      <c r="G10" s="788"/>
      <c r="H10" s="788"/>
      <c r="I10" s="788"/>
      <c r="J10" s="791"/>
      <c r="K10" s="194"/>
    </row>
    <row r="11" spans="1:17" x14ac:dyDescent="0.15">
      <c r="B11" s="540"/>
      <c r="C11" s="542"/>
      <c r="D11" s="540"/>
      <c r="E11" s="540"/>
      <c r="F11" s="540"/>
      <c r="G11" s="540"/>
      <c r="H11" s="540"/>
      <c r="I11" s="540"/>
      <c r="J11" s="540"/>
    </row>
    <row r="12" spans="1:17" x14ac:dyDescent="0.2">
      <c r="A12" s="346"/>
      <c r="B12" s="549" t="s">
        <v>384</v>
      </c>
      <c r="C12" s="516">
        <v>19.5</v>
      </c>
      <c r="D12" s="517">
        <v>21.8</v>
      </c>
      <c r="E12" s="525">
        <v>19.899999999999999</v>
      </c>
      <c r="F12" s="517">
        <v>19.399999999999999</v>
      </c>
      <c r="G12" s="517">
        <v>20.8</v>
      </c>
      <c r="H12" s="517">
        <v>20.7</v>
      </c>
      <c r="I12" s="517">
        <v>19.8</v>
      </c>
      <c r="J12" s="517">
        <v>18.899999999999999</v>
      </c>
    </row>
    <row r="13" spans="1:17" x14ac:dyDescent="0.2">
      <c r="A13" s="346"/>
      <c r="B13" s="549" t="s">
        <v>399</v>
      </c>
      <c r="C13" s="516">
        <v>19.399999999999999</v>
      </c>
      <c r="D13" s="517">
        <v>21.5</v>
      </c>
      <c r="E13" s="525">
        <v>19.899999999999999</v>
      </c>
      <c r="F13" s="517">
        <v>19.600000000000001</v>
      </c>
      <c r="G13" s="517">
        <v>20.5</v>
      </c>
      <c r="H13" s="517">
        <v>20.7</v>
      </c>
      <c r="I13" s="517">
        <v>19.899999999999999</v>
      </c>
      <c r="J13" s="517">
        <v>19</v>
      </c>
    </row>
    <row r="14" spans="1:17" x14ac:dyDescent="0.2">
      <c r="A14" s="346"/>
      <c r="B14" s="549" t="s">
        <v>488</v>
      </c>
      <c r="C14" s="516">
        <v>19.8</v>
      </c>
      <c r="D14" s="517">
        <v>20.9</v>
      </c>
      <c r="E14" s="525">
        <v>20.399999999999999</v>
      </c>
      <c r="F14" s="517">
        <v>19.2</v>
      </c>
      <c r="G14" s="517">
        <v>20.6</v>
      </c>
      <c r="H14" s="517">
        <v>20.6</v>
      </c>
      <c r="I14" s="517">
        <v>20.2</v>
      </c>
      <c r="J14" s="517">
        <v>19.2</v>
      </c>
    </row>
    <row r="15" spans="1:17" x14ac:dyDescent="0.2">
      <c r="A15" s="346"/>
      <c r="B15" s="549" t="s">
        <v>560</v>
      </c>
      <c r="C15" s="516">
        <v>19.399999999999999</v>
      </c>
      <c r="D15" s="517">
        <v>21.3</v>
      </c>
      <c r="E15" s="525">
        <v>20.399999999999999</v>
      </c>
      <c r="F15" s="517">
        <v>18.8</v>
      </c>
      <c r="G15" s="517">
        <v>20.100000000000001</v>
      </c>
      <c r="H15" s="517">
        <v>20.6</v>
      </c>
      <c r="I15" s="517">
        <v>19.100000000000001</v>
      </c>
      <c r="J15" s="517">
        <v>18.7</v>
      </c>
    </row>
    <row r="16" spans="1:17" x14ac:dyDescent="0.2">
      <c r="A16" s="346"/>
      <c r="B16" s="549" t="s">
        <v>600</v>
      </c>
      <c r="C16" s="516">
        <v>19.399999999999999</v>
      </c>
      <c r="D16" s="517">
        <v>20.5</v>
      </c>
      <c r="E16" s="525">
        <v>20.3</v>
      </c>
      <c r="F16" s="517">
        <v>18.7</v>
      </c>
      <c r="G16" s="517">
        <v>20.3</v>
      </c>
      <c r="H16" s="517">
        <v>20.9</v>
      </c>
      <c r="I16" s="517">
        <v>19.600000000000001</v>
      </c>
      <c r="J16" s="517">
        <v>18.7</v>
      </c>
    </row>
    <row r="17" spans="1:10" x14ac:dyDescent="0.2">
      <c r="A17" s="346"/>
      <c r="B17" s="549" t="s">
        <v>750</v>
      </c>
      <c r="C17" s="516">
        <v>19.3</v>
      </c>
      <c r="D17" s="517">
        <v>21.6</v>
      </c>
      <c r="E17" s="525">
        <v>20</v>
      </c>
      <c r="F17" s="517">
        <v>18.8</v>
      </c>
      <c r="G17" s="517">
        <v>19.3</v>
      </c>
      <c r="H17" s="517">
        <v>20.9</v>
      </c>
      <c r="I17" s="517">
        <v>19.3</v>
      </c>
      <c r="J17" s="517">
        <v>18.3</v>
      </c>
    </row>
    <row r="18" spans="1:10" x14ac:dyDescent="0.2">
      <c r="B18" s="549"/>
      <c r="C18" s="530"/>
      <c r="D18" s="522"/>
      <c r="E18" s="524"/>
      <c r="F18" s="522"/>
      <c r="G18" s="524"/>
      <c r="H18" s="522"/>
      <c r="I18" s="531"/>
      <c r="J18" s="522"/>
    </row>
    <row r="19" spans="1:10" x14ac:dyDescent="0.2">
      <c r="B19" s="569" t="s">
        <v>780</v>
      </c>
      <c r="C19" s="526">
        <v>17.8</v>
      </c>
      <c r="D19" s="524">
        <v>20.2</v>
      </c>
      <c r="E19" s="525">
        <v>17.2</v>
      </c>
      <c r="F19" s="524">
        <v>17.7</v>
      </c>
      <c r="G19" s="524">
        <v>16.5</v>
      </c>
      <c r="H19" s="524">
        <v>19.5</v>
      </c>
      <c r="I19" s="524">
        <v>17.899999999999999</v>
      </c>
      <c r="J19" s="524">
        <v>17.8</v>
      </c>
    </row>
    <row r="20" spans="1:10" x14ac:dyDescent="0.2">
      <c r="B20" s="569" t="s">
        <v>781</v>
      </c>
      <c r="C20" s="526">
        <v>19.2</v>
      </c>
      <c r="D20" s="524">
        <v>21.5</v>
      </c>
      <c r="E20" s="525">
        <v>20.8</v>
      </c>
      <c r="F20" s="524">
        <v>17.8</v>
      </c>
      <c r="G20" s="524">
        <v>19.600000000000001</v>
      </c>
      <c r="H20" s="524">
        <v>20.100000000000001</v>
      </c>
      <c r="I20" s="524">
        <v>19.2</v>
      </c>
      <c r="J20" s="524">
        <v>17.3</v>
      </c>
    </row>
    <row r="21" spans="1:10" x14ac:dyDescent="0.2">
      <c r="B21" s="569" t="s">
        <v>782</v>
      </c>
      <c r="C21" s="526">
        <v>19.3</v>
      </c>
      <c r="D21" s="524">
        <v>21.4</v>
      </c>
      <c r="E21" s="525">
        <v>19.7</v>
      </c>
      <c r="F21" s="524">
        <v>20.3</v>
      </c>
      <c r="G21" s="524">
        <v>19.399999999999999</v>
      </c>
      <c r="H21" s="524">
        <v>19.899999999999999</v>
      </c>
      <c r="I21" s="524">
        <v>19.100000000000001</v>
      </c>
      <c r="J21" s="524">
        <v>19.399999999999999</v>
      </c>
    </row>
    <row r="22" spans="1:10" x14ac:dyDescent="0.2">
      <c r="B22" s="569"/>
      <c r="C22" s="526"/>
      <c r="D22" s="524"/>
      <c r="E22" s="525"/>
      <c r="F22" s="524"/>
      <c r="G22" s="524"/>
      <c r="H22" s="524"/>
      <c r="I22" s="524"/>
      <c r="J22" s="524"/>
    </row>
    <row r="23" spans="1:10" x14ac:dyDescent="0.2">
      <c r="B23" s="569" t="s">
        <v>783</v>
      </c>
      <c r="C23" s="526">
        <v>20.2</v>
      </c>
      <c r="D23" s="524">
        <v>22.1</v>
      </c>
      <c r="E23" s="525">
        <v>21.2</v>
      </c>
      <c r="F23" s="524">
        <v>19.600000000000001</v>
      </c>
      <c r="G23" s="524">
        <v>21.2</v>
      </c>
      <c r="H23" s="524">
        <v>20.8</v>
      </c>
      <c r="I23" s="524">
        <v>20.2</v>
      </c>
      <c r="J23" s="524">
        <v>20.100000000000001</v>
      </c>
    </row>
    <row r="24" spans="1:10" x14ac:dyDescent="0.2">
      <c r="B24" s="569" t="s">
        <v>784</v>
      </c>
      <c r="C24" s="526">
        <v>18.5</v>
      </c>
      <c r="D24" s="524">
        <v>20.6</v>
      </c>
      <c r="E24" s="525">
        <v>18.3</v>
      </c>
      <c r="F24" s="524">
        <v>17.2</v>
      </c>
      <c r="G24" s="524">
        <v>18.399999999999999</v>
      </c>
      <c r="H24" s="524">
        <v>19.7</v>
      </c>
      <c r="I24" s="524">
        <v>19.100000000000001</v>
      </c>
      <c r="J24" s="524">
        <v>17.7</v>
      </c>
    </row>
    <row r="25" spans="1:10" x14ac:dyDescent="0.2">
      <c r="B25" s="569" t="s">
        <v>785</v>
      </c>
      <c r="C25" s="526">
        <v>20.2</v>
      </c>
      <c r="D25" s="524">
        <v>21.9</v>
      </c>
      <c r="E25" s="525">
        <v>21.1</v>
      </c>
      <c r="F25" s="524">
        <v>20.6</v>
      </c>
      <c r="G25" s="524">
        <v>19.8</v>
      </c>
      <c r="H25" s="524">
        <v>21</v>
      </c>
      <c r="I25" s="524">
        <v>19.899999999999999</v>
      </c>
      <c r="J25" s="524">
        <v>19.3</v>
      </c>
    </row>
    <row r="26" spans="1:10" x14ac:dyDescent="0.2">
      <c r="B26" s="569"/>
      <c r="C26" s="526"/>
      <c r="D26" s="524"/>
      <c r="E26" s="525"/>
      <c r="F26" s="524"/>
      <c r="G26" s="524"/>
      <c r="H26" s="524"/>
      <c r="I26" s="524"/>
      <c r="J26" s="524"/>
    </row>
    <row r="27" spans="1:10" x14ac:dyDescent="0.2">
      <c r="B27" s="569" t="s">
        <v>786</v>
      </c>
      <c r="C27" s="526">
        <v>19.8</v>
      </c>
      <c r="D27" s="524">
        <v>22.2</v>
      </c>
      <c r="E27" s="525">
        <v>20.5</v>
      </c>
      <c r="F27" s="524">
        <v>20</v>
      </c>
      <c r="G27" s="524">
        <v>19.899999999999999</v>
      </c>
      <c r="H27" s="524">
        <v>22.1</v>
      </c>
      <c r="I27" s="524">
        <v>19.399999999999999</v>
      </c>
      <c r="J27" s="524">
        <v>19.5</v>
      </c>
    </row>
    <row r="28" spans="1:10" x14ac:dyDescent="0.2">
      <c r="B28" s="569" t="s">
        <v>787</v>
      </c>
      <c r="C28" s="526">
        <v>19.2</v>
      </c>
      <c r="D28" s="524">
        <v>21</v>
      </c>
      <c r="E28" s="525">
        <v>19.7</v>
      </c>
      <c r="F28" s="524">
        <v>18.7</v>
      </c>
      <c r="G28" s="524">
        <v>18.600000000000001</v>
      </c>
      <c r="H28" s="524">
        <v>21.9</v>
      </c>
      <c r="I28" s="524">
        <v>19.399999999999999</v>
      </c>
      <c r="J28" s="524">
        <v>17.3</v>
      </c>
    </row>
    <row r="29" spans="1:10" x14ac:dyDescent="0.2">
      <c r="B29" s="569" t="s">
        <v>788</v>
      </c>
      <c r="C29" s="526">
        <v>19.399999999999999</v>
      </c>
      <c r="D29" s="524">
        <v>22</v>
      </c>
      <c r="E29" s="525">
        <v>20.3</v>
      </c>
      <c r="F29" s="524">
        <v>18</v>
      </c>
      <c r="G29" s="524">
        <v>19.8</v>
      </c>
      <c r="H29" s="524">
        <v>21.8</v>
      </c>
      <c r="I29" s="524">
        <v>19.5</v>
      </c>
      <c r="J29" s="524">
        <v>17</v>
      </c>
    </row>
    <row r="30" spans="1:10" x14ac:dyDescent="0.2">
      <c r="B30" s="569"/>
      <c r="C30" s="526"/>
      <c r="D30" s="524"/>
      <c r="E30" s="525"/>
      <c r="F30" s="524"/>
      <c r="G30" s="524"/>
      <c r="H30" s="524"/>
      <c r="I30" s="524"/>
      <c r="J30" s="524"/>
    </row>
    <row r="31" spans="1:10" x14ac:dyDescent="0.2">
      <c r="B31" s="569" t="s">
        <v>789</v>
      </c>
      <c r="C31" s="526">
        <v>19.2</v>
      </c>
      <c r="D31" s="524">
        <v>21.9</v>
      </c>
      <c r="E31" s="525">
        <v>19.399999999999999</v>
      </c>
      <c r="F31" s="524">
        <v>19.8</v>
      </c>
      <c r="G31" s="524">
        <v>19.3</v>
      </c>
      <c r="H31" s="524">
        <v>21.1</v>
      </c>
      <c r="I31" s="524">
        <v>19.100000000000001</v>
      </c>
      <c r="J31" s="524">
        <v>18.8</v>
      </c>
    </row>
    <row r="32" spans="1:10" x14ac:dyDescent="0.2">
      <c r="B32" s="569" t="s">
        <v>790</v>
      </c>
      <c r="C32" s="526">
        <v>19.600000000000001</v>
      </c>
      <c r="D32" s="524">
        <v>22.7</v>
      </c>
      <c r="E32" s="525">
        <v>21</v>
      </c>
      <c r="F32" s="524">
        <v>18.2</v>
      </c>
      <c r="G32" s="524">
        <v>19.899999999999999</v>
      </c>
      <c r="H32" s="524">
        <v>21.8</v>
      </c>
      <c r="I32" s="524">
        <v>19.5</v>
      </c>
      <c r="J32" s="524">
        <v>17.7</v>
      </c>
    </row>
    <row r="33" spans="2:19" x14ac:dyDescent="0.2">
      <c r="B33" s="569" t="s">
        <v>791</v>
      </c>
      <c r="C33" s="526">
        <v>19.2</v>
      </c>
      <c r="D33" s="524">
        <v>21.6</v>
      </c>
      <c r="E33" s="525">
        <v>20.6</v>
      </c>
      <c r="F33" s="524">
        <v>17.8</v>
      </c>
      <c r="G33" s="524">
        <v>19.5</v>
      </c>
      <c r="H33" s="524">
        <v>21.3</v>
      </c>
      <c r="I33" s="524">
        <v>19.399999999999999</v>
      </c>
      <c r="J33" s="524">
        <v>17.899999999999999</v>
      </c>
      <c r="S33" s="194"/>
    </row>
    <row r="34" spans="2:19" ht="18" thickBot="1" x14ac:dyDescent="0.2">
      <c r="B34" s="541"/>
      <c r="C34" s="552"/>
      <c r="D34" s="550"/>
      <c r="E34" s="550"/>
      <c r="F34" s="550"/>
      <c r="G34" s="550"/>
      <c r="H34" s="550"/>
      <c r="I34" s="550"/>
      <c r="J34" s="550"/>
      <c r="S34" s="194"/>
    </row>
    <row r="35" spans="2:19" ht="21" customHeight="1" x14ac:dyDescent="0.15">
      <c r="B35" s="532"/>
      <c r="C35" s="788" t="s">
        <v>608</v>
      </c>
      <c r="D35" s="788" t="s">
        <v>609</v>
      </c>
      <c r="E35" s="788" t="s">
        <v>610</v>
      </c>
      <c r="F35" s="788" t="s">
        <v>481</v>
      </c>
      <c r="G35" s="788" t="s">
        <v>611</v>
      </c>
      <c r="H35" s="788" t="s">
        <v>482</v>
      </c>
      <c r="I35" s="788" t="s">
        <v>483</v>
      </c>
      <c r="J35" s="789" t="s">
        <v>417</v>
      </c>
      <c r="K35" s="194"/>
    </row>
    <row r="36" spans="2:19" x14ac:dyDescent="0.15">
      <c r="B36" s="514"/>
      <c r="C36" s="788"/>
      <c r="D36" s="788"/>
      <c r="E36" s="788"/>
      <c r="F36" s="788"/>
      <c r="G36" s="788"/>
      <c r="H36" s="788"/>
      <c r="I36" s="788"/>
      <c r="J36" s="789"/>
      <c r="K36" s="194"/>
    </row>
    <row r="37" spans="2:19" x14ac:dyDescent="0.15">
      <c r="B37" s="515"/>
      <c r="C37" s="788"/>
      <c r="D37" s="788"/>
      <c r="E37" s="788"/>
      <c r="F37" s="788"/>
      <c r="G37" s="788"/>
      <c r="H37" s="788"/>
      <c r="I37" s="788"/>
      <c r="J37" s="789"/>
      <c r="K37" s="194"/>
    </row>
    <row r="38" spans="2:19" x14ac:dyDescent="0.15">
      <c r="B38" s="560"/>
      <c r="C38" s="540"/>
      <c r="D38" s="540"/>
      <c r="E38" s="540"/>
      <c r="F38" s="540"/>
      <c r="G38" s="540"/>
      <c r="H38" s="540"/>
      <c r="I38" s="540"/>
      <c r="J38" s="511"/>
    </row>
    <row r="39" spans="2:19" x14ac:dyDescent="0.2">
      <c r="B39" s="561" t="s">
        <v>384</v>
      </c>
      <c r="C39" s="529">
        <v>21</v>
      </c>
      <c r="D39" s="523">
        <v>20.3</v>
      </c>
      <c r="E39" s="523">
        <v>17.7</v>
      </c>
      <c r="F39" s="523">
        <v>19.7</v>
      </c>
      <c r="G39" s="523">
        <v>18.100000000000001</v>
      </c>
      <c r="H39" s="523">
        <v>18.600000000000001</v>
      </c>
      <c r="I39" s="523">
        <v>18.600000000000001</v>
      </c>
      <c r="J39" s="523">
        <v>19.5</v>
      </c>
    </row>
    <row r="40" spans="2:19" x14ac:dyDescent="0.2">
      <c r="B40" s="561" t="s">
        <v>399</v>
      </c>
      <c r="C40" s="529">
        <v>20.399999999999999</v>
      </c>
      <c r="D40" s="523">
        <v>19.3</v>
      </c>
      <c r="E40" s="523">
        <v>16.2</v>
      </c>
      <c r="F40" s="523">
        <v>19.3</v>
      </c>
      <c r="G40" s="523">
        <v>17.899999999999999</v>
      </c>
      <c r="H40" s="523">
        <v>18.899999999999999</v>
      </c>
      <c r="I40" s="523">
        <v>18.8</v>
      </c>
      <c r="J40" s="523">
        <v>19.8</v>
      </c>
    </row>
    <row r="41" spans="2:19" x14ac:dyDescent="0.2">
      <c r="B41" s="561" t="s">
        <v>488</v>
      </c>
      <c r="C41" s="529">
        <v>19.8</v>
      </c>
      <c r="D41" s="523">
        <v>19.3</v>
      </c>
      <c r="E41" s="523">
        <v>17.3</v>
      </c>
      <c r="F41" s="523">
        <v>19.399999999999999</v>
      </c>
      <c r="G41" s="523">
        <v>19.2</v>
      </c>
      <c r="H41" s="523">
        <v>19.3</v>
      </c>
      <c r="I41" s="523">
        <v>18.7</v>
      </c>
      <c r="J41" s="523">
        <v>20.2</v>
      </c>
    </row>
    <row r="42" spans="2:19" x14ac:dyDescent="0.2">
      <c r="B42" s="561" t="s">
        <v>560</v>
      </c>
      <c r="C42" s="529">
        <v>19.5</v>
      </c>
      <c r="D42" s="523">
        <v>19.7</v>
      </c>
      <c r="E42" s="523">
        <v>17</v>
      </c>
      <c r="F42" s="523">
        <v>18.7</v>
      </c>
      <c r="G42" s="523">
        <v>19.100000000000001</v>
      </c>
      <c r="H42" s="523">
        <v>19</v>
      </c>
      <c r="I42" s="523">
        <v>18.899999999999999</v>
      </c>
      <c r="J42" s="523">
        <v>19.899999999999999</v>
      </c>
    </row>
    <row r="43" spans="2:19" x14ac:dyDescent="0.2">
      <c r="B43" s="561" t="s">
        <v>600</v>
      </c>
      <c r="C43" s="529">
        <v>19.7</v>
      </c>
      <c r="D43" s="523">
        <v>19</v>
      </c>
      <c r="E43" s="523">
        <v>17.8</v>
      </c>
      <c r="F43" s="523">
        <v>19.8</v>
      </c>
      <c r="G43" s="523">
        <v>18.600000000000001</v>
      </c>
      <c r="H43" s="523">
        <v>18.8</v>
      </c>
      <c r="I43" s="523">
        <v>19.5</v>
      </c>
      <c r="J43" s="523">
        <v>19.100000000000001</v>
      </c>
    </row>
    <row r="44" spans="2:19" x14ac:dyDescent="0.2">
      <c r="B44" s="561" t="s">
        <v>750</v>
      </c>
      <c r="C44" s="529">
        <v>19.899999999999999</v>
      </c>
      <c r="D44" s="523">
        <v>20</v>
      </c>
      <c r="E44" s="523">
        <v>17.3</v>
      </c>
      <c r="F44" s="523">
        <v>19.2</v>
      </c>
      <c r="G44" s="523">
        <v>18.399999999999999</v>
      </c>
      <c r="H44" s="523">
        <v>18.7</v>
      </c>
      <c r="I44" s="523">
        <v>19.3</v>
      </c>
      <c r="J44" s="523">
        <v>19.399999999999999</v>
      </c>
    </row>
    <row r="45" spans="2:19" x14ac:dyDescent="0.2">
      <c r="B45" s="561"/>
      <c r="C45" s="524"/>
      <c r="D45" s="522"/>
      <c r="E45" s="522"/>
      <c r="F45" s="522"/>
      <c r="G45" s="522"/>
      <c r="H45" s="522"/>
      <c r="I45" s="522"/>
      <c r="J45" s="522"/>
    </row>
    <row r="46" spans="2:19" x14ac:dyDescent="0.2">
      <c r="B46" s="569" t="s">
        <v>780</v>
      </c>
      <c r="C46" s="529">
        <v>19</v>
      </c>
      <c r="D46" s="522">
        <v>16.899999999999999</v>
      </c>
      <c r="E46" s="522">
        <v>17.100000000000001</v>
      </c>
      <c r="F46" s="522">
        <v>18.3</v>
      </c>
      <c r="G46" s="522">
        <v>18.3</v>
      </c>
      <c r="H46" s="522">
        <v>17.2</v>
      </c>
      <c r="I46" s="522">
        <v>18.399999999999999</v>
      </c>
      <c r="J46" s="522">
        <v>17.600000000000001</v>
      </c>
    </row>
    <row r="47" spans="2:19" x14ac:dyDescent="0.2">
      <c r="B47" s="569" t="s">
        <v>781</v>
      </c>
      <c r="C47" s="529">
        <v>19.7</v>
      </c>
      <c r="D47" s="522">
        <v>21.2</v>
      </c>
      <c r="E47" s="522">
        <v>16.8</v>
      </c>
      <c r="F47" s="522">
        <v>18.100000000000001</v>
      </c>
      <c r="G47" s="522">
        <v>18.100000000000001</v>
      </c>
      <c r="H47" s="522">
        <v>18.3</v>
      </c>
      <c r="I47" s="522">
        <v>18.3</v>
      </c>
      <c r="J47" s="522">
        <v>19.899999999999999</v>
      </c>
    </row>
    <row r="48" spans="2:19" x14ac:dyDescent="0.2">
      <c r="B48" s="569" t="s">
        <v>782</v>
      </c>
      <c r="C48" s="529">
        <v>20.100000000000001</v>
      </c>
      <c r="D48" s="522">
        <v>20.399999999999999</v>
      </c>
      <c r="E48" s="522">
        <v>17.600000000000001</v>
      </c>
      <c r="F48" s="522">
        <v>18.399999999999999</v>
      </c>
      <c r="G48" s="522">
        <v>19.600000000000001</v>
      </c>
      <c r="H48" s="522">
        <v>18.8</v>
      </c>
      <c r="I48" s="522">
        <v>20.7</v>
      </c>
      <c r="J48" s="522">
        <v>19.7</v>
      </c>
    </row>
    <row r="49" spans="2:10" x14ac:dyDescent="0.2">
      <c r="B49" s="569"/>
      <c r="C49" s="529"/>
      <c r="D49" s="522"/>
      <c r="E49" s="522"/>
      <c r="F49" s="522"/>
      <c r="G49" s="522"/>
      <c r="H49" s="522"/>
      <c r="I49" s="522"/>
      <c r="J49" s="522"/>
    </row>
    <row r="50" spans="2:10" x14ac:dyDescent="0.2">
      <c r="B50" s="569" t="s">
        <v>783</v>
      </c>
      <c r="C50" s="529">
        <v>20.5</v>
      </c>
      <c r="D50" s="522">
        <v>20.9</v>
      </c>
      <c r="E50" s="522">
        <v>17.7</v>
      </c>
      <c r="F50" s="522">
        <v>19.8</v>
      </c>
      <c r="G50" s="522">
        <v>20.3</v>
      </c>
      <c r="H50" s="522">
        <v>19.7</v>
      </c>
      <c r="I50" s="522">
        <v>20.9</v>
      </c>
      <c r="J50" s="522">
        <v>20.2</v>
      </c>
    </row>
    <row r="51" spans="2:10" x14ac:dyDescent="0.2">
      <c r="B51" s="569" t="s">
        <v>784</v>
      </c>
      <c r="C51" s="529">
        <v>18.3</v>
      </c>
      <c r="D51" s="522">
        <v>18.399999999999999</v>
      </c>
      <c r="E51" s="522">
        <v>17.600000000000001</v>
      </c>
      <c r="F51" s="522">
        <v>19.3</v>
      </c>
      <c r="G51" s="522">
        <v>17.600000000000001</v>
      </c>
      <c r="H51" s="522">
        <v>17.7</v>
      </c>
      <c r="I51" s="522">
        <v>17.3</v>
      </c>
      <c r="J51" s="522">
        <v>18.5</v>
      </c>
    </row>
    <row r="52" spans="2:10" x14ac:dyDescent="0.2">
      <c r="B52" s="569" t="s">
        <v>785</v>
      </c>
      <c r="C52" s="529">
        <v>21.1</v>
      </c>
      <c r="D52" s="522">
        <v>21.6</v>
      </c>
      <c r="E52" s="522">
        <v>17.399999999999999</v>
      </c>
      <c r="F52" s="522">
        <v>20</v>
      </c>
      <c r="G52" s="522">
        <v>19.899999999999999</v>
      </c>
      <c r="H52" s="522">
        <v>19.7</v>
      </c>
      <c r="I52" s="522">
        <v>21.1</v>
      </c>
      <c r="J52" s="522">
        <v>20.7</v>
      </c>
    </row>
    <row r="53" spans="2:10" x14ac:dyDescent="0.2">
      <c r="B53" s="569"/>
      <c r="C53" s="534"/>
      <c r="D53" s="522"/>
      <c r="E53" s="522"/>
      <c r="F53" s="522"/>
      <c r="G53" s="522"/>
      <c r="H53" s="522"/>
      <c r="I53" s="522"/>
      <c r="J53" s="522"/>
    </row>
    <row r="54" spans="2:10" x14ac:dyDescent="0.2">
      <c r="B54" s="569" t="s">
        <v>786</v>
      </c>
      <c r="C54" s="529">
        <v>20.399999999999999</v>
      </c>
      <c r="D54" s="522">
        <v>20.399999999999999</v>
      </c>
      <c r="E54" s="522">
        <v>17.3</v>
      </c>
      <c r="F54" s="522">
        <v>19.899999999999999</v>
      </c>
      <c r="G54" s="522">
        <v>19.7</v>
      </c>
      <c r="H54" s="522">
        <v>19.5</v>
      </c>
      <c r="I54" s="522">
        <v>20.399999999999999</v>
      </c>
      <c r="J54" s="522">
        <v>19.2</v>
      </c>
    </row>
    <row r="55" spans="2:10" x14ac:dyDescent="0.2">
      <c r="B55" s="569" t="s">
        <v>787</v>
      </c>
      <c r="C55" s="525">
        <v>20</v>
      </c>
      <c r="D55" s="522">
        <v>19.7</v>
      </c>
      <c r="E55" s="522">
        <v>17.3</v>
      </c>
      <c r="F55" s="522">
        <v>20.399999999999999</v>
      </c>
      <c r="G55" s="522">
        <v>16.3</v>
      </c>
      <c r="H55" s="522">
        <v>18.7</v>
      </c>
      <c r="I55" s="522">
        <v>18.8</v>
      </c>
      <c r="J55" s="522">
        <v>19.7</v>
      </c>
    </row>
    <row r="56" spans="2:10" x14ac:dyDescent="0.2">
      <c r="B56" s="569" t="s">
        <v>788</v>
      </c>
      <c r="C56" s="525">
        <v>20</v>
      </c>
      <c r="D56" s="522">
        <v>19.5</v>
      </c>
      <c r="E56" s="522">
        <v>17.399999999999999</v>
      </c>
      <c r="F56" s="522">
        <v>19.600000000000001</v>
      </c>
      <c r="G56" s="522">
        <v>18.100000000000001</v>
      </c>
      <c r="H56" s="522">
        <v>18.600000000000001</v>
      </c>
      <c r="I56" s="522">
        <v>17.899999999999999</v>
      </c>
      <c r="J56" s="522">
        <v>19.899999999999999</v>
      </c>
    </row>
    <row r="57" spans="2:10" x14ac:dyDescent="0.2">
      <c r="B57" s="569"/>
      <c r="C57" s="525"/>
      <c r="D57" s="522"/>
      <c r="E57" s="522"/>
      <c r="F57" s="522"/>
      <c r="G57" s="522"/>
      <c r="H57" s="522"/>
      <c r="I57" s="522"/>
      <c r="J57" s="522"/>
    </row>
    <row r="58" spans="2:10" x14ac:dyDescent="0.2">
      <c r="B58" s="569" t="s">
        <v>789</v>
      </c>
      <c r="C58" s="529">
        <v>19.7</v>
      </c>
      <c r="D58" s="522">
        <v>20.6</v>
      </c>
      <c r="E58" s="522">
        <v>17.100000000000001</v>
      </c>
      <c r="F58" s="522">
        <v>19.100000000000001</v>
      </c>
      <c r="G58" s="522">
        <v>19</v>
      </c>
      <c r="H58" s="522">
        <v>19</v>
      </c>
      <c r="I58" s="522">
        <v>19.3</v>
      </c>
      <c r="J58" s="522">
        <v>18.7</v>
      </c>
    </row>
    <row r="59" spans="2:10" x14ac:dyDescent="0.2">
      <c r="B59" s="569" t="s">
        <v>790</v>
      </c>
      <c r="C59" s="529">
        <v>20</v>
      </c>
      <c r="D59" s="522">
        <v>20.7</v>
      </c>
      <c r="E59" s="522">
        <v>17.3</v>
      </c>
      <c r="F59" s="522">
        <v>18.899999999999999</v>
      </c>
      <c r="G59" s="522">
        <v>18</v>
      </c>
      <c r="H59" s="522">
        <v>18.899999999999999</v>
      </c>
      <c r="I59" s="522">
        <v>18.7</v>
      </c>
      <c r="J59" s="522">
        <v>19.899999999999999</v>
      </c>
    </row>
    <row r="60" spans="2:10" x14ac:dyDescent="0.2">
      <c r="B60" s="569" t="s">
        <v>791</v>
      </c>
      <c r="C60" s="529">
        <v>20.100000000000001</v>
      </c>
      <c r="D60" s="510">
        <v>19.8</v>
      </c>
      <c r="E60" s="510">
        <v>16.600000000000001</v>
      </c>
      <c r="F60" s="510">
        <v>19</v>
      </c>
      <c r="G60" s="510">
        <v>17.5</v>
      </c>
      <c r="H60" s="510">
        <v>18.600000000000001</v>
      </c>
      <c r="I60" s="510">
        <v>20.3</v>
      </c>
      <c r="J60" s="510">
        <v>18.899999999999999</v>
      </c>
    </row>
    <row r="61" spans="2:10" ht="18" thickBot="1" x14ac:dyDescent="0.2">
      <c r="B61" s="562"/>
      <c r="C61" s="550"/>
      <c r="D61" s="541"/>
      <c r="E61" s="541"/>
      <c r="F61" s="541"/>
      <c r="G61" s="541"/>
      <c r="H61" s="541"/>
      <c r="I61" s="541"/>
      <c r="J61" s="541"/>
    </row>
    <row r="62" spans="2:10" x14ac:dyDescent="0.2">
      <c r="B62" s="540"/>
      <c r="C62" s="549" t="s">
        <v>613</v>
      </c>
      <c r="D62" s="540"/>
      <c r="E62" s="540"/>
      <c r="F62" s="540"/>
      <c r="G62" s="540"/>
      <c r="H62" s="540"/>
      <c r="I62" s="540"/>
      <c r="J62" s="540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62"/>
  <sheetViews>
    <sheetView view="pageBreakPreview" zoomScale="75" zoomScaleNormal="75" workbookViewId="0">
      <selection activeCell="I3" sqref="I3"/>
    </sheetView>
  </sheetViews>
  <sheetFormatPr defaultColWidth="10.875" defaultRowHeight="17.25" x14ac:dyDescent="0.15"/>
  <cols>
    <col min="1" max="1" width="13.375" style="495" customWidth="1"/>
    <col min="2" max="2" width="22" style="495" customWidth="1"/>
    <col min="3" max="10" width="16" style="495" customWidth="1"/>
    <col min="11" max="11" width="9.375" style="495" customWidth="1"/>
    <col min="12" max="12" width="10.5" style="495" customWidth="1"/>
    <col min="13" max="16" width="9.375" style="495" customWidth="1"/>
    <col min="17" max="17" width="10.25" style="495" customWidth="1"/>
    <col min="18" max="18" width="10.75" style="495" customWidth="1"/>
    <col min="19" max="16384" width="10.875" style="495"/>
  </cols>
  <sheetData>
    <row r="1" spans="1:11" x14ac:dyDescent="0.2">
      <c r="A1" s="549" t="s">
        <v>298</v>
      </c>
    </row>
    <row r="6" spans="1:11" x14ac:dyDescent="0.2">
      <c r="B6" s="760" t="s">
        <v>540</v>
      </c>
      <c r="C6" s="760"/>
      <c r="D6" s="760"/>
      <c r="E6" s="760"/>
      <c r="F6" s="760"/>
      <c r="G6" s="760"/>
      <c r="H6" s="760"/>
      <c r="I6" s="760"/>
      <c r="J6" s="760"/>
    </row>
    <row r="7" spans="1:11" ht="18" thickBot="1" x14ac:dyDescent="0.25">
      <c r="B7" s="541"/>
      <c r="C7" s="557" t="s">
        <v>464</v>
      </c>
      <c r="D7" s="541"/>
      <c r="E7" s="541"/>
      <c r="F7" s="551"/>
      <c r="G7" s="551"/>
      <c r="H7" s="551"/>
      <c r="I7" s="551"/>
      <c r="J7" s="558" t="s">
        <v>473</v>
      </c>
    </row>
    <row r="8" spans="1:11" ht="18" customHeight="1" x14ac:dyDescent="0.15">
      <c r="A8" s="194"/>
      <c r="B8" s="532"/>
      <c r="C8" s="779" t="s">
        <v>476</v>
      </c>
      <c r="D8" s="763" t="s">
        <v>98</v>
      </c>
      <c r="E8" s="763" t="s">
        <v>99</v>
      </c>
      <c r="F8" s="779" t="s">
        <v>475</v>
      </c>
      <c r="G8" s="779" t="s">
        <v>477</v>
      </c>
      <c r="H8" s="779" t="s">
        <v>478</v>
      </c>
      <c r="I8" s="779" t="s">
        <v>479</v>
      </c>
      <c r="J8" s="786" t="s">
        <v>480</v>
      </c>
      <c r="K8" s="194"/>
    </row>
    <row r="9" spans="1:11" ht="17.25" customHeight="1" x14ac:dyDescent="0.15">
      <c r="A9" s="194"/>
      <c r="B9" s="514"/>
      <c r="C9" s="779"/>
      <c r="D9" s="763"/>
      <c r="E9" s="763"/>
      <c r="F9" s="779"/>
      <c r="G9" s="779"/>
      <c r="H9" s="779"/>
      <c r="I9" s="779"/>
      <c r="J9" s="786"/>
      <c r="K9" s="194"/>
    </row>
    <row r="10" spans="1:11" ht="44.25" customHeight="1" x14ac:dyDescent="0.15">
      <c r="A10" s="194"/>
      <c r="B10" s="515"/>
      <c r="C10" s="780"/>
      <c r="D10" s="764"/>
      <c r="E10" s="764"/>
      <c r="F10" s="780"/>
      <c r="G10" s="780"/>
      <c r="H10" s="780"/>
      <c r="I10" s="780"/>
      <c r="J10" s="787"/>
      <c r="K10" s="194"/>
    </row>
    <row r="11" spans="1:11" x14ac:dyDescent="0.15">
      <c r="B11" s="540"/>
      <c r="C11" s="542"/>
      <c r="D11" s="540"/>
      <c r="E11" s="540"/>
      <c r="F11" s="540"/>
      <c r="G11" s="540"/>
      <c r="H11" s="540"/>
      <c r="I11" s="540"/>
      <c r="J11" s="540"/>
    </row>
    <row r="12" spans="1:11" s="346" customFormat="1" x14ac:dyDescent="0.2">
      <c r="B12" s="549" t="s">
        <v>384</v>
      </c>
      <c r="C12" s="516">
        <v>143.9</v>
      </c>
      <c r="D12" s="533" t="s">
        <v>604</v>
      </c>
      <c r="E12" s="525">
        <v>163</v>
      </c>
      <c r="F12" s="517">
        <v>152.30000000000001</v>
      </c>
      <c r="G12" s="517">
        <v>166.5</v>
      </c>
      <c r="H12" s="517">
        <v>161.30000000000001</v>
      </c>
      <c r="I12" s="517">
        <v>115.4</v>
      </c>
      <c r="J12" s="517">
        <v>152.9</v>
      </c>
    </row>
    <row r="13" spans="1:11" s="346" customFormat="1" x14ac:dyDescent="0.2">
      <c r="B13" s="549" t="s">
        <v>399</v>
      </c>
      <c r="C13" s="516">
        <v>144.69999999999999</v>
      </c>
      <c r="D13" s="512" t="s">
        <v>604</v>
      </c>
      <c r="E13" s="525">
        <v>164.7</v>
      </c>
      <c r="F13" s="517">
        <v>153.6</v>
      </c>
      <c r="G13" s="517">
        <v>161.6</v>
      </c>
      <c r="H13" s="517">
        <v>164</v>
      </c>
      <c r="I13" s="517">
        <v>115.9</v>
      </c>
      <c r="J13" s="517">
        <v>151.19999999999999</v>
      </c>
    </row>
    <row r="14" spans="1:11" s="346" customFormat="1" x14ac:dyDescent="0.2">
      <c r="B14" s="549" t="s">
        <v>488</v>
      </c>
      <c r="C14" s="516">
        <v>146.80000000000001</v>
      </c>
      <c r="D14" s="518">
        <v>154.6</v>
      </c>
      <c r="E14" s="525">
        <v>167.3</v>
      </c>
      <c r="F14" s="517">
        <v>156.4</v>
      </c>
      <c r="G14" s="517">
        <v>162.5</v>
      </c>
      <c r="H14" s="517">
        <v>169.7</v>
      </c>
      <c r="I14" s="517">
        <v>130.30000000000001</v>
      </c>
      <c r="J14" s="517">
        <v>149</v>
      </c>
    </row>
    <row r="15" spans="1:11" s="346" customFormat="1" x14ac:dyDescent="0.2">
      <c r="B15" s="549" t="s">
        <v>560</v>
      </c>
      <c r="C15" s="516">
        <v>145.80000000000001</v>
      </c>
      <c r="D15" s="518">
        <v>153.80000000000001</v>
      </c>
      <c r="E15" s="525">
        <v>168.3</v>
      </c>
      <c r="F15" s="517">
        <v>151.30000000000001</v>
      </c>
      <c r="G15" s="517">
        <v>160.69999999999999</v>
      </c>
      <c r="H15" s="517">
        <v>174.4</v>
      </c>
      <c r="I15" s="517">
        <v>129.5</v>
      </c>
      <c r="J15" s="517">
        <v>143.19999999999999</v>
      </c>
    </row>
    <row r="16" spans="1:11" s="346" customFormat="1" x14ac:dyDescent="0.2">
      <c r="B16" s="549" t="s">
        <v>600</v>
      </c>
      <c r="C16" s="516">
        <v>145.80000000000001</v>
      </c>
      <c r="D16" s="518">
        <v>157.9</v>
      </c>
      <c r="E16" s="525">
        <v>169.7</v>
      </c>
      <c r="F16" s="517">
        <v>149.9</v>
      </c>
      <c r="G16" s="517">
        <v>161.69999999999999</v>
      </c>
      <c r="H16" s="517">
        <v>175.2</v>
      </c>
      <c r="I16" s="517">
        <v>130</v>
      </c>
      <c r="J16" s="517">
        <v>142.5</v>
      </c>
    </row>
    <row r="17" spans="2:10" s="346" customFormat="1" x14ac:dyDescent="0.2">
      <c r="B17" s="549" t="s">
        <v>750</v>
      </c>
      <c r="C17" s="516">
        <v>149.80000000000001</v>
      </c>
      <c r="D17" s="518">
        <v>195.4</v>
      </c>
      <c r="E17" s="525">
        <v>165.8</v>
      </c>
      <c r="F17" s="517">
        <v>154.9</v>
      </c>
      <c r="G17" s="517">
        <v>145.9</v>
      </c>
      <c r="H17" s="517">
        <v>174.5</v>
      </c>
      <c r="I17" s="517">
        <v>128.6</v>
      </c>
      <c r="J17" s="517">
        <v>136</v>
      </c>
    </row>
    <row r="18" spans="2:10" x14ac:dyDescent="0.2">
      <c r="B18" s="549"/>
      <c r="C18" s="530"/>
      <c r="D18" s="519"/>
      <c r="E18" s="524"/>
      <c r="F18" s="522"/>
      <c r="G18" s="524"/>
      <c r="H18" s="522"/>
      <c r="I18" s="531"/>
      <c r="J18" s="522"/>
    </row>
    <row r="19" spans="2:10" ht="18" customHeight="1" x14ac:dyDescent="0.2">
      <c r="B19" s="569" t="s">
        <v>780</v>
      </c>
      <c r="C19" s="526">
        <v>141</v>
      </c>
      <c r="D19" s="518">
        <v>189.5</v>
      </c>
      <c r="E19" s="525">
        <v>144.4</v>
      </c>
      <c r="F19" s="524">
        <v>145.30000000000001</v>
      </c>
      <c r="G19" s="533" t="s">
        <v>604</v>
      </c>
      <c r="H19" s="524">
        <v>157.69999999999999</v>
      </c>
      <c r="I19" s="524">
        <v>128.80000000000001</v>
      </c>
      <c r="J19" s="524">
        <v>129</v>
      </c>
    </row>
    <row r="20" spans="2:10" x14ac:dyDescent="0.2">
      <c r="B20" s="569" t="s">
        <v>781</v>
      </c>
      <c r="C20" s="526">
        <v>145.69999999999999</v>
      </c>
      <c r="D20" s="518">
        <v>195.4</v>
      </c>
      <c r="E20" s="525">
        <v>169.1</v>
      </c>
      <c r="F20" s="524">
        <v>147.30000000000001</v>
      </c>
      <c r="G20" s="524">
        <v>146.1</v>
      </c>
      <c r="H20" s="524">
        <v>163.4</v>
      </c>
      <c r="I20" s="524">
        <v>126.6</v>
      </c>
      <c r="J20" s="524">
        <v>125.9</v>
      </c>
    </row>
    <row r="21" spans="2:10" x14ac:dyDescent="0.2">
      <c r="B21" s="569" t="s">
        <v>782</v>
      </c>
      <c r="C21" s="526">
        <v>147.4</v>
      </c>
      <c r="D21" s="518">
        <v>202.4</v>
      </c>
      <c r="E21" s="525">
        <v>162.9</v>
      </c>
      <c r="F21" s="524">
        <v>166.5</v>
      </c>
      <c r="G21" s="524">
        <v>145.69999999999999</v>
      </c>
      <c r="H21" s="524">
        <v>161.30000000000001</v>
      </c>
      <c r="I21" s="524">
        <v>120.3</v>
      </c>
      <c r="J21" s="524">
        <v>144.4</v>
      </c>
    </row>
    <row r="22" spans="2:10" x14ac:dyDescent="0.2">
      <c r="B22" s="569"/>
      <c r="C22" s="526"/>
      <c r="D22" s="520"/>
      <c r="E22" s="525"/>
      <c r="F22" s="524"/>
      <c r="G22" s="524"/>
      <c r="H22" s="524"/>
      <c r="I22" s="524"/>
      <c r="J22" s="524"/>
    </row>
    <row r="23" spans="2:10" x14ac:dyDescent="0.2">
      <c r="B23" s="569" t="s">
        <v>783</v>
      </c>
      <c r="C23" s="526">
        <v>155.19999999999999</v>
      </c>
      <c r="D23" s="518">
        <v>204</v>
      </c>
      <c r="E23" s="525">
        <v>176.3</v>
      </c>
      <c r="F23" s="524">
        <v>166.9</v>
      </c>
      <c r="G23" s="524">
        <v>157.4</v>
      </c>
      <c r="H23" s="524">
        <v>177.4</v>
      </c>
      <c r="I23" s="524">
        <v>134.9</v>
      </c>
      <c r="J23" s="524">
        <v>148.9</v>
      </c>
    </row>
    <row r="24" spans="2:10" x14ac:dyDescent="0.2">
      <c r="B24" s="569" t="s">
        <v>784</v>
      </c>
      <c r="C24" s="526">
        <v>147.4</v>
      </c>
      <c r="D24" s="518">
        <v>189.8</v>
      </c>
      <c r="E24" s="525">
        <v>153.69999999999999</v>
      </c>
      <c r="F24" s="524">
        <v>144.19999999999999</v>
      </c>
      <c r="G24" s="524">
        <v>141.5</v>
      </c>
      <c r="H24" s="524">
        <v>163</v>
      </c>
      <c r="I24" s="524">
        <v>133.9</v>
      </c>
      <c r="J24" s="524">
        <v>129.5</v>
      </c>
    </row>
    <row r="25" spans="2:10" x14ac:dyDescent="0.2">
      <c r="B25" s="569" t="s">
        <v>785</v>
      </c>
      <c r="C25" s="526">
        <v>155.80000000000001</v>
      </c>
      <c r="D25" s="518">
        <v>216.3</v>
      </c>
      <c r="E25" s="525">
        <v>175.4</v>
      </c>
      <c r="F25" s="524">
        <v>166.7</v>
      </c>
      <c r="G25" s="524">
        <v>148.19999999999999</v>
      </c>
      <c r="H25" s="524">
        <v>174.5</v>
      </c>
      <c r="I25" s="524">
        <v>131.19999999999999</v>
      </c>
      <c r="J25" s="524">
        <v>143.5</v>
      </c>
    </row>
    <row r="26" spans="2:10" x14ac:dyDescent="0.2">
      <c r="B26" s="569"/>
      <c r="C26" s="526"/>
      <c r="D26" s="520"/>
      <c r="E26" s="525"/>
      <c r="F26" s="524"/>
      <c r="G26" s="524"/>
      <c r="H26" s="524"/>
      <c r="I26" s="524"/>
      <c r="J26" s="524"/>
    </row>
    <row r="27" spans="2:10" x14ac:dyDescent="0.2">
      <c r="B27" s="569" t="s">
        <v>786</v>
      </c>
      <c r="C27" s="526">
        <v>154.69999999999999</v>
      </c>
      <c r="D27" s="518">
        <v>208.4</v>
      </c>
      <c r="E27" s="525">
        <v>172.8</v>
      </c>
      <c r="F27" s="524">
        <v>159</v>
      </c>
      <c r="G27" s="524">
        <v>157.1</v>
      </c>
      <c r="H27" s="524">
        <v>194.3</v>
      </c>
      <c r="I27" s="524">
        <v>127.3</v>
      </c>
      <c r="J27" s="524">
        <v>147.5</v>
      </c>
    </row>
    <row r="28" spans="2:10" x14ac:dyDescent="0.2">
      <c r="B28" s="569" t="s">
        <v>787</v>
      </c>
      <c r="C28" s="526">
        <v>151.1</v>
      </c>
      <c r="D28" s="518">
        <v>189</v>
      </c>
      <c r="E28" s="525">
        <v>163.80000000000001</v>
      </c>
      <c r="F28" s="524">
        <v>153.69999999999999</v>
      </c>
      <c r="G28" s="524">
        <v>143.6</v>
      </c>
      <c r="H28" s="524">
        <v>188.5</v>
      </c>
      <c r="I28" s="524">
        <v>133.4</v>
      </c>
      <c r="J28" s="524">
        <v>127.5</v>
      </c>
    </row>
    <row r="29" spans="2:10" x14ac:dyDescent="0.2">
      <c r="B29" s="569" t="s">
        <v>788</v>
      </c>
      <c r="C29" s="526">
        <v>149.5</v>
      </c>
      <c r="D29" s="518">
        <v>192.8</v>
      </c>
      <c r="E29" s="525">
        <v>166.9</v>
      </c>
      <c r="F29" s="524">
        <v>146.80000000000001</v>
      </c>
      <c r="G29" s="524">
        <v>152</v>
      </c>
      <c r="H29" s="524">
        <v>189.6</v>
      </c>
      <c r="I29" s="524">
        <v>126.2</v>
      </c>
      <c r="J29" s="524">
        <v>127.3</v>
      </c>
    </row>
    <row r="30" spans="2:10" x14ac:dyDescent="0.2">
      <c r="B30" s="569"/>
      <c r="C30" s="526"/>
      <c r="D30" s="520"/>
      <c r="E30" s="525"/>
      <c r="F30" s="524"/>
      <c r="G30" s="524"/>
      <c r="H30" s="524"/>
      <c r="I30" s="524"/>
      <c r="J30" s="524"/>
    </row>
    <row r="31" spans="2:10" x14ac:dyDescent="0.2">
      <c r="B31" s="569" t="s">
        <v>789</v>
      </c>
      <c r="C31" s="526">
        <v>147.30000000000001</v>
      </c>
      <c r="D31" s="518">
        <v>188.6</v>
      </c>
      <c r="E31" s="525">
        <v>162.1</v>
      </c>
      <c r="F31" s="524">
        <v>164.1</v>
      </c>
      <c r="G31" s="524">
        <v>145.80000000000001</v>
      </c>
      <c r="H31" s="524">
        <v>167.4</v>
      </c>
      <c r="I31" s="524">
        <v>126.5</v>
      </c>
      <c r="J31" s="524">
        <v>141.5</v>
      </c>
    </row>
    <row r="32" spans="2:10" x14ac:dyDescent="0.2">
      <c r="B32" s="569" t="s">
        <v>790</v>
      </c>
      <c r="C32" s="526">
        <v>153.19999999999999</v>
      </c>
      <c r="D32" s="518">
        <v>187.8</v>
      </c>
      <c r="E32" s="525">
        <v>173.5</v>
      </c>
      <c r="F32" s="524">
        <v>151.30000000000001</v>
      </c>
      <c r="G32" s="524">
        <v>151</v>
      </c>
      <c r="H32" s="524">
        <v>176.5</v>
      </c>
      <c r="I32" s="524">
        <v>129.9</v>
      </c>
      <c r="J32" s="524">
        <v>128.9</v>
      </c>
    </row>
    <row r="33" spans="2:10" x14ac:dyDescent="0.2">
      <c r="B33" s="569" t="s">
        <v>791</v>
      </c>
      <c r="C33" s="526">
        <v>150.6</v>
      </c>
      <c r="D33" s="518">
        <v>181.5</v>
      </c>
      <c r="E33" s="525">
        <v>169.2</v>
      </c>
      <c r="F33" s="524">
        <v>147.19999999999999</v>
      </c>
      <c r="G33" s="524">
        <v>137.9</v>
      </c>
      <c r="H33" s="524">
        <v>181.7</v>
      </c>
      <c r="I33" s="524">
        <v>124</v>
      </c>
      <c r="J33" s="524">
        <v>137.19999999999999</v>
      </c>
    </row>
    <row r="34" spans="2:10" ht="18" thickBot="1" x14ac:dyDescent="0.2">
      <c r="B34" s="562"/>
      <c r="C34" s="550"/>
      <c r="D34" s="550"/>
      <c r="E34" s="550"/>
      <c r="F34" s="550"/>
      <c r="G34" s="550"/>
      <c r="H34" s="550"/>
      <c r="I34" s="550"/>
      <c r="J34" s="550"/>
    </row>
    <row r="35" spans="2:10" ht="21" customHeight="1" x14ac:dyDescent="0.15">
      <c r="B35" s="532"/>
      <c r="C35" s="779" t="s">
        <v>608</v>
      </c>
      <c r="D35" s="779" t="s">
        <v>609</v>
      </c>
      <c r="E35" s="779" t="s">
        <v>610</v>
      </c>
      <c r="F35" s="779" t="s">
        <v>481</v>
      </c>
      <c r="G35" s="779" t="s">
        <v>611</v>
      </c>
      <c r="H35" s="779" t="s">
        <v>482</v>
      </c>
      <c r="I35" s="779" t="s">
        <v>483</v>
      </c>
      <c r="J35" s="781" t="s">
        <v>417</v>
      </c>
    </row>
    <row r="36" spans="2:10" x14ac:dyDescent="0.15">
      <c r="B36" s="514"/>
      <c r="C36" s="779"/>
      <c r="D36" s="779"/>
      <c r="E36" s="779"/>
      <c r="F36" s="779"/>
      <c r="G36" s="779"/>
      <c r="H36" s="779"/>
      <c r="I36" s="779"/>
      <c r="J36" s="781"/>
    </row>
    <row r="37" spans="2:10" x14ac:dyDescent="0.15">
      <c r="B37" s="515"/>
      <c r="C37" s="780"/>
      <c r="D37" s="780"/>
      <c r="E37" s="780"/>
      <c r="F37" s="780"/>
      <c r="G37" s="780"/>
      <c r="H37" s="780"/>
      <c r="I37" s="780"/>
      <c r="J37" s="782"/>
    </row>
    <row r="38" spans="2:10" x14ac:dyDescent="0.15">
      <c r="B38" s="560"/>
      <c r="C38" s="540"/>
      <c r="D38" s="540"/>
      <c r="E38" s="540"/>
      <c r="F38" s="540"/>
      <c r="G38" s="540"/>
      <c r="H38" s="540"/>
      <c r="I38" s="540"/>
      <c r="J38" s="540"/>
    </row>
    <row r="39" spans="2:10" x14ac:dyDescent="0.2">
      <c r="B39" s="561" t="s">
        <v>384</v>
      </c>
      <c r="C39" s="513">
        <v>153.1</v>
      </c>
      <c r="D39" s="523">
        <v>153.6</v>
      </c>
      <c r="E39" s="523">
        <v>107</v>
      </c>
      <c r="F39" s="523">
        <v>144.1</v>
      </c>
      <c r="G39" s="523">
        <v>137</v>
      </c>
      <c r="H39" s="523">
        <v>143.4</v>
      </c>
      <c r="I39" s="523">
        <v>146.4</v>
      </c>
      <c r="J39" s="523">
        <v>153</v>
      </c>
    </row>
    <row r="40" spans="2:10" x14ac:dyDescent="0.2">
      <c r="B40" s="561" t="s">
        <v>399</v>
      </c>
      <c r="C40" s="513">
        <v>148.6</v>
      </c>
      <c r="D40" s="523">
        <v>155.30000000000001</v>
      </c>
      <c r="E40" s="523">
        <v>106.9</v>
      </c>
      <c r="F40" s="523">
        <v>134.30000000000001</v>
      </c>
      <c r="G40" s="523">
        <v>136.6</v>
      </c>
      <c r="H40" s="523">
        <v>145</v>
      </c>
      <c r="I40" s="523">
        <v>146.19999999999999</v>
      </c>
      <c r="J40" s="523">
        <v>152</v>
      </c>
    </row>
    <row r="41" spans="2:10" x14ac:dyDescent="0.2">
      <c r="B41" s="561" t="s">
        <v>488</v>
      </c>
      <c r="C41" s="513">
        <v>156.6</v>
      </c>
      <c r="D41" s="523">
        <v>162.6</v>
      </c>
      <c r="E41" s="523">
        <v>105.5</v>
      </c>
      <c r="F41" s="523">
        <v>167.8</v>
      </c>
      <c r="G41" s="523">
        <v>132.6</v>
      </c>
      <c r="H41" s="523">
        <v>144.9</v>
      </c>
      <c r="I41" s="523">
        <v>158.30000000000001</v>
      </c>
      <c r="J41" s="523">
        <v>135.69999999999999</v>
      </c>
    </row>
    <row r="42" spans="2:10" x14ac:dyDescent="0.2">
      <c r="B42" s="561" t="s">
        <v>560</v>
      </c>
      <c r="C42" s="513">
        <v>149.6</v>
      </c>
      <c r="D42" s="523">
        <v>162.19999999999999</v>
      </c>
      <c r="E42" s="523">
        <v>108</v>
      </c>
      <c r="F42" s="523">
        <v>139.19999999999999</v>
      </c>
      <c r="G42" s="523">
        <v>131.19999999999999</v>
      </c>
      <c r="H42" s="523">
        <v>143.5</v>
      </c>
      <c r="I42" s="523">
        <v>158.30000000000001</v>
      </c>
      <c r="J42" s="523">
        <v>134.19999999999999</v>
      </c>
    </row>
    <row r="43" spans="2:10" x14ac:dyDescent="0.2">
      <c r="B43" s="561" t="s">
        <v>600</v>
      </c>
      <c r="C43" s="513">
        <v>149.80000000000001</v>
      </c>
      <c r="D43" s="523">
        <v>163.19999999999999</v>
      </c>
      <c r="E43" s="523">
        <v>109.4</v>
      </c>
      <c r="F43" s="523">
        <v>137.9</v>
      </c>
      <c r="G43" s="523">
        <v>127.6</v>
      </c>
      <c r="H43" s="523">
        <v>142.5</v>
      </c>
      <c r="I43" s="523">
        <v>155.30000000000001</v>
      </c>
      <c r="J43" s="523">
        <v>131.69999999999999</v>
      </c>
    </row>
    <row r="44" spans="2:10" x14ac:dyDescent="0.2">
      <c r="B44" s="561" t="s">
        <v>750</v>
      </c>
      <c r="C44" s="513">
        <v>126.1</v>
      </c>
      <c r="D44" s="523">
        <v>164.1</v>
      </c>
      <c r="E44" s="523">
        <v>108</v>
      </c>
      <c r="F44" s="523">
        <v>176.5</v>
      </c>
      <c r="G44" s="523">
        <v>161.9</v>
      </c>
      <c r="H44" s="523">
        <v>144</v>
      </c>
      <c r="I44" s="523">
        <v>157.30000000000001</v>
      </c>
      <c r="J44" s="523">
        <v>141.69999999999999</v>
      </c>
    </row>
    <row r="45" spans="2:10" x14ac:dyDescent="0.2">
      <c r="B45" s="561"/>
      <c r="C45" s="524"/>
      <c r="D45" s="522"/>
      <c r="E45" s="522"/>
      <c r="F45" s="522"/>
      <c r="G45" s="522"/>
      <c r="H45" s="522"/>
      <c r="I45" s="522"/>
      <c r="J45" s="522"/>
    </row>
    <row r="46" spans="2:10" x14ac:dyDescent="0.2">
      <c r="B46" s="569" t="s">
        <v>780</v>
      </c>
      <c r="C46" s="529">
        <v>135</v>
      </c>
      <c r="D46" s="522">
        <v>148.6</v>
      </c>
      <c r="E46" s="522">
        <v>105.3</v>
      </c>
      <c r="F46" s="522">
        <v>175.9</v>
      </c>
      <c r="G46" s="522">
        <v>167.8</v>
      </c>
      <c r="H46" s="522">
        <v>134.9</v>
      </c>
      <c r="I46" s="522">
        <v>147.30000000000001</v>
      </c>
      <c r="J46" s="522">
        <v>131.19999999999999</v>
      </c>
    </row>
    <row r="47" spans="2:10" x14ac:dyDescent="0.2">
      <c r="B47" s="569" t="s">
        <v>781</v>
      </c>
      <c r="C47" s="529">
        <v>119.4</v>
      </c>
      <c r="D47" s="522">
        <v>167.4</v>
      </c>
      <c r="E47" s="522">
        <v>98.6</v>
      </c>
      <c r="F47" s="522">
        <v>150.30000000000001</v>
      </c>
      <c r="G47" s="522">
        <v>134.69999999999999</v>
      </c>
      <c r="H47" s="522">
        <v>139.19999999999999</v>
      </c>
      <c r="I47" s="522">
        <v>145.9</v>
      </c>
      <c r="J47" s="522">
        <v>148.9</v>
      </c>
    </row>
    <row r="48" spans="2:10" x14ac:dyDescent="0.2">
      <c r="B48" s="569" t="s">
        <v>782</v>
      </c>
      <c r="C48" s="529">
        <v>129</v>
      </c>
      <c r="D48" s="522">
        <v>170.3</v>
      </c>
      <c r="E48" s="522">
        <v>106.3</v>
      </c>
      <c r="F48" s="522">
        <v>157.6</v>
      </c>
      <c r="G48" s="522">
        <v>154.69999999999999</v>
      </c>
      <c r="H48" s="522">
        <v>146.6</v>
      </c>
      <c r="I48" s="522">
        <v>164.5</v>
      </c>
      <c r="J48" s="522">
        <v>147.5</v>
      </c>
    </row>
    <row r="49" spans="2:10" x14ac:dyDescent="0.2">
      <c r="B49" s="569"/>
      <c r="C49" s="534"/>
      <c r="D49" s="522"/>
      <c r="E49" s="522"/>
      <c r="F49" s="522"/>
      <c r="G49" s="522"/>
      <c r="H49" s="522"/>
      <c r="I49" s="522"/>
      <c r="J49" s="522"/>
    </row>
    <row r="50" spans="2:10" x14ac:dyDescent="0.2">
      <c r="B50" s="569" t="s">
        <v>783</v>
      </c>
      <c r="C50" s="529">
        <v>127.6</v>
      </c>
      <c r="D50" s="522">
        <v>172.9</v>
      </c>
      <c r="E50" s="522">
        <v>114.2</v>
      </c>
      <c r="F50" s="522">
        <v>164.9</v>
      </c>
      <c r="G50" s="522">
        <v>165.3</v>
      </c>
      <c r="H50" s="522">
        <v>144.5</v>
      </c>
      <c r="I50" s="522">
        <v>166.9</v>
      </c>
      <c r="J50" s="522">
        <v>146</v>
      </c>
    </row>
    <row r="51" spans="2:10" x14ac:dyDescent="0.2">
      <c r="B51" s="569" t="s">
        <v>784</v>
      </c>
      <c r="C51" s="529">
        <v>117.5</v>
      </c>
      <c r="D51" s="522">
        <v>155.80000000000001</v>
      </c>
      <c r="E51" s="522">
        <v>113.5</v>
      </c>
      <c r="F51" s="522">
        <v>169.3</v>
      </c>
      <c r="G51" s="522">
        <v>185</v>
      </c>
      <c r="H51" s="522">
        <v>139</v>
      </c>
      <c r="I51" s="522">
        <v>142</v>
      </c>
      <c r="J51" s="522">
        <v>138.30000000000001</v>
      </c>
    </row>
    <row r="52" spans="2:10" x14ac:dyDescent="0.2">
      <c r="B52" s="569" t="s">
        <v>785</v>
      </c>
      <c r="C52" s="529">
        <v>127.1</v>
      </c>
      <c r="D52" s="522">
        <v>174</v>
      </c>
      <c r="E52" s="522">
        <v>110.3</v>
      </c>
      <c r="F52" s="522">
        <v>184</v>
      </c>
      <c r="G52" s="522">
        <v>155.5</v>
      </c>
      <c r="H52" s="522">
        <v>151</v>
      </c>
      <c r="I52" s="522">
        <v>168.4</v>
      </c>
      <c r="J52" s="522">
        <v>148.5</v>
      </c>
    </row>
    <row r="53" spans="2:10" x14ac:dyDescent="0.2">
      <c r="B53" s="569"/>
      <c r="C53" s="534"/>
      <c r="D53" s="522"/>
      <c r="E53" s="522"/>
      <c r="F53" s="522"/>
      <c r="G53" s="522"/>
      <c r="H53" s="522"/>
      <c r="I53" s="522"/>
      <c r="J53" s="522"/>
    </row>
    <row r="54" spans="2:10" x14ac:dyDescent="0.2">
      <c r="B54" s="569" t="s">
        <v>786</v>
      </c>
      <c r="C54" s="529">
        <v>126.4</v>
      </c>
      <c r="D54" s="522">
        <v>172.9</v>
      </c>
      <c r="E54" s="522">
        <v>105.5</v>
      </c>
      <c r="F54" s="522">
        <v>184.3</v>
      </c>
      <c r="G54" s="522">
        <v>152</v>
      </c>
      <c r="H54" s="522">
        <v>150.1</v>
      </c>
      <c r="I54" s="522">
        <v>169.1</v>
      </c>
      <c r="J54" s="522">
        <v>140.80000000000001</v>
      </c>
    </row>
    <row r="55" spans="2:10" x14ac:dyDescent="0.2">
      <c r="B55" s="569" t="s">
        <v>787</v>
      </c>
      <c r="C55" s="529">
        <v>126.5</v>
      </c>
      <c r="D55" s="522">
        <v>164.9</v>
      </c>
      <c r="E55" s="522">
        <v>113.2</v>
      </c>
      <c r="F55" s="522">
        <v>186.3</v>
      </c>
      <c r="G55" s="522">
        <v>138.5</v>
      </c>
      <c r="H55" s="522">
        <v>145.9</v>
      </c>
      <c r="I55" s="522">
        <v>156.30000000000001</v>
      </c>
      <c r="J55" s="522">
        <v>143.6</v>
      </c>
    </row>
    <row r="56" spans="2:10" x14ac:dyDescent="0.2">
      <c r="B56" s="569" t="s">
        <v>788</v>
      </c>
      <c r="C56" s="529">
        <v>124.9</v>
      </c>
      <c r="D56" s="522">
        <v>160.30000000000001</v>
      </c>
      <c r="E56" s="522">
        <v>106.9</v>
      </c>
      <c r="F56" s="522">
        <v>180</v>
      </c>
      <c r="G56" s="522">
        <v>140.6</v>
      </c>
      <c r="H56" s="522">
        <v>142.5</v>
      </c>
      <c r="I56" s="529">
        <v>150</v>
      </c>
      <c r="J56" s="522">
        <v>143.30000000000001</v>
      </c>
    </row>
    <row r="57" spans="2:10" x14ac:dyDescent="0.2">
      <c r="B57" s="569"/>
      <c r="C57" s="534"/>
      <c r="D57" s="522"/>
      <c r="E57" s="522"/>
      <c r="F57" s="522"/>
      <c r="G57" s="522"/>
      <c r="H57" s="522"/>
      <c r="I57" s="534"/>
      <c r="J57" s="522"/>
    </row>
    <row r="58" spans="2:10" x14ac:dyDescent="0.2">
      <c r="B58" s="569" t="s">
        <v>789</v>
      </c>
      <c r="C58" s="529">
        <v>124.7</v>
      </c>
      <c r="D58" s="522">
        <v>155.30000000000001</v>
      </c>
      <c r="E58" s="522">
        <v>106.4</v>
      </c>
      <c r="F58" s="522">
        <v>184.3</v>
      </c>
      <c r="G58" s="522">
        <v>148.80000000000001</v>
      </c>
      <c r="H58" s="522">
        <v>145.5</v>
      </c>
      <c r="I58" s="522">
        <v>162.9</v>
      </c>
      <c r="J58" s="522">
        <v>134.30000000000001</v>
      </c>
    </row>
    <row r="59" spans="2:10" x14ac:dyDescent="0.2">
      <c r="B59" s="569" t="s">
        <v>790</v>
      </c>
      <c r="C59" s="529">
        <v>126</v>
      </c>
      <c r="D59" s="522">
        <v>167.2</v>
      </c>
      <c r="E59" s="522">
        <v>107.2</v>
      </c>
      <c r="F59" s="522">
        <v>189.4</v>
      </c>
      <c r="G59" s="522">
        <v>172</v>
      </c>
      <c r="H59" s="522">
        <v>145.69999999999999</v>
      </c>
      <c r="I59" s="529">
        <v>150.5</v>
      </c>
      <c r="J59" s="522">
        <v>141.80000000000001</v>
      </c>
    </row>
    <row r="60" spans="2:10" x14ac:dyDescent="0.2">
      <c r="B60" s="569" t="s">
        <v>791</v>
      </c>
      <c r="C60" s="529">
        <v>129.19999999999999</v>
      </c>
      <c r="D60" s="522">
        <v>158.4</v>
      </c>
      <c r="E60" s="522">
        <v>108.4</v>
      </c>
      <c r="F60" s="522">
        <v>190.6</v>
      </c>
      <c r="G60" s="522">
        <v>164.1</v>
      </c>
      <c r="H60" s="522">
        <v>144.4</v>
      </c>
      <c r="I60" s="529">
        <v>163.4</v>
      </c>
      <c r="J60" s="522">
        <v>136.80000000000001</v>
      </c>
    </row>
    <row r="61" spans="2:10" ht="18" thickBot="1" x14ac:dyDescent="0.2">
      <c r="B61" s="562"/>
      <c r="C61" s="550"/>
      <c r="D61" s="541"/>
      <c r="E61" s="541"/>
      <c r="F61" s="541"/>
      <c r="G61" s="541"/>
      <c r="H61" s="541"/>
      <c r="I61" s="541"/>
      <c r="J61" s="541"/>
    </row>
    <row r="62" spans="2:10" x14ac:dyDescent="0.2">
      <c r="B62" s="540"/>
      <c r="C62" s="549" t="s">
        <v>613</v>
      </c>
      <c r="D62" s="540"/>
      <c r="E62" s="540"/>
      <c r="F62" s="540"/>
      <c r="G62" s="540"/>
      <c r="H62" s="540"/>
      <c r="I62" s="540"/>
      <c r="J62" s="540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62"/>
  <sheetViews>
    <sheetView view="pageBreakPreview" zoomScale="75" zoomScaleNormal="75" workbookViewId="0">
      <selection activeCell="G13" sqref="G13"/>
    </sheetView>
  </sheetViews>
  <sheetFormatPr defaultColWidth="10.875" defaultRowHeight="17.25" x14ac:dyDescent="0.15"/>
  <cols>
    <col min="1" max="1" width="13.375" style="495" customWidth="1"/>
    <col min="2" max="2" width="22" style="495" customWidth="1"/>
    <col min="3" max="10" width="16" style="495" customWidth="1"/>
    <col min="11" max="11" width="9.375" style="495" customWidth="1"/>
    <col min="12" max="12" width="10.5" style="495" customWidth="1"/>
    <col min="13" max="16" width="9.375" style="495" customWidth="1"/>
    <col min="17" max="17" width="10.25" style="495" customWidth="1"/>
    <col min="18" max="18" width="10.75" style="495" customWidth="1"/>
    <col min="19" max="16384" width="10.875" style="495"/>
  </cols>
  <sheetData>
    <row r="1" spans="1:19" x14ac:dyDescent="0.2">
      <c r="A1" s="549" t="s">
        <v>298</v>
      </c>
    </row>
    <row r="6" spans="1:19" x14ac:dyDescent="0.2">
      <c r="B6" s="760" t="s">
        <v>472</v>
      </c>
      <c r="C6" s="760"/>
      <c r="D6" s="760"/>
      <c r="E6" s="760"/>
      <c r="F6" s="760"/>
      <c r="G6" s="760"/>
      <c r="H6" s="760"/>
      <c r="I6" s="760"/>
      <c r="J6" s="760"/>
    </row>
    <row r="7" spans="1:19" ht="18" thickBot="1" x14ac:dyDescent="0.25">
      <c r="B7" s="541"/>
      <c r="C7" s="557" t="s">
        <v>465</v>
      </c>
      <c r="D7" s="541"/>
      <c r="E7" s="541"/>
      <c r="F7" s="551"/>
      <c r="G7" s="551"/>
      <c r="H7" s="551"/>
      <c r="I7" s="551"/>
      <c r="J7" s="558" t="s">
        <v>473</v>
      </c>
      <c r="K7" s="194"/>
      <c r="L7" s="194"/>
      <c r="M7" s="194"/>
      <c r="N7" s="194"/>
      <c r="O7" s="194"/>
      <c r="P7" s="194"/>
      <c r="Q7" s="194"/>
      <c r="R7" s="194"/>
    </row>
    <row r="8" spans="1:19" ht="18" customHeight="1" x14ac:dyDescent="0.15">
      <c r="A8" s="194"/>
      <c r="B8" s="532"/>
      <c r="C8" s="779" t="s">
        <v>476</v>
      </c>
      <c r="D8" s="763" t="s">
        <v>98</v>
      </c>
      <c r="E8" s="763" t="s">
        <v>99</v>
      </c>
      <c r="F8" s="779" t="s">
        <v>475</v>
      </c>
      <c r="G8" s="779" t="s">
        <v>477</v>
      </c>
      <c r="H8" s="779" t="s">
        <v>478</v>
      </c>
      <c r="I8" s="779" t="s">
        <v>479</v>
      </c>
      <c r="J8" s="786" t="s">
        <v>480</v>
      </c>
      <c r="K8" s="194"/>
    </row>
    <row r="9" spans="1:19" ht="17.25" customHeight="1" x14ac:dyDescent="0.15">
      <c r="A9" s="194"/>
      <c r="B9" s="570"/>
      <c r="C9" s="779"/>
      <c r="D9" s="763"/>
      <c r="E9" s="763"/>
      <c r="F9" s="779"/>
      <c r="G9" s="779"/>
      <c r="H9" s="779"/>
      <c r="I9" s="779"/>
      <c r="J9" s="786"/>
      <c r="K9" s="194"/>
    </row>
    <row r="10" spans="1:19" ht="44.25" customHeight="1" x14ac:dyDescent="0.15">
      <c r="A10" s="194"/>
      <c r="B10" s="571"/>
      <c r="C10" s="780"/>
      <c r="D10" s="764"/>
      <c r="E10" s="764"/>
      <c r="F10" s="780"/>
      <c r="G10" s="780"/>
      <c r="H10" s="780"/>
      <c r="I10" s="780"/>
      <c r="J10" s="787"/>
      <c r="K10" s="194"/>
    </row>
    <row r="11" spans="1:19" x14ac:dyDescent="0.15">
      <c r="B11" s="540"/>
      <c r="C11" s="542"/>
      <c r="D11" s="540"/>
      <c r="E11" s="540"/>
      <c r="F11" s="540"/>
      <c r="G11" s="540"/>
      <c r="H11" s="540"/>
      <c r="I11" s="540"/>
      <c r="J11" s="540"/>
    </row>
    <row r="12" spans="1:19" x14ac:dyDescent="0.2">
      <c r="B12" s="549" t="s">
        <v>384</v>
      </c>
      <c r="C12" s="527">
        <v>144.30000000000001</v>
      </c>
      <c r="D12" s="528">
        <v>164.9</v>
      </c>
      <c r="E12" s="525">
        <v>159.6</v>
      </c>
      <c r="F12" s="528">
        <v>153.9</v>
      </c>
      <c r="G12" s="528">
        <v>168.9</v>
      </c>
      <c r="H12" s="528">
        <v>163.80000000000001</v>
      </c>
      <c r="I12" s="528">
        <v>132.6</v>
      </c>
      <c r="J12" s="528">
        <v>146.4</v>
      </c>
      <c r="S12" s="347"/>
    </row>
    <row r="13" spans="1:19" x14ac:dyDescent="0.2">
      <c r="A13" s="346"/>
      <c r="B13" s="549" t="s">
        <v>399</v>
      </c>
      <c r="C13" s="527">
        <v>143.19999999999999</v>
      </c>
      <c r="D13" s="528">
        <v>164.9</v>
      </c>
      <c r="E13" s="525">
        <v>160.69999999999999</v>
      </c>
      <c r="F13" s="528">
        <v>151.4</v>
      </c>
      <c r="G13" s="528">
        <v>163.9</v>
      </c>
      <c r="H13" s="528">
        <v>166.9</v>
      </c>
      <c r="I13" s="528">
        <v>130.30000000000001</v>
      </c>
      <c r="J13" s="528">
        <v>145.1</v>
      </c>
      <c r="S13" s="347"/>
    </row>
    <row r="14" spans="1:19" x14ac:dyDescent="0.2">
      <c r="A14" s="346"/>
      <c r="B14" s="549" t="s">
        <v>488</v>
      </c>
      <c r="C14" s="527">
        <v>145.9</v>
      </c>
      <c r="D14" s="528">
        <v>167.9</v>
      </c>
      <c r="E14" s="525">
        <v>165.4</v>
      </c>
      <c r="F14" s="528">
        <v>154.80000000000001</v>
      </c>
      <c r="G14" s="528">
        <v>168.7</v>
      </c>
      <c r="H14" s="528">
        <v>172.5</v>
      </c>
      <c r="I14" s="528">
        <v>136</v>
      </c>
      <c r="J14" s="528">
        <v>147.69999999999999</v>
      </c>
      <c r="S14" s="347"/>
    </row>
    <row r="15" spans="1:19" x14ac:dyDescent="0.2">
      <c r="A15" s="346"/>
      <c r="B15" s="549" t="s">
        <v>560</v>
      </c>
      <c r="C15" s="527">
        <v>144.30000000000001</v>
      </c>
      <c r="D15" s="528">
        <v>170.7</v>
      </c>
      <c r="E15" s="525">
        <v>167</v>
      </c>
      <c r="F15" s="528">
        <v>141.5</v>
      </c>
      <c r="G15" s="528">
        <v>167.2</v>
      </c>
      <c r="H15" s="528">
        <v>174</v>
      </c>
      <c r="I15" s="528">
        <v>131.5</v>
      </c>
      <c r="J15" s="528">
        <v>145.9</v>
      </c>
    </row>
    <row r="16" spans="1:19" x14ac:dyDescent="0.2">
      <c r="A16" s="346"/>
      <c r="B16" s="549" t="s">
        <v>600</v>
      </c>
      <c r="C16" s="527">
        <v>145.9</v>
      </c>
      <c r="D16" s="528">
        <v>161.69999999999999</v>
      </c>
      <c r="E16" s="525">
        <v>166.2</v>
      </c>
      <c r="F16" s="528">
        <v>144.5</v>
      </c>
      <c r="G16" s="528">
        <v>164.8</v>
      </c>
      <c r="H16" s="528">
        <v>182.8</v>
      </c>
      <c r="I16" s="528">
        <v>139.6</v>
      </c>
      <c r="J16" s="528">
        <v>147.5</v>
      </c>
    </row>
    <row r="17" spans="1:10" x14ac:dyDescent="0.2">
      <c r="A17" s="346"/>
      <c r="B17" s="549" t="s">
        <v>750</v>
      </c>
      <c r="C17" s="527">
        <v>148.6</v>
      </c>
      <c r="D17" s="528">
        <v>179.4</v>
      </c>
      <c r="E17" s="525">
        <v>163.19999999999999</v>
      </c>
      <c r="F17" s="528">
        <v>151.6</v>
      </c>
      <c r="G17" s="528">
        <v>151.5</v>
      </c>
      <c r="H17" s="528">
        <v>193.6</v>
      </c>
      <c r="I17" s="528">
        <v>137.5</v>
      </c>
      <c r="J17" s="528">
        <v>137.5</v>
      </c>
    </row>
    <row r="18" spans="1:10" x14ac:dyDescent="0.2">
      <c r="B18" s="549"/>
      <c r="C18" s="530"/>
      <c r="D18" s="522"/>
      <c r="E18" s="524"/>
      <c r="F18" s="522"/>
      <c r="G18" s="524"/>
      <c r="H18" s="522"/>
      <c r="I18" s="531"/>
      <c r="J18" s="522"/>
    </row>
    <row r="19" spans="1:10" x14ac:dyDescent="0.2">
      <c r="B19" s="569" t="s">
        <v>780</v>
      </c>
      <c r="C19" s="526">
        <v>138.9</v>
      </c>
      <c r="D19" s="524">
        <v>167.1</v>
      </c>
      <c r="E19" s="525">
        <v>141</v>
      </c>
      <c r="F19" s="524">
        <v>142.9</v>
      </c>
      <c r="G19" s="524">
        <v>131.80000000000001</v>
      </c>
      <c r="H19" s="524">
        <v>174.1</v>
      </c>
      <c r="I19" s="524">
        <v>133.69999999999999</v>
      </c>
      <c r="J19" s="524">
        <v>134.5</v>
      </c>
    </row>
    <row r="20" spans="1:10" x14ac:dyDescent="0.2">
      <c r="B20" s="569" t="s">
        <v>781</v>
      </c>
      <c r="C20" s="526">
        <v>146.4</v>
      </c>
      <c r="D20" s="524">
        <v>179.9</v>
      </c>
      <c r="E20" s="525">
        <v>168.2</v>
      </c>
      <c r="F20" s="524">
        <v>143.80000000000001</v>
      </c>
      <c r="G20" s="524">
        <v>154.9</v>
      </c>
      <c r="H20" s="524">
        <v>176.9</v>
      </c>
      <c r="I20" s="524">
        <v>137.19999999999999</v>
      </c>
      <c r="J20" s="524">
        <v>131.19999999999999</v>
      </c>
    </row>
    <row r="21" spans="1:10" x14ac:dyDescent="0.2">
      <c r="B21" s="569" t="s">
        <v>782</v>
      </c>
      <c r="C21" s="526">
        <v>148.19999999999999</v>
      </c>
      <c r="D21" s="524">
        <v>179.7</v>
      </c>
      <c r="E21" s="525">
        <v>160.6</v>
      </c>
      <c r="F21" s="524">
        <v>163.80000000000001</v>
      </c>
      <c r="G21" s="524">
        <v>151.30000000000001</v>
      </c>
      <c r="H21" s="524">
        <v>180.4</v>
      </c>
      <c r="I21" s="524">
        <v>135.69999999999999</v>
      </c>
      <c r="J21" s="524">
        <v>148.1</v>
      </c>
    </row>
    <row r="22" spans="1:10" x14ac:dyDescent="0.2">
      <c r="B22" s="569"/>
      <c r="C22" s="526"/>
      <c r="D22" s="524"/>
      <c r="E22" s="525"/>
      <c r="F22" s="524"/>
      <c r="G22" s="524"/>
      <c r="H22" s="524"/>
      <c r="I22" s="524"/>
      <c r="J22" s="524"/>
    </row>
    <row r="23" spans="1:10" x14ac:dyDescent="0.2">
      <c r="B23" s="569" t="s">
        <v>783</v>
      </c>
      <c r="C23" s="526">
        <v>154.69999999999999</v>
      </c>
      <c r="D23" s="524">
        <v>182.3</v>
      </c>
      <c r="E23" s="525">
        <v>175</v>
      </c>
      <c r="F23" s="524">
        <v>161</v>
      </c>
      <c r="G23" s="524">
        <v>162.1</v>
      </c>
      <c r="H23" s="524">
        <v>190.7</v>
      </c>
      <c r="I23" s="524">
        <v>145.6</v>
      </c>
      <c r="J23" s="524">
        <v>152.5</v>
      </c>
    </row>
    <row r="24" spans="1:10" x14ac:dyDescent="0.2">
      <c r="B24" s="569" t="s">
        <v>784</v>
      </c>
      <c r="C24" s="526">
        <v>144.80000000000001</v>
      </c>
      <c r="D24" s="524">
        <v>169.6</v>
      </c>
      <c r="E24" s="525">
        <v>150.19999999999999</v>
      </c>
      <c r="F24" s="524">
        <v>138.30000000000001</v>
      </c>
      <c r="G24" s="524">
        <v>145.1</v>
      </c>
      <c r="H24" s="524">
        <v>181.7</v>
      </c>
      <c r="I24" s="524">
        <v>141.4</v>
      </c>
      <c r="J24" s="524">
        <v>134.1</v>
      </c>
    </row>
    <row r="25" spans="1:10" x14ac:dyDescent="0.2">
      <c r="B25" s="569" t="s">
        <v>785</v>
      </c>
      <c r="C25" s="526">
        <v>154.80000000000001</v>
      </c>
      <c r="D25" s="524">
        <v>185.8</v>
      </c>
      <c r="E25" s="525">
        <v>172.7</v>
      </c>
      <c r="F25" s="524">
        <v>163.30000000000001</v>
      </c>
      <c r="G25" s="524">
        <v>154.80000000000001</v>
      </c>
      <c r="H25" s="524">
        <v>190.5</v>
      </c>
      <c r="I25" s="524">
        <v>143</v>
      </c>
      <c r="J25" s="524">
        <v>149</v>
      </c>
    </row>
    <row r="26" spans="1:10" x14ac:dyDescent="0.2">
      <c r="B26" s="569"/>
      <c r="C26" s="526"/>
      <c r="D26" s="524"/>
      <c r="E26" s="525"/>
      <c r="F26" s="524"/>
      <c r="G26" s="524"/>
      <c r="H26" s="524"/>
      <c r="I26" s="524"/>
      <c r="J26" s="524"/>
    </row>
    <row r="27" spans="1:10" x14ac:dyDescent="0.2">
      <c r="B27" s="569" t="s">
        <v>786</v>
      </c>
      <c r="C27" s="526">
        <v>152.30000000000001</v>
      </c>
      <c r="D27" s="524">
        <v>187</v>
      </c>
      <c r="E27" s="525">
        <v>167.6</v>
      </c>
      <c r="F27" s="524">
        <v>159.1</v>
      </c>
      <c r="G27" s="524">
        <v>158.19999999999999</v>
      </c>
      <c r="H27" s="524">
        <v>211.7</v>
      </c>
      <c r="I27" s="524">
        <v>135.6</v>
      </c>
      <c r="J27" s="524">
        <v>144.4</v>
      </c>
    </row>
    <row r="28" spans="1:10" x14ac:dyDescent="0.2">
      <c r="B28" s="569" t="s">
        <v>787</v>
      </c>
      <c r="C28" s="526">
        <v>148.30000000000001</v>
      </c>
      <c r="D28" s="524">
        <v>175.8</v>
      </c>
      <c r="E28" s="525">
        <v>160</v>
      </c>
      <c r="F28" s="524">
        <v>150.4</v>
      </c>
      <c r="G28" s="524">
        <v>148.80000000000001</v>
      </c>
      <c r="H28" s="524">
        <v>208.1</v>
      </c>
      <c r="I28" s="524">
        <v>136.1</v>
      </c>
      <c r="J28" s="524">
        <v>128.6</v>
      </c>
    </row>
    <row r="29" spans="1:10" x14ac:dyDescent="0.2">
      <c r="B29" s="569" t="s">
        <v>788</v>
      </c>
      <c r="C29" s="526">
        <v>148.5</v>
      </c>
      <c r="D29" s="524">
        <v>181.1</v>
      </c>
      <c r="E29" s="525">
        <v>163.6</v>
      </c>
      <c r="F29" s="524">
        <v>143.4</v>
      </c>
      <c r="G29" s="524">
        <v>156</v>
      </c>
      <c r="H29" s="524">
        <v>206.6</v>
      </c>
      <c r="I29" s="524">
        <v>136</v>
      </c>
      <c r="J29" s="524">
        <v>126.3</v>
      </c>
    </row>
    <row r="30" spans="1:10" x14ac:dyDescent="0.2">
      <c r="B30" s="569"/>
      <c r="C30" s="526"/>
      <c r="D30" s="524"/>
      <c r="E30" s="525"/>
      <c r="F30" s="524"/>
      <c r="G30" s="524"/>
      <c r="H30" s="524"/>
      <c r="I30" s="524"/>
      <c r="J30" s="524"/>
    </row>
    <row r="31" spans="1:10" x14ac:dyDescent="0.2">
      <c r="B31" s="569" t="s">
        <v>789</v>
      </c>
      <c r="C31" s="526">
        <v>146.9</v>
      </c>
      <c r="D31" s="524">
        <v>180.4</v>
      </c>
      <c r="E31" s="525">
        <v>159</v>
      </c>
      <c r="F31" s="524">
        <v>160</v>
      </c>
      <c r="G31" s="524">
        <v>150.6</v>
      </c>
      <c r="H31" s="524">
        <v>194.9</v>
      </c>
      <c r="I31" s="524">
        <v>133.30000000000001</v>
      </c>
      <c r="J31" s="524">
        <v>139.30000000000001</v>
      </c>
    </row>
    <row r="32" spans="1:10" x14ac:dyDescent="0.2">
      <c r="B32" s="569" t="s">
        <v>790</v>
      </c>
      <c r="C32" s="526">
        <v>150.9</v>
      </c>
      <c r="D32" s="524">
        <v>184.4</v>
      </c>
      <c r="E32" s="525">
        <v>170.4</v>
      </c>
      <c r="F32" s="524">
        <v>148.5</v>
      </c>
      <c r="G32" s="524">
        <v>157.19999999999999</v>
      </c>
      <c r="H32" s="524">
        <v>202.2</v>
      </c>
      <c r="I32" s="524">
        <v>137.4</v>
      </c>
      <c r="J32" s="524">
        <v>131.4</v>
      </c>
    </row>
    <row r="33" spans="2:12" x14ac:dyDescent="0.2">
      <c r="B33" s="569" t="s">
        <v>791</v>
      </c>
      <c r="C33" s="526">
        <v>149.19999999999999</v>
      </c>
      <c r="D33" s="524">
        <v>179.9</v>
      </c>
      <c r="E33" s="525">
        <v>170.3</v>
      </c>
      <c r="F33" s="524">
        <v>144.30000000000001</v>
      </c>
      <c r="G33" s="524">
        <v>147</v>
      </c>
      <c r="H33" s="524">
        <v>205.3</v>
      </c>
      <c r="I33" s="524">
        <v>135.9</v>
      </c>
      <c r="J33" s="524">
        <v>132.6</v>
      </c>
    </row>
    <row r="34" spans="2:12" ht="18" thickBot="1" x14ac:dyDescent="0.2">
      <c r="B34" s="541"/>
      <c r="C34" s="552"/>
      <c r="D34" s="550"/>
      <c r="E34" s="550"/>
      <c r="F34" s="550"/>
      <c r="G34" s="550"/>
      <c r="H34" s="550"/>
      <c r="I34" s="550"/>
      <c r="J34" s="550"/>
    </row>
    <row r="35" spans="2:12" ht="21" customHeight="1" x14ac:dyDescent="0.15">
      <c r="B35" s="532"/>
      <c r="C35" s="779" t="s">
        <v>608</v>
      </c>
      <c r="D35" s="779" t="s">
        <v>609</v>
      </c>
      <c r="E35" s="779" t="s">
        <v>610</v>
      </c>
      <c r="F35" s="779" t="s">
        <v>481</v>
      </c>
      <c r="G35" s="779" t="s">
        <v>611</v>
      </c>
      <c r="H35" s="779" t="s">
        <v>482</v>
      </c>
      <c r="I35" s="779" t="s">
        <v>483</v>
      </c>
      <c r="J35" s="781" t="s">
        <v>417</v>
      </c>
      <c r="K35" s="345"/>
      <c r="L35" s="194"/>
    </row>
    <row r="36" spans="2:12" x14ac:dyDescent="0.15">
      <c r="B36" s="570"/>
      <c r="C36" s="779"/>
      <c r="D36" s="779"/>
      <c r="E36" s="779"/>
      <c r="F36" s="779"/>
      <c r="G36" s="779"/>
      <c r="H36" s="779"/>
      <c r="I36" s="779"/>
      <c r="J36" s="781"/>
    </row>
    <row r="37" spans="2:12" x14ac:dyDescent="0.15">
      <c r="B37" s="571"/>
      <c r="C37" s="780"/>
      <c r="D37" s="780"/>
      <c r="E37" s="780"/>
      <c r="F37" s="780"/>
      <c r="G37" s="780"/>
      <c r="H37" s="780"/>
      <c r="I37" s="780"/>
      <c r="J37" s="782"/>
    </row>
    <row r="38" spans="2:12" x14ac:dyDescent="0.15">
      <c r="B38" s="560"/>
      <c r="C38" s="540"/>
      <c r="D38" s="540"/>
      <c r="E38" s="540"/>
      <c r="F38" s="540"/>
      <c r="G38" s="540"/>
      <c r="H38" s="540"/>
      <c r="I38" s="540"/>
      <c r="J38" s="540"/>
    </row>
    <row r="39" spans="2:12" x14ac:dyDescent="0.2">
      <c r="B39" s="561" t="s">
        <v>384</v>
      </c>
      <c r="C39" s="529">
        <v>152</v>
      </c>
      <c r="D39" s="523">
        <v>150.80000000000001</v>
      </c>
      <c r="E39" s="523">
        <v>112.1</v>
      </c>
      <c r="F39" s="523">
        <v>140.6</v>
      </c>
      <c r="G39" s="523">
        <v>143.80000000000001</v>
      </c>
      <c r="H39" s="523">
        <v>136.80000000000001</v>
      </c>
      <c r="I39" s="523">
        <v>146.5</v>
      </c>
      <c r="J39" s="523">
        <v>153.6</v>
      </c>
    </row>
    <row r="40" spans="2:12" x14ac:dyDescent="0.2">
      <c r="B40" s="561" t="s">
        <v>399</v>
      </c>
      <c r="C40" s="529">
        <v>161.69999999999999</v>
      </c>
      <c r="D40" s="523">
        <v>154.69999999999999</v>
      </c>
      <c r="E40" s="523">
        <v>99.7</v>
      </c>
      <c r="F40" s="523">
        <v>138</v>
      </c>
      <c r="G40" s="523">
        <v>140</v>
      </c>
      <c r="H40" s="523">
        <v>137</v>
      </c>
      <c r="I40" s="523">
        <v>145.6</v>
      </c>
      <c r="J40" s="523">
        <v>153.5</v>
      </c>
    </row>
    <row r="41" spans="2:12" x14ac:dyDescent="0.2">
      <c r="B41" s="561" t="s">
        <v>488</v>
      </c>
      <c r="C41" s="529">
        <v>156.5</v>
      </c>
      <c r="D41" s="522">
        <v>155.19999999999999</v>
      </c>
      <c r="E41" s="522">
        <v>103.1</v>
      </c>
      <c r="F41" s="522">
        <v>138.30000000000001</v>
      </c>
      <c r="G41" s="522">
        <v>138.69999999999999</v>
      </c>
      <c r="H41" s="522">
        <v>140.1</v>
      </c>
      <c r="I41" s="522">
        <v>148.9</v>
      </c>
      <c r="J41" s="522">
        <v>142.30000000000001</v>
      </c>
    </row>
    <row r="42" spans="2:12" x14ac:dyDescent="0.2">
      <c r="B42" s="561" t="s">
        <v>560</v>
      </c>
      <c r="C42" s="529">
        <v>142.80000000000001</v>
      </c>
      <c r="D42" s="522">
        <v>155.5</v>
      </c>
      <c r="E42" s="522">
        <v>109.8</v>
      </c>
      <c r="F42" s="522">
        <v>128.6</v>
      </c>
      <c r="G42" s="522">
        <v>138.80000000000001</v>
      </c>
      <c r="H42" s="522">
        <v>136.4</v>
      </c>
      <c r="I42" s="522">
        <v>150.1</v>
      </c>
      <c r="J42" s="522">
        <v>143.6</v>
      </c>
    </row>
    <row r="43" spans="2:12" x14ac:dyDescent="0.2">
      <c r="B43" s="561" t="s">
        <v>600</v>
      </c>
      <c r="C43" s="529">
        <v>143</v>
      </c>
      <c r="D43" s="522">
        <v>152.6</v>
      </c>
      <c r="E43" s="522">
        <v>116.2</v>
      </c>
      <c r="F43" s="522">
        <v>132.4</v>
      </c>
      <c r="G43" s="522">
        <v>135.80000000000001</v>
      </c>
      <c r="H43" s="522">
        <v>136.30000000000001</v>
      </c>
      <c r="I43" s="522">
        <v>154.4</v>
      </c>
      <c r="J43" s="522">
        <v>135.5</v>
      </c>
    </row>
    <row r="44" spans="2:12" x14ac:dyDescent="0.2">
      <c r="B44" s="561" t="s">
        <v>750</v>
      </c>
      <c r="C44" s="529">
        <v>150.4</v>
      </c>
      <c r="D44" s="522">
        <v>159.19999999999999</v>
      </c>
      <c r="E44" s="522">
        <v>110.5</v>
      </c>
      <c r="F44" s="522">
        <v>146.30000000000001</v>
      </c>
      <c r="G44" s="522">
        <v>151.80000000000001</v>
      </c>
      <c r="H44" s="522">
        <v>138.30000000000001</v>
      </c>
      <c r="I44" s="522">
        <v>155.1</v>
      </c>
      <c r="J44" s="522">
        <v>145.9</v>
      </c>
    </row>
    <row r="45" spans="2:12" x14ac:dyDescent="0.2">
      <c r="B45" s="561"/>
      <c r="C45" s="524"/>
      <c r="D45" s="522"/>
      <c r="E45" s="522"/>
      <c r="F45" s="522"/>
      <c r="G45" s="522"/>
      <c r="H45" s="522"/>
      <c r="I45" s="522"/>
      <c r="J45" s="522"/>
    </row>
    <row r="46" spans="2:12" x14ac:dyDescent="0.2">
      <c r="B46" s="569" t="s">
        <v>780</v>
      </c>
      <c r="C46" s="529">
        <v>140.80000000000001</v>
      </c>
      <c r="D46" s="522">
        <v>133.80000000000001</v>
      </c>
      <c r="E46" s="522">
        <v>112.2</v>
      </c>
      <c r="F46" s="522">
        <v>137.4</v>
      </c>
      <c r="G46" s="522">
        <v>150.69999999999999</v>
      </c>
      <c r="H46" s="522">
        <v>129.19999999999999</v>
      </c>
      <c r="I46" s="522">
        <v>146.1</v>
      </c>
      <c r="J46" s="522">
        <v>137.69999999999999</v>
      </c>
    </row>
    <row r="47" spans="2:12" x14ac:dyDescent="0.2">
      <c r="B47" s="569" t="s">
        <v>781</v>
      </c>
      <c r="C47" s="529">
        <v>147.30000000000001</v>
      </c>
      <c r="D47" s="522">
        <v>170.1</v>
      </c>
      <c r="E47" s="522">
        <v>104.9</v>
      </c>
      <c r="F47" s="522">
        <v>130.6</v>
      </c>
      <c r="G47" s="522">
        <v>143.6</v>
      </c>
      <c r="H47" s="522">
        <v>133.9</v>
      </c>
      <c r="I47" s="522">
        <v>146</v>
      </c>
      <c r="J47" s="522">
        <v>155.9</v>
      </c>
    </row>
    <row r="48" spans="2:12" x14ac:dyDescent="0.2">
      <c r="B48" s="569" t="s">
        <v>782</v>
      </c>
      <c r="C48" s="529">
        <v>151.19999999999999</v>
      </c>
      <c r="D48" s="522">
        <v>175.5</v>
      </c>
      <c r="E48" s="522">
        <v>109.9</v>
      </c>
      <c r="F48" s="522">
        <v>133.80000000000001</v>
      </c>
      <c r="G48" s="522">
        <v>156.30000000000001</v>
      </c>
      <c r="H48" s="522">
        <v>140.4</v>
      </c>
      <c r="I48" s="522">
        <v>164.6</v>
      </c>
      <c r="J48" s="522">
        <v>152.5</v>
      </c>
    </row>
    <row r="49" spans="2:10" x14ac:dyDescent="0.2">
      <c r="B49" s="569"/>
      <c r="C49" s="529"/>
      <c r="D49" s="522"/>
      <c r="E49" s="522"/>
      <c r="F49" s="522"/>
      <c r="G49" s="522"/>
      <c r="H49" s="522"/>
      <c r="I49" s="522"/>
      <c r="J49" s="522"/>
    </row>
    <row r="50" spans="2:10" x14ac:dyDescent="0.2">
      <c r="B50" s="569" t="s">
        <v>783</v>
      </c>
      <c r="C50" s="529">
        <v>154.30000000000001</v>
      </c>
      <c r="D50" s="522">
        <v>162</v>
      </c>
      <c r="E50" s="522">
        <v>114.4</v>
      </c>
      <c r="F50" s="522">
        <v>142.4</v>
      </c>
      <c r="G50" s="522">
        <v>163</v>
      </c>
      <c r="H50" s="522">
        <v>139.69999999999999</v>
      </c>
      <c r="I50" s="522">
        <v>166.2</v>
      </c>
      <c r="J50" s="522">
        <v>153.9</v>
      </c>
    </row>
    <row r="51" spans="2:10" x14ac:dyDescent="0.2">
      <c r="B51" s="569" t="s">
        <v>784</v>
      </c>
      <c r="C51" s="529">
        <v>138.69999999999999</v>
      </c>
      <c r="D51" s="522">
        <v>143.69999999999999</v>
      </c>
      <c r="E51" s="522">
        <v>112.9</v>
      </c>
      <c r="F51" s="522">
        <v>143.5</v>
      </c>
      <c r="G51" s="522">
        <v>163.69999999999999</v>
      </c>
      <c r="H51" s="522">
        <v>132.80000000000001</v>
      </c>
      <c r="I51" s="522">
        <v>145.19999999999999</v>
      </c>
      <c r="J51" s="522">
        <v>139.6</v>
      </c>
    </row>
    <row r="52" spans="2:10" x14ac:dyDescent="0.2">
      <c r="B52" s="569" t="s">
        <v>785</v>
      </c>
      <c r="C52" s="529">
        <v>158.19999999999999</v>
      </c>
      <c r="D52" s="522">
        <v>167.1</v>
      </c>
      <c r="E52" s="522">
        <v>110.8</v>
      </c>
      <c r="F52" s="522">
        <v>152.30000000000001</v>
      </c>
      <c r="G52" s="522">
        <v>156.4</v>
      </c>
      <c r="H52" s="522">
        <v>145.69999999999999</v>
      </c>
      <c r="I52" s="522">
        <v>170.2</v>
      </c>
      <c r="J52" s="522">
        <v>153.9</v>
      </c>
    </row>
    <row r="53" spans="2:10" x14ac:dyDescent="0.2">
      <c r="B53" s="569"/>
      <c r="C53" s="534"/>
      <c r="D53" s="522"/>
      <c r="E53" s="522"/>
      <c r="F53" s="522"/>
      <c r="G53" s="522"/>
      <c r="H53" s="522"/>
      <c r="I53" s="522"/>
      <c r="J53" s="522"/>
    </row>
    <row r="54" spans="2:10" x14ac:dyDescent="0.2">
      <c r="B54" s="569" t="s">
        <v>786</v>
      </c>
      <c r="C54" s="529">
        <v>154.4</v>
      </c>
      <c r="D54" s="522">
        <v>163.80000000000001</v>
      </c>
      <c r="E54" s="522">
        <v>108.1</v>
      </c>
      <c r="F54" s="522">
        <v>152.4</v>
      </c>
      <c r="G54" s="522">
        <v>154.1</v>
      </c>
      <c r="H54" s="522">
        <v>144.69999999999999</v>
      </c>
      <c r="I54" s="522">
        <v>163.69999999999999</v>
      </c>
      <c r="J54" s="522">
        <v>143.9</v>
      </c>
    </row>
    <row r="55" spans="2:10" x14ac:dyDescent="0.2">
      <c r="B55" s="569" t="s">
        <v>787</v>
      </c>
      <c r="C55" s="525">
        <v>152.19999999999999</v>
      </c>
      <c r="D55" s="522">
        <v>157</v>
      </c>
      <c r="E55" s="522">
        <v>118.7</v>
      </c>
      <c r="F55" s="522">
        <v>156.69999999999999</v>
      </c>
      <c r="G55" s="522">
        <v>128</v>
      </c>
      <c r="H55" s="522">
        <v>139.9</v>
      </c>
      <c r="I55" s="522">
        <v>149.80000000000001</v>
      </c>
      <c r="J55" s="522">
        <v>145</v>
      </c>
    </row>
    <row r="56" spans="2:10" x14ac:dyDescent="0.2">
      <c r="B56" s="569" t="s">
        <v>788</v>
      </c>
      <c r="C56" s="525">
        <v>152.1</v>
      </c>
      <c r="D56" s="522">
        <v>154.69999999999999</v>
      </c>
      <c r="E56" s="522">
        <v>110.9</v>
      </c>
      <c r="F56" s="522">
        <v>152.80000000000001</v>
      </c>
      <c r="G56" s="522">
        <v>143.19999999999999</v>
      </c>
      <c r="H56" s="522">
        <v>137.19999999999999</v>
      </c>
      <c r="I56" s="522">
        <v>141.80000000000001</v>
      </c>
      <c r="J56" s="522">
        <v>147.1</v>
      </c>
    </row>
    <row r="57" spans="2:10" x14ac:dyDescent="0.2">
      <c r="B57" s="569"/>
      <c r="C57" s="525"/>
      <c r="D57" s="522"/>
      <c r="E57" s="522"/>
      <c r="F57" s="522"/>
      <c r="G57" s="522"/>
      <c r="H57" s="522"/>
      <c r="I57" s="522"/>
      <c r="J57" s="522"/>
    </row>
    <row r="58" spans="2:10" x14ac:dyDescent="0.2">
      <c r="B58" s="569" t="s">
        <v>789</v>
      </c>
      <c r="C58" s="529">
        <v>149.4</v>
      </c>
      <c r="D58" s="522">
        <v>161.9</v>
      </c>
      <c r="E58" s="522">
        <v>107.9</v>
      </c>
      <c r="F58" s="522">
        <v>152.1</v>
      </c>
      <c r="G58" s="522">
        <v>148</v>
      </c>
      <c r="H58" s="522">
        <v>139.69999999999999</v>
      </c>
      <c r="I58" s="522">
        <v>154.1</v>
      </c>
      <c r="J58" s="522">
        <v>138.69999999999999</v>
      </c>
    </row>
    <row r="59" spans="2:10" x14ac:dyDescent="0.2">
      <c r="B59" s="569" t="s">
        <v>790</v>
      </c>
      <c r="C59" s="529">
        <v>153</v>
      </c>
      <c r="D59" s="522">
        <v>163.6</v>
      </c>
      <c r="E59" s="522">
        <v>107.5</v>
      </c>
      <c r="F59" s="522">
        <v>150.6</v>
      </c>
      <c r="G59" s="522">
        <v>157.6</v>
      </c>
      <c r="H59" s="522">
        <v>139.6</v>
      </c>
      <c r="I59" s="522">
        <v>149.9</v>
      </c>
      <c r="J59" s="522">
        <v>144.6</v>
      </c>
    </row>
    <row r="60" spans="2:10" x14ac:dyDescent="0.2">
      <c r="B60" s="569" t="s">
        <v>791</v>
      </c>
      <c r="C60" s="529">
        <v>152.6</v>
      </c>
      <c r="D60" s="522">
        <v>157</v>
      </c>
      <c r="E60" s="522">
        <v>106.9</v>
      </c>
      <c r="F60" s="522">
        <v>152</v>
      </c>
      <c r="G60" s="522">
        <v>150.9</v>
      </c>
      <c r="H60" s="522">
        <v>137.19999999999999</v>
      </c>
      <c r="I60" s="522">
        <v>163.80000000000001</v>
      </c>
      <c r="J60" s="522">
        <v>139</v>
      </c>
    </row>
    <row r="61" spans="2:10" ht="18" thickBot="1" x14ac:dyDescent="0.2">
      <c r="B61" s="562"/>
      <c r="C61" s="550"/>
      <c r="D61" s="541"/>
      <c r="E61" s="541"/>
      <c r="F61" s="541"/>
      <c r="G61" s="541"/>
      <c r="H61" s="541"/>
      <c r="I61" s="541"/>
      <c r="J61" s="541"/>
    </row>
    <row r="62" spans="2:10" x14ac:dyDescent="0.2">
      <c r="B62" s="540"/>
      <c r="C62" s="549" t="s">
        <v>613</v>
      </c>
      <c r="D62" s="540"/>
      <c r="E62" s="540"/>
      <c r="F62" s="540"/>
      <c r="G62" s="540"/>
      <c r="H62" s="540"/>
      <c r="I62" s="540"/>
      <c r="J62" s="540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62"/>
  <sheetViews>
    <sheetView view="pageBreakPreview" zoomScale="75" zoomScaleNormal="70" workbookViewId="0">
      <selection activeCell="G19" sqref="G19"/>
    </sheetView>
  </sheetViews>
  <sheetFormatPr defaultColWidth="10.875" defaultRowHeight="17.25" x14ac:dyDescent="0.15"/>
  <cols>
    <col min="1" max="1" width="13.375" style="495" customWidth="1"/>
    <col min="2" max="2" width="22" style="495" customWidth="1"/>
    <col min="3" max="10" width="16" style="495" customWidth="1"/>
    <col min="11" max="11" width="8.75" style="495" customWidth="1"/>
    <col min="12" max="12" width="10.375" style="495" customWidth="1"/>
    <col min="13" max="16" width="9.375" style="495" customWidth="1"/>
    <col min="17" max="18" width="9.75" style="495" customWidth="1"/>
    <col min="19" max="16384" width="10.875" style="495"/>
  </cols>
  <sheetData>
    <row r="1" spans="1:11" x14ac:dyDescent="0.2">
      <c r="A1" s="549" t="s">
        <v>298</v>
      </c>
    </row>
    <row r="6" spans="1:11" x14ac:dyDescent="0.2">
      <c r="B6" s="760" t="s">
        <v>541</v>
      </c>
      <c r="C6" s="760"/>
      <c r="D6" s="760"/>
      <c r="E6" s="760"/>
      <c r="F6" s="760"/>
      <c r="G6" s="760"/>
      <c r="H6" s="760"/>
      <c r="I6" s="760"/>
      <c r="J6" s="760"/>
    </row>
    <row r="7" spans="1:11" s="194" customFormat="1" ht="18" thickBot="1" x14ac:dyDescent="0.25">
      <c r="B7" s="541"/>
      <c r="C7" s="557" t="s">
        <v>464</v>
      </c>
      <c r="D7" s="541"/>
      <c r="E7" s="541"/>
      <c r="F7" s="551"/>
      <c r="G7" s="551"/>
      <c r="H7" s="551"/>
      <c r="I7" s="551"/>
      <c r="J7" s="558" t="s">
        <v>474</v>
      </c>
    </row>
    <row r="8" spans="1:11" ht="18" customHeight="1" x14ac:dyDescent="0.15">
      <c r="A8" s="194"/>
      <c r="B8" s="559"/>
      <c r="C8" s="780" t="s">
        <v>476</v>
      </c>
      <c r="D8" s="764" t="s">
        <v>98</v>
      </c>
      <c r="E8" s="764" t="s">
        <v>99</v>
      </c>
      <c r="F8" s="780" t="s">
        <v>475</v>
      </c>
      <c r="G8" s="780" t="s">
        <v>477</v>
      </c>
      <c r="H8" s="780" t="s">
        <v>478</v>
      </c>
      <c r="I8" s="780" t="s">
        <v>479</v>
      </c>
      <c r="J8" s="787" t="s">
        <v>480</v>
      </c>
      <c r="K8" s="194"/>
    </row>
    <row r="9" spans="1:11" ht="17.25" customHeight="1" x14ac:dyDescent="0.15">
      <c r="A9" s="194"/>
      <c r="B9" s="570"/>
      <c r="C9" s="788"/>
      <c r="D9" s="790"/>
      <c r="E9" s="790"/>
      <c r="F9" s="788"/>
      <c r="G9" s="788"/>
      <c r="H9" s="788"/>
      <c r="I9" s="788"/>
      <c r="J9" s="791"/>
      <c r="K9" s="194"/>
    </row>
    <row r="10" spans="1:11" ht="44.25" customHeight="1" x14ac:dyDescent="0.15">
      <c r="A10" s="194"/>
      <c r="B10" s="571"/>
      <c r="C10" s="788"/>
      <c r="D10" s="790"/>
      <c r="E10" s="790"/>
      <c r="F10" s="788"/>
      <c r="G10" s="788"/>
      <c r="H10" s="788"/>
      <c r="I10" s="788"/>
      <c r="J10" s="791"/>
      <c r="K10" s="194"/>
    </row>
    <row r="11" spans="1:11" x14ac:dyDescent="0.15">
      <c r="B11" s="540"/>
      <c r="C11" s="542"/>
      <c r="D11" s="540"/>
      <c r="E11" s="540"/>
      <c r="F11" s="540"/>
      <c r="G11" s="540"/>
      <c r="H11" s="540"/>
      <c r="I11" s="540"/>
      <c r="J11" s="540"/>
    </row>
    <row r="12" spans="1:11" s="346" customFormat="1" x14ac:dyDescent="0.2">
      <c r="B12" s="549" t="s">
        <v>384</v>
      </c>
      <c r="C12" s="555">
        <v>138244</v>
      </c>
      <c r="D12" s="533" t="s">
        <v>604</v>
      </c>
      <c r="E12" s="554">
        <v>32212</v>
      </c>
      <c r="F12" s="553">
        <v>1807</v>
      </c>
      <c r="G12" s="553">
        <v>2158</v>
      </c>
      <c r="H12" s="553">
        <v>10125</v>
      </c>
      <c r="I12" s="553">
        <v>23160</v>
      </c>
      <c r="J12" s="553">
        <v>2897</v>
      </c>
    </row>
    <row r="13" spans="1:11" s="346" customFormat="1" x14ac:dyDescent="0.2">
      <c r="B13" s="549" t="s">
        <v>399</v>
      </c>
      <c r="C13" s="555">
        <v>135709</v>
      </c>
      <c r="D13" s="533" t="s">
        <v>604</v>
      </c>
      <c r="E13" s="554">
        <v>32203</v>
      </c>
      <c r="F13" s="553">
        <v>1845</v>
      </c>
      <c r="G13" s="553">
        <v>2158</v>
      </c>
      <c r="H13" s="553">
        <v>9924</v>
      </c>
      <c r="I13" s="553">
        <v>22033</v>
      </c>
      <c r="J13" s="553">
        <v>2843</v>
      </c>
    </row>
    <row r="14" spans="1:11" s="346" customFormat="1" x14ac:dyDescent="0.2">
      <c r="B14" s="549" t="s">
        <v>488</v>
      </c>
      <c r="C14" s="555">
        <v>148958</v>
      </c>
      <c r="D14" s="533">
        <v>4343</v>
      </c>
      <c r="E14" s="554">
        <v>32076</v>
      </c>
      <c r="F14" s="553">
        <v>1729</v>
      </c>
      <c r="G14" s="553">
        <v>2489</v>
      </c>
      <c r="H14" s="553">
        <v>12443</v>
      </c>
      <c r="I14" s="553">
        <v>22869</v>
      </c>
      <c r="J14" s="553">
        <v>3781</v>
      </c>
    </row>
    <row r="15" spans="1:11" s="346" customFormat="1" x14ac:dyDescent="0.2">
      <c r="B15" s="549" t="s">
        <v>560</v>
      </c>
      <c r="C15" s="555">
        <v>149878</v>
      </c>
      <c r="D15" s="533">
        <v>3986</v>
      </c>
      <c r="E15" s="554">
        <v>31932</v>
      </c>
      <c r="F15" s="553">
        <v>1744</v>
      </c>
      <c r="G15" s="553">
        <v>2433</v>
      </c>
      <c r="H15" s="553">
        <v>12079</v>
      </c>
      <c r="I15" s="553">
        <v>22691</v>
      </c>
      <c r="J15" s="553">
        <v>3657</v>
      </c>
    </row>
    <row r="16" spans="1:11" s="346" customFormat="1" x14ac:dyDescent="0.2">
      <c r="B16" s="549" t="s">
        <v>600</v>
      </c>
      <c r="C16" s="555">
        <v>150037</v>
      </c>
      <c r="D16" s="533">
        <v>3784</v>
      </c>
      <c r="E16" s="554">
        <v>32495</v>
      </c>
      <c r="F16" s="553">
        <v>1777</v>
      </c>
      <c r="G16" s="553">
        <v>2323</v>
      </c>
      <c r="H16" s="553">
        <v>12123</v>
      </c>
      <c r="I16" s="553">
        <v>21997</v>
      </c>
      <c r="J16" s="553">
        <v>3751</v>
      </c>
    </row>
    <row r="17" spans="2:10" s="346" customFormat="1" x14ac:dyDescent="0.2">
      <c r="B17" s="549" t="s">
        <v>750</v>
      </c>
      <c r="C17" s="555">
        <v>145352</v>
      </c>
      <c r="D17" s="533">
        <v>4756</v>
      </c>
      <c r="E17" s="554">
        <v>32329</v>
      </c>
      <c r="F17" s="553">
        <v>1642</v>
      </c>
      <c r="G17" s="553">
        <v>2183</v>
      </c>
      <c r="H17" s="553">
        <v>12008</v>
      </c>
      <c r="I17" s="553">
        <v>20987</v>
      </c>
      <c r="J17" s="553">
        <v>3844</v>
      </c>
    </row>
    <row r="18" spans="2:10" x14ac:dyDescent="0.2">
      <c r="B18" s="549"/>
      <c r="C18" s="545"/>
      <c r="D18" s="543"/>
      <c r="E18" s="544"/>
      <c r="F18" s="543"/>
      <c r="G18" s="544"/>
      <c r="H18" s="543"/>
      <c r="I18" s="556"/>
      <c r="J18" s="543"/>
    </row>
    <row r="19" spans="2:10" x14ac:dyDescent="0.2">
      <c r="B19" s="569" t="s">
        <v>780</v>
      </c>
      <c r="C19" s="546">
        <v>150261</v>
      </c>
      <c r="D19" s="533">
        <v>4612</v>
      </c>
      <c r="E19" s="554">
        <v>32517</v>
      </c>
      <c r="F19" s="544">
        <v>1733</v>
      </c>
      <c r="G19" s="533" t="s">
        <v>604</v>
      </c>
      <c r="H19" s="544">
        <v>12495</v>
      </c>
      <c r="I19" s="544">
        <v>20790</v>
      </c>
      <c r="J19" s="544">
        <v>3808</v>
      </c>
    </row>
    <row r="20" spans="2:10" x14ac:dyDescent="0.2">
      <c r="B20" s="569" t="s">
        <v>781</v>
      </c>
      <c r="C20" s="546">
        <v>141865</v>
      </c>
      <c r="D20" s="533">
        <v>4617</v>
      </c>
      <c r="E20" s="554">
        <v>31455</v>
      </c>
      <c r="F20" s="544">
        <v>1715</v>
      </c>
      <c r="G20" s="544">
        <v>2208</v>
      </c>
      <c r="H20" s="544">
        <v>12110</v>
      </c>
      <c r="I20" s="544">
        <v>20737</v>
      </c>
      <c r="J20" s="544">
        <v>3745</v>
      </c>
    </row>
    <row r="21" spans="2:10" x14ac:dyDescent="0.2">
      <c r="B21" s="569" t="s">
        <v>782</v>
      </c>
      <c r="C21" s="546">
        <v>140976</v>
      </c>
      <c r="D21" s="533">
        <v>4631</v>
      </c>
      <c r="E21" s="554">
        <v>31469</v>
      </c>
      <c r="F21" s="544">
        <v>1709</v>
      </c>
      <c r="G21" s="544">
        <v>2189</v>
      </c>
      <c r="H21" s="544">
        <v>11987</v>
      </c>
      <c r="I21" s="544">
        <v>20644</v>
      </c>
      <c r="J21" s="544">
        <v>3727</v>
      </c>
    </row>
    <row r="22" spans="2:10" x14ac:dyDescent="0.2">
      <c r="B22" s="569"/>
      <c r="C22" s="546"/>
      <c r="D22" s="534"/>
      <c r="E22" s="554"/>
      <c r="F22" s="544"/>
      <c r="G22" s="544"/>
      <c r="H22" s="544"/>
      <c r="I22" s="544"/>
      <c r="J22" s="544"/>
    </row>
    <row r="23" spans="2:10" x14ac:dyDescent="0.2">
      <c r="B23" s="569" t="s">
        <v>783</v>
      </c>
      <c r="C23" s="546">
        <v>142731</v>
      </c>
      <c r="D23" s="533">
        <v>4834</v>
      </c>
      <c r="E23" s="554">
        <v>32823</v>
      </c>
      <c r="F23" s="544">
        <v>1712</v>
      </c>
      <c r="G23" s="544">
        <v>2176</v>
      </c>
      <c r="H23" s="544">
        <v>12061</v>
      </c>
      <c r="I23" s="544">
        <v>20900</v>
      </c>
      <c r="J23" s="544">
        <v>3866</v>
      </c>
    </row>
    <row r="24" spans="2:10" x14ac:dyDescent="0.2">
      <c r="B24" s="569" t="s">
        <v>784</v>
      </c>
      <c r="C24" s="546">
        <v>150887</v>
      </c>
      <c r="D24" s="533">
        <v>4816</v>
      </c>
      <c r="E24" s="554">
        <v>33517</v>
      </c>
      <c r="F24" s="544">
        <v>1687</v>
      </c>
      <c r="G24" s="544">
        <v>2183</v>
      </c>
      <c r="H24" s="544">
        <v>11966</v>
      </c>
      <c r="I24" s="544">
        <v>20985</v>
      </c>
      <c r="J24" s="544">
        <v>3924</v>
      </c>
    </row>
    <row r="25" spans="2:10" x14ac:dyDescent="0.2">
      <c r="B25" s="569" t="s">
        <v>785</v>
      </c>
      <c r="C25" s="546">
        <v>143527</v>
      </c>
      <c r="D25" s="533">
        <v>4806</v>
      </c>
      <c r="E25" s="554">
        <v>32571</v>
      </c>
      <c r="F25" s="544">
        <v>1721</v>
      </c>
      <c r="G25" s="544">
        <v>2178</v>
      </c>
      <c r="H25" s="544">
        <v>11901</v>
      </c>
      <c r="I25" s="544">
        <v>20844</v>
      </c>
      <c r="J25" s="544">
        <v>3908</v>
      </c>
    </row>
    <row r="26" spans="2:10" x14ac:dyDescent="0.2">
      <c r="B26" s="569"/>
      <c r="C26" s="546"/>
      <c r="D26" s="534"/>
      <c r="E26" s="554"/>
      <c r="F26" s="544"/>
      <c r="G26" s="544"/>
      <c r="H26" s="544"/>
      <c r="I26" s="544"/>
      <c r="J26" s="544"/>
    </row>
    <row r="27" spans="2:10" x14ac:dyDescent="0.2">
      <c r="B27" s="569" t="s">
        <v>786</v>
      </c>
      <c r="C27" s="546">
        <v>142988</v>
      </c>
      <c r="D27" s="533">
        <v>4804</v>
      </c>
      <c r="E27" s="554">
        <v>32087</v>
      </c>
      <c r="F27" s="544">
        <v>1573</v>
      </c>
      <c r="G27" s="544">
        <v>2211</v>
      </c>
      <c r="H27" s="544">
        <v>11852</v>
      </c>
      <c r="I27" s="544">
        <v>20966</v>
      </c>
      <c r="J27" s="544">
        <v>3873</v>
      </c>
    </row>
    <row r="28" spans="2:10" x14ac:dyDescent="0.2">
      <c r="B28" s="569" t="s">
        <v>787</v>
      </c>
      <c r="C28" s="546">
        <v>143055</v>
      </c>
      <c r="D28" s="533">
        <v>4790</v>
      </c>
      <c r="E28" s="554">
        <v>32256</v>
      </c>
      <c r="F28" s="544">
        <v>1582</v>
      </c>
      <c r="G28" s="544">
        <v>2208</v>
      </c>
      <c r="H28" s="544">
        <v>11829</v>
      </c>
      <c r="I28" s="544">
        <v>21083</v>
      </c>
      <c r="J28" s="544">
        <v>3911</v>
      </c>
    </row>
    <row r="29" spans="2:10" x14ac:dyDescent="0.2">
      <c r="B29" s="569" t="s">
        <v>788</v>
      </c>
      <c r="C29" s="546">
        <v>142795</v>
      </c>
      <c r="D29" s="533">
        <v>4783</v>
      </c>
      <c r="E29" s="554">
        <v>32155</v>
      </c>
      <c r="F29" s="544">
        <v>1582</v>
      </c>
      <c r="G29" s="544">
        <v>2191</v>
      </c>
      <c r="H29" s="544">
        <v>11777</v>
      </c>
      <c r="I29" s="544">
        <v>21125</v>
      </c>
      <c r="J29" s="544">
        <v>3839</v>
      </c>
    </row>
    <row r="30" spans="2:10" x14ac:dyDescent="0.2">
      <c r="B30" s="569"/>
      <c r="C30" s="546"/>
      <c r="D30" s="534"/>
      <c r="E30" s="554"/>
      <c r="F30" s="544"/>
      <c r="G30" s="544"/>
      <c r="H30" s="544"/>
      <c r="I30" s="544"/>
      <c r="J30" s="544"/>
    </row>
    <row r="31" spans="2:10" x14ac:dyDescent="0.2">
      <c r="B31" s="569" t="s">
        <v>789</v>
      </c>
      <c r="C31" s="546">
        <v>143130</v>
      </c>
      <c r="D31" s="533">
        <v>4804</v>
      </c>
      <c r="E31" s="554">
        <v>32136</v>
      </c>
      <c r="F31" s="544">
        <v>1579</v>
      </c>
      <c r="G31" s="544">
        <v>2151</v>
      </c>
      <c r="H31" s="544">
        <v>11835</v>
      </c>
      <c r="I31" s="544">
        <v>20945</v>
      </c>
      <c r="J31" s="544">
        <v>3829</v>
      </c>
    </row>
    <row r="32" spans="2:10" x14ac:dyDescent="0.2">
      <c r="B32" s="569" t="s">
        <v>790</v>
      </c>
      <c r="C32" s="546">
        <v>150449</v>
      </c>
      <c r="D32" s="533">
        <v>4791</v>
      </c>
      <c r="E32" s="554">
        <v>32525</v>
      </c>
      <c r="F32" s="544">
        <v>1576</v>
      </c>
      <c r="G32" s="544">
        <v>2141</v>
      </c>
      <c r="H32" s="544">
        <v>11816</v>
      </c>
      <c r="I32" s="544">
        <v>21239</v>
      </c>
      <c r="J32" s="544">
        <v>3864</v>
      </c>
    </row>
    <row r="33" spans="2:19" x14ac:dyDescent="0.2">
      <c r="B33" s="569" t="s">
        <v>791</v>
      </c>
      <c r="C33" s="546">
        <v>151561</v>
      </c>
      <c r="D33" s="533">
        <v>4789</v>
      </c>
      <c r="E33" s="554">
        <v>32432</v>
      </c>
      <c r="F33" s="544">
        <v>1540</v>
      </c>
      <c r="G33" s="544">
        <v>2148</v>
      </c>
      <c r="H33" s="544">
        <v>12463</v>
      </c>
      <c r="I33" s="544">
        <v>21582</v>
      </c>
      <c r="J33" s="544">
        <v>3829</v>
      </c>
    </row>
    <row r="34" spans="2:19" ht="18" thickBot="1" x14ac:dyDescent="0.2">
      <c r="B34" s="541"/>
      <c r="C34" s="552"/>
      <c r="D34" s="550"/>
      <c r="E34" s="550"/>
      <c r="F34" s="550"/>
      <c r="G34" s="550"/>
      <c r="H34" s="550"/>
      <c r="I34" s="550"/>
      <c r="J34" s="550"/>
      <c r="S34" s="194"/>
    </row>
    <row r="35" spans="2:19" ht="18" customHeight="1" thickTop="1" x14ac:dyDescent="0.15">
      <c r="B35" s="535"/>
      <c r="C35" s="792" t="s">
        <v>608</v>
      </c>
      <c r="D35" s="792" t="s">
        <v>609</v>
      </c>
      <c r="E35" s="792" t="s">
        <v>610</v>
      </c>
      <c r="F35" s="792" t="s">
        <v>481</v>
      </c>
      <c r="G35" s="792" t="s">
        <v>611</v>
      </c>
      <c r="H35" s="792" t="s">
        <v>482</v>
      </c>
      <c r="I35" s="792" t="s">
        <v>483</v>
      </c>
      <c r="J35" s="793" t="s">
        <v>417</v>
      </c>
      <c r="K35" s="345"/>
    </row>
    <row r="36" spans="2:19" ht="18" customHeight="1" x14ac:dyDescent="0.15">
      <c r="B36" s="570"/>
      <c r="C36" s="779"/>
      <c r="D36" s="779"/>
      <c r="E36" s="779"/>
      <c r="F36" s="779"/>
      <c r="G36" s="779"/>
      <c r="H36" s="779"/>
      <c r="I36" s="779"/>
      <c r="J36" s="781"/>
      <c r="K36" s="345"/>
    </row>
    <row r="37" spans="2:19" ht="18" customHeight="1" x14ac:dyDescent="0.15">
      <c r="B37" s="571"/>
      <c r="C37" s="780"/>
      <c r="D37" s="780"/>
      <c r="E37" s="780"/>
      <c r="F37" s="780"/>
      <c r="G37" s="780"/>
      <c r="H37" s="780"/>
      <c r="I37" s="780"/>
      <c r="J37" s="782"/>
      <c r="K37" s="345"/>
    </row>
    <row r="38" spans="2:19" ht="18" customHeight="1" x14ac:dyDescent="0.15">
      <c r="B38" s="560"/>
      <c r="C38" s="540"/>
      <c r="D38" s="540"/>
      <c r="E38" s="540"/>
      <c r="F38" s="540"/>
      <c r="G38" s="540"/>
      <c r="H38" s="540"/>
      <c r="I38" s="540"/>
      <c r="J38" s="540"/>
      <c r="K38" s="345"/>
    </row>
    <row r="39" spans="2:19" ht="18" customHeight="1" x14ac:dyDescent="0.2">
      <c r="B39" s="561" t="s">
        <v>384</v>
      </c>
      <c r="C39" s="547">
        <v>491</v>
      </c>
      <c r="D39" s="547">
        <v>1415</v>
      </c>
      <c r="E39" s="547">
        <v>7605</v>
      </c>
      <c r="F39" s="547">
        <v>4275</v>
      </c>
      <c r="G39" s="548">
        <v>9557</v>
      </c>
      <c r="H39" s="548">
        <v>29092</v>
      </c>
      <c r="I39" s="548">
        <v>2713</v>
      </c>
      <c r="J39" s="547">
        <v>7564</v>
      </c>
      <c r="K39" s="345"/>
    </row>
    <row r="40" spans="2:19" ht="18" customHeight="1" x14ac:dyDescent="0.2">
      <c r="B40" s="561" t="s">
        <v>399</v>
      </c>
      <c r="C40" s="536">
        <v>531</v>
      </c>
      <c r="D40" s="548">
        <v>1209</v>
      </c>
      <c r="E40" s="548">
        <v>7271</v>
      </c>
      <c r="F40" s="548">
        <v>4413</v>
      </c>
      <c r="G40" s="548">
        <v>9892</v>
      </c>
      <c r="H40" s="548">
        <v>28044</v>
      </c>
      <c r="I40" s="548">
        <v>2434</v>
      </c>
      <c r="J40" s="548">
        <v>7645</v>
      </c>
      <c r="K40" s="345"/>
    </row>
    <row r="41" spans="2:19" ht="18" customHeight="1" x14ac:dyDescent="0.2">
      <c r="B41" s="561" t="s">
        <v>488</v>
      </c>
      <c r="C41" s="548">
        <v>859</v>
      </c>
      <c r="D41" s="548">
        <v>1549</v>
      </c>
      <c r="E41" s="548">
        <v>11149</v>
      </c>
      <c r="F41" s="548">
        <v>4213</v>
      </c>
      <c r="G41" s="548">
        <v>11222</v>
      </c>
      <c r="H41" s="548">
        <v>28030</v>
      </c>
      <c r="I41" s="548">
        <v>978</v>
      </c>
      <c r="J41" s="548">
        <v>11227</v>
      </c>
      <c r="K41" s="345"/>
    </row>
    <row r="42" spans="2:19" ht="18" customHeight="1" x14ac:dyDescent="0.2">
      <c r="B42" s="561" t="s">
        <v>612</v>
      </c>
      <c r="C42" s="548">
        <v>887</v>
      </c>
      <c r="D42" s="548">
        <v>1587</v>
      </c>
      <c r="E42" s="548">
        <v>11182</v>
      </c>
      <c r="F42" s="548">
        <v>4876</v>
      </c>
      <c r="G42" s="548">
        <v>11105</v>
      </c>
      <c r="H42" s="548">
        <v>29391</v>
      </c>
      <c r="I42" s="548">
        <v>948</v>
      </c>
      <c r="J42" s="548">
        <v>11385</v>
      </c>
      <c r="K42" s="345"/>
    </row>
    <row r="43" spans="2:19" ht="18" customHeight="1" x14ac:dyDescent="0.2">
      <c r="B43" s="561" t="s">
        <v>793</v>
      </c>
      <c r="C43" s="548">
        <v>908</v>
      </c>
      <c r="D43" s="548">
        <v>1629</v>
      </c>
      <c r="E43" s="548">
        <v>11150</v>
      </c>
      <c r="F43" s="548">
        <v>4665</v>
      </c>
      <c r="G43" s="548">
        <v>11062</v>
      </c>
      <c r="H43" s="548">
        <v>29924</v>
      </c>
      <c r="I43" s="548">
        <v>1036</v>
      </c>
      <c r="J43" s="548">
        <v>11411</v>
      </c>
      <c r="K43" s="345"/>
    </row>
    <row r="44" spans="2:19" ht="18" customHeight="1" x14ac:dyDescent="0.2">
      <c r="B44" s="561" t="s">
        <v>794</v>
      </c>
      <c r="C44" s="548">
        <v>1013</v>
      </c>
      <c r="D44" s="548">
        <v>1615</v>
      </c>
      <c r="E44" s="548">
        <v>11461</v>
      </c>
      <c r="F44" s="548">
        <v>4662</v>
      </c>
      <c r="G44" s="548">
        <v>6604</v>
      </c>
      <c r="H44" s="548">
        <v>29210</v>
      </c>
      <c r="I44" s="548">
        <v>1619</v>
      </c>
      <c r="J44" s="548">
        <v>11420</v>
      </c>
      <c r="K44" s="345"/>
    </row>
    <row r="45" spans="2:19" ht="18" customHeight="1" x14ac:dyDescent="0.2">
      <c r="B45" s="561"/>
      <c r="C45" s="548"/>
      <c r="D45" s="565"/>
      <c r="E45" s="565"/>
      <c r="F45" s="565"/>
      <c r="G45" s="565"/>
      <c r="H45" s="565"/>
      <c r="I45" s="565"/>
      <c r="J45" s="565"/>
      <c r="K45" s="345"/>
    </row>
    <row r="46" spans="2:19" ht="18" customHeight="1" x14ac:dyDescent="0.2">
      <c r="B46" s="569" t="s">
        <v>780</v>
      </c>
      <c r="C46" s="548">
        <v>938</v>
      </c>
      <c r="D46" s="548">
        <v>1622</v>
      </c>
      <c r="E46" s="548">
        <v>11365</v>
      </c>
      <c r="F46" s="548">
        <v>4660</v>
      </c>
      <c r="G46" s="565">
        <v>10998</v>
      </c>
      <c r="H46" s="565">
        <v>29881</v>
      </c>
      <c r="I46" s="565">
        <v>1639</v>
      </c>
      <c r="J46" s="565">
        <v>10986</v>
      </c>
      <c r="K46" s="345"/>
    </row>
    <row r="47" spans="2:19" ht="18" customHeight="1" x14ac:dyDescent="0.2">
      <c r="B47" s="569" t="s">
        <v>781</v>
      </c>
      <c r="C47" s="548">
        <v>955</v>
      </c>
      <c r="D47" s="548">
        <v>1615</v>
      </c>
      <c r="E47" s="548">
        <v>11315</v>
      </c>
      <c r="F47" s="548">
        <v>4632</v>
      </c>
      <c r="G47" s="565">
        <v>4128</v>
      </c>
      <c r="H47" s="565">
        <v>30018</v>
      </c>
      <c r="I47" s="565">
        <v>1657</v>
      </c>
      <c r="J47" s="565">
        <v>10958</v>
      </c>
      <c r="K47" s="345"/>
    </row>
    <row r="48" spans="2:19" ht="18" customHeight="1" x14ac:dyDescent="0.2">
      <c r="B48" s="569" t="s">
        <v>782</v>
      </c>
      <c r="C48" s="548">
        <v>955</v>
      </c>
      <c r="D48" s="548">
        <v>1615</v>
      </c>
      <c r="E48" s="548">
        <v>11162</v>
      </c>
      <c r="F48" s="548">
        <v>4543</v>
      </c>
      <c r="G48" s="565">
        <v>4022</v>
      </c>
      <c r="H48" s="565">
        <v>29695</v>
      </c>
      <c r="I48" s="565">
        <v>1634</v>
      </c>
      <c r="J48" s="565">
        <v>10994</v>
      </c>
      <c r="K48" s="345"/>
    </row>
    <row r="49" spans="2:11" ht="18" customHeight="1" x14ac:dyDescent="0.2">
      <c r="B49" s="569"/>
      <c r="C49" s="548"/>
      <c r="D49" s="565"/>
      <c r="E49" s="565"/>
      <c r="F49" s="565"/>
      <c r="G49" s="565"/>
      <c r="H49" s="565"/>
      <c r="I49" s="565"/>
      <c r="J49" s="565"/>
      <c r="K49" s="345"/>
    </row>
    <row r="50" spans="2:11" ht="18" customHeight="1" x14ac:dyDescent="0.2">
      <c r="B50" s="569" t="s">
        <v>783</v>
      </c>
      <c r="C50" s="548">
        <v>988</v>
      </c>
      <c r="D50" s="565">
        <v>1636</v>
      </c>
      <c r="E50" s="565">
        <v>11148</v>
      </c>
      <c r="F50" s="565">
        <v>4517</v>
      </c>
      <c r="G50" s="565">
        <v>4404</v>
      </c>
      <c r="H50" s="565">
        <v>28854</v>
      </c>
      <c r="I50" s="565">
        <v>1630</v>
      </c>
      <c r="J50" s="565">
        <v>11182</v>
      </c>
      <c r="K50" s="345"/>
    </row>
    <row r="51" spans="2:11" ht="18" customHeight="1" x14ac:dyDescent="0.2">
      <c r="B51" s="569" t="s">
        <v>784</v>
      </c>
      <c r="C51" s="548">
        <v>1041</v>
      </c>
      <c r="D51" s="565">
        <v>1636</v>
      </c>
      <c r="E51" s="565">
        <v>11513</v>
      </c>
      <c r="F51" s="565">
        <v>4599</v>
      </c>
      <c r="G51" s="565">
        <v>11199</v>
      </c>
      <c r="H51" s="565">
        <v>29080</v>
      </c>
      <c r="I51" s="565">
        <v>1623</v>
      </c>
      <c r="J51" s="565">
        <v>11118</v>
      </c>
      <c r="K51" s="345"/>
    </row>
    <row r="52" spans="2:11" ht="18" customHeight="1" x14ac:dyDescent="0.2">
      <c r="B52" s="569" t="s">
        <v>785</v>
      </c>
      <c r="C52" s="548">
        <v>1045</v>
      </c>
      <c r="D52" s="565">
        <v>1640</v>
      </c>
      <c r="E52" s="565">
        <v>11610</v>
      </c>
      <c r="F52" s="565">
        <v>4648</v>
      </c>
      <c r="G52" s="565">
        <v>4538</v>
      </c>
      <c r="H52" s="565">
        <v>28837</v>
      </c>
      <c r="I52" s="565">
        <v>1594</v>
      </c>
      <c r="J52" s="565">
        <v>11686</v>
      </c>
      <c r="K52" s="345"/>
    </row>
    <row r="53" spans="2:11" ht="18" customHeight="1" x14ac:dyDescent="0.2">
      <c r="B53" s="569"/>
      <c r="C53" s="548"/>
      <c r="D53" s="565"/>
      <c r="E53" s="565"/>
      <c r="F53" s="565"/>
      <c r="G53" s="565"/>
      <c r="H53" s="565"/>
      <c r="I53" s="565"/>
      <c r="J53" s="565"/>
      <c r="K53" s="345"/>
    </row>
    <row r="54" spans="2:11" ht="18" customHeight="1" x14ac:dyDescent="0.2">
      <c r="B54" s="569" t="s">
        <v>786</v>
      </c>
      <c r="C54" s="548">
        <v>1090</v>
      </c>
      <c r="D54" s="565">
        <v>1620</v>
      </c>
      <c r="E54" s="565">
        <v>11695</v>
      </c>
      <c r="F54" s="565">
        <v>4557</v>
      </c>
      <c r="G54" s="565">
        <v>4489</v>
      </c>
      <c r="H54" s="565">
        <v>28953</v>
      </c>
      <c r="I54" s="565">
        <v>1594</v>
      </c>
      <c r="J54" s="565">
        <v>11624</v>
      </c>
      <c r="K54" s="345"/>
    </row>
    <row r="55" spans="2:11" ht="18" customHeight="1" x14ac:dyDescent="0.2">
      <c r="B55" s="569" t="s">
        <v>787</v>
      </c>
      <c r="C55" s="548">
        <v>1038</v>
      </c>
      <c r="D55" s="565">
        <v>1625</v>
      </c>
      <c r="E55" s="565">
        <v>11506</v>
      </c>
      <c r="F55" s="565">
        <v>4757</v>
      </c>
      <c r="G55" s="565">
        <v>4369</v>
      </c>
      <c r="H55" s="565">
        <v>28871</v>
      </c>
      <c r="I55" s="565">
        <v>1586</v>
      </c>
      <c r="J55" s="565">
        <v>11644</v>
      </c>
      <c r="K55" s="345"/>
    </row>
    <row r="56" spans="2:11" ht="18" customHeight="1" x14ac:dyDescent="0.2">
      <c r="B56" s="569" t="s">
        <v>788</v>
      </c>
      <c r="C56" s="548">
        <v>1057</v>
      </c>
      <c r="D56" s="565">
        <v>1601</v>
      </c>
      <c r="E56" s="565">
        <v>11529</v>
      </c>
      <c r="F56" s="565">
        <v>4702</v>
      </c>
      <c r="G56" s="565">
        <v>4311</v>
      </c>
      <c r="H56" s="565">
        <v>28804</v>
      </c>
      <c r="I56" s="565">
        <v>1600</v>
      </c>
      <c r="J56" s="565">
        <v>11739</v>
      </c>
      <c r="K56" s="345"/>
    </row>
    <row r="57" spans="2:11" ht="18" customHeight="1" x14ac:dyDescent="0.2">
      <c r="B57" s="569"/>
      <c r="C57" s="548"/>
      <c r="D57" s="565"/>
      <c r="E57" s="565"/>
      <c r="F57" s="565"/>
      <c r="G57" s="565"/>
      <c r="H57" s="565"/>
      <c r="I57" s="564"/>
      <c r="J57" s="565"/>
      <c r="K57" s="345"/>
    </row>
    <row r="58" spans="2:11" ht="18" customHeight="1" x14ac:dyDescent="0.2">
      <c r="B58" s="569" t="s">
        <v>789</v>
      </c>
      <c r="C58" s="548">
        <v>1026</v>
      </c>
      <c r="D58" s="565">
        <v>1599</v>
      </c>
      <c r="E58" s="565">
        <v>11608</v>
      </c>
      <c r="F58" s="565">
        <v>4801</v>
      </c>
      <c r="G58" s="565">
        <v>4470</v>
      </c>
      <c r="H58" s="565">
        <v>29045</v>
      </c>
      <c r="I58" s="565">
        <v>1600</v>
      </c>
      <c r="J58" s="565">
        <v>11702</v>
      </c>
      <c r="K58" s="345"/>
    </row>
    <row r="59" spans="2:11" ht="18" customHeight="1" x14ac:dyDescent="0.2">
      <c r="B59" s="569" t="s">
        <v>790</v>
      </c>
      <c r="C59" s="548">
        <v>1014</v>
      </c>
      <c r="D59" s="565">
        <v>1588</v>
      </c>
      <c r="E59" s="565">
        <v>11489</v>
      </c>
      <c r="F59" s="565">
        <v>4719</v>
      </c>
      <c r="G59" s="565">
        <v>11163</v>
      </c>
      <c r="H59" s="565">
        <v>29183</v>
      </c>
      <c r="I59" s="565">
        <v>1634</v>
      </c>
      <c r="J59" s="565">
        <v>11707</v>
      </c>
      <c r="K59" s="345"/>
    </row>
    <row r="60" spans="2:11" ht="18" customHeight="1" x14ac:dyDescent="0.2">
      <c r="B60" s="569" t="s">
        <v>791</v>
      </c>
      <c r="C60" s="548">
        <v>1012</v>
      </c>
      <c r="D60" s="565">
        <v>1586</v>
      </c>
      <c r="E60" s="565">
        <v>11582</v>
      </c>
      <c r="F60" s="565">
        <v>4808</v>
      </c>
      <c r="G60" s="565">
        <v>11154</v>
      </c>
      <c r="H60" s="565">
        <v>29295</v>
      </c>
      <c r="I60" s="565">
        <v>1635</v>
      </c>
      <c r="J60" s="565">
        <v>11706</v>
      </c>
      <c r="K60" s="345"/>
    </row>
    <row r="61" spans="2:11" ht="18" customHeight="1" thickBot="1" x14ac:dyDescent="0.2">
      <c r="B61" s="562"/>
      <c r="C61" s="537"/>
      <c r="D61" s="538"/>
      <c r="E61" s="538"/>
      <c r="F61" s="538"/>
      <c r="G61" s="538"/>
      <c r="H61" s="538"/>
      <c r="I61" s="538"/>
      <c r="J61" s="538"/>
      <c r="K61" s="345"/>
    </row>
    <row r="62" spans="2:11" x14ac:dyDescent="0.2">
      <c r="B62" s="540"/>
      <c r="C62" s="549" t="s">
        <v>613</v>
      </c>
      <c r="D62" s="540"/>
      <c r="E62" s="540"/>
      <c r="F62" s="540"/>
      <c r="G62" s="540"/>
      <c r="H62" s="540"/>
      <c r="I62" s="540"/>
      <c r="J62" s="540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2"/>
  <sheetViews>
    <sheetView view="pageBreakPreview" zoomScale="75" zoomScaleNormal="70" workbookViewId="0">
      <selection activeCell="I23" sqref="I23"/>
    </sheetView>
  </sheetViews>
  <sheetFormatPr defaultColWidth="10.875" defaultRowHeight="17.25" x14ac:dyDescent="0.15"/>
  <cols>
    <col min="1" max="1" width="13.375" style="495" customWidth="1"/>
    <col min="2" max="2" width="22" style="495" customWidth="1"/>
    <col min="3" max="10" width="16" style="495" customWidth="1"/>
    <col min="11" max="11" width="8.75" style="194" customWidth="1"/>
    <col min="12" max="12" width="10.375" style="495" customWidth="1"/>
    <col min="13" max="16" width="9.375" style="495" customWidth="1"/>
    <col min="17" max="18" width="9.75" style="495" customWidth="1"/>
    <col min="19" max="16384" width="10.875" style="495"/>
  </cols>
  <sheetData>
    <row r="1" spans="1:18" x14ac:dyDescent="0.2">
      <c r="A1" s="549" t="s">
        <v>795</v>
      </c>
    </row>
    <row r="6" spans="1:18" x14ac:dyDescent="0.2">
      <c r="B6" s="760" t="s">
        <v>541</v>
      </c>
      <c r="C6" s="760"/>
      <c r="D6" s="760"/>
      <c r="E6" s="760"/>
      <c r="F6" s="760"/>
      <c r="G6" s="760"/>
      <c r="H6" s="760"/>
      <c r="I6" s="760"/>
      <c r="J6" s="760"/>
    </row>
    <row r="7" spans="1:18" ht="18" thickBot="1" x14ac:dyDescent="0.25">
      <c r="B7" s="541"/>
      <c r="C7" s="557" t="s">
        <v>465</v>
      </c>
      <c r="D7" s="541"/>
      <c r="E7" s="541"/>
      <c r="F7" s="551"/>
      <c r="G7" s="551"/>
      <c r="H7" s="551"/>
      <c r="I7" s="551"/>
      <c r="J7" s="558" t="s">
        <v>474</v>
      </c>
      <c r="L7" s="194"/>
      <c r="M7" s="194"/>
      <c r="N7" s="194"/>
      <c r="O7" s="194"/>
      <c r="P7" s="194"/>
      <c r="Q7" s="194"/>
      <c r="R7" s="194"/>
    </row>
    <row r="8" spans="1:18" ht="18" customHeight="1" x14ac:dyDescent="0.15">
      <c r="A8" s="194"/>
      <c r="B8" s="540"/>
      <c r="C8" s="780" t="s">
        <v>476</v>
      </c>
      <c r="D8" s="764" t="s">
        <v>98</v>
      </c>
      <c r="E8" s="764" t="s">
        <v>99</v>
      </c>
      <c r="F8" s="780" t="s">
        <v>475</v>
      </c>
      <c r="G8" s="780" t="s">
        <v>477</v>
      </c>
      <c r="H8" s="780" t="s">
        <v>478</v>
      </c>
      <c r="I8" s="780" t="s">
        <v>479</v>
      </c>
      <c r="J8" s="787" t="s">
        <v>480</v>
      </c>
    </row>
    <row r="9" spans="1:18" ht="17.25" customHeight="1" x14ac:dyDescent="0.15">
      <c r="A9" s="194"/>
      <c r="B9" s="540"/>
      <c r="C9" s="788"/>
      <c r="D9" s="790"/>
      <c r="E9" s="790"/>
      <c r="F9" s="788"/>
      <c r="G9" s="788"/>
      <c r="H9" s="788"/>
      <c r="I9" s="788"/>
      <c r="J9" s="791"/>
    </row>
    <row r="10" spans="1:18" ht="44.25" customHeight="1" x14ac:dyDescent="0.15">
      <c r="A10" s="194"/>
      <c r="B10" s="563"/>
      <c r="C10" s="788"/>
      <c r="D10" s="790"/>
      <c r="E10" s="790"/>
      <c r="F10" s="788"/>
      <c r="G10" s="788"/>
      <c r="H10" s="788"/>
      <c r="I10" s="788"/>
      <c r="J10" s="791"/>
    </row>
    <row r="11" spans="1:18" x14ac:dyDescent="0.15">
      <c r="B11" s="540"/>
      <c r="C11" s="542"/>
      <c r="D11" s="540"/>
      <c r="E11" s="540"/>
      <c r="F11" s="540"/>
      <c r="G11" s="540"/>
      <c r="H11" s="540"/>
      <c r="I11" s="540"/>
      <c r="J11" s="540"/>
    </row>
    <row r="12" spans="1:18" x14ac:dyDescent="0.2">
      <c r="A12" s="346"/>
      <c r="B12" s="561" t="s">
        <v>384</v>
      </c>
      <c r="C12" s="555">
        <v>253885</v>
      </c>
      <c r="D12" s="553">
        <v>14385</v>
      </c>
      <c r="E12" s="554">
        <v>43694</v>
      </c>
      <c r="F12" s="553">
        <v>2432</v>
      </c>
      <c r="G12" s="553">
        <v>3102</v>
      </c>
      <c r="H12" s="553">
        <v>17712</v>
      </c>
      <c r="I12" s="553">
        <v>55609</v>
      </c>
      <c r="J12" s="553">
        <v>7047</v>
      </c>
    </row>
    <row r="13" spans="1:18" x14ac:dyDescent="0.2">
      <c r="A13" s="346"/>
      <c r="B13" s="561" t="s">
        <v>399</v>
      </c>
      <c r="C13" s="555">
        <v>253864</v>
      </c>
      <c r="D13" s="553">
        <v>14328</v>
      </c>
      <c r="E13" s="554">
        <v>44839</v>
      </c>
      <c r="F13" s="553">
        <v>2473</v>
      </c>
      <c r="G13" s="553">
        <v>3071</v>
      </c>
      <c r="H13" s="553">
        <v>18270</v>
      </c>
      <c r="I13" s="553">
        <v>54880</v>
      </c>
      <c r="J13" s="553">
        <v>6916</v>
      </c>
    </row>
    <row r="14" spans="1:18" x14ac:dyDescent="0.2">
      <c r="A14" s="346"/>
      <c r="B14" s="561" t="s">
        <v>488</v>
      </c>
      <c r="C14" s="555">
        <v>271059</v>
      </c>
      <c r="D14" s="553">
        <v>14068</v>
      </c>
      <c r="E14" s="554">
        <v>46833</v>
      </c>
      <c r="F14" s="553">
        <v>2090</v>
      </c>
      <c r="G14" s="553">
        <v>3480</v>
      </c>
      <c r="H14" s="553">
        <v>19564</v>
      </c>
      <c r="I14" s="553">
        <v>53993</v>
      </c>
      <c r="J14" s="553">
        <v>8273</v>
      </c>
    </row>
    <row r="15" spans="1:18" x14ac:dyDescent="0.2">
      <c r="A15" s="346"/>
      <c r="B15" s="561" t="s">
        <v>560</v>
      </c>
      <c r="C15" s="555">
        <v>276021</v>
      </c>
      <c r="D15" s="553">
        <v>13819</v>
      </c>
      <c r="E15" s="554">
        <v>46112</v>
      </c>
      <c r="F15" s="553">
        <v>2510</v>
      </c>
      <c r="G15" s="553">
        <v>3502</v>
      </c>
      <c r="H15" s="553">
        <v>19529</v>
      </c>
      <c r="I15" s="553">
        <v>53048</v>
      </c>
      <c r="J15" s="553">
        <v>8133</v>
      </c>
    </row>
    <row r="16" spans="1:18" x14ac:dyDescent="0.2">
      <c r="A16" s="346"/>
      <c r="B16" s="561" t="s">
        <v>600</v>
      </c>
      <c r="C16" s="555">
        <v>276799</v>
      </c>
      <c r="D16" s="553">
        <v>13415</v>
      </c>
      <c r="E16" s="554">
        <v>46655</v>
      </c>
      <c r="F16" s="553">
        <v>2167</v>
      </c>
      <c r="G16" s="553">
        <v>3432</v>
      </c>
      <c r="H16" s="553">
        <v>19520</v>
      </c>
      <c r="I16" s="553">
        <v>52753</v>
      </c>
      <c r="J16" s="553">
        <v>8241</v>
      </c>
    </row>
    <row r="17" spans="1:10" x14ac:dyDescent="0.2">
      <c r="A17" s="346"/>
      <c r="B17" s="561" t="s">
        <v>750</v>
      </c>
      <c r="C17" s="555">
        <v>273821</v>
      </c>
      <c r="D17" s="553">
        <v>14607</v>
      </c>
      <c r="E17" s="554">
        <v>45686</v>
      </c>
      <c r="F17" s="553">
        <v>2411</v>
      </c>
      <c r="G17" s="553">
        <v>3300</v>
      </c>
      <c r="H17" s="553">
        <v>19303</v>
      </c>
      <c r="I17" s="553">
        <v>51751</v>
      </c>
      <c r="J17" s="553">
        <v>8780</v>
      </c>
    </row>
    <row r="18" spans="1:10" x14ac:dyDescent="0.2">
      <c r="B18" s="561"/>
      <c r="C18" s="545"/>
      <c r="D18" s="543"/>
      <c r="E18" s="544"/>
      <c r="F18" s="543"/>
      <c r="G18" s="544"/>
      <c r="H18" s="543"/>
      <c r="I18" s="556"/>
      <c r="J18" s="543"/>
    </row>
    <row r="19" spans="1:10" x14ac:dyDescent="0.2">
      <c r="B19" s="569" t="s">
        <v>780</v>
      </c>
      <c r="C19" s="546">
        <v>278260</v>
      </c>
      <c r="D19" s="544">
        <v>14213</v>
      </c>
      <c r="E19" s="554">
        <v>46534</v>
      </c>
      <c r="F19" s="544">
        <v>2514</v>
      </c>
      <c r="G19" s="544">
        <v>3264</v>
      </c>
      <c r="H19" s="544">
        <v>19759</v>
      </c>
      <c r="I19" s="544">
        <v>51523</v>
      </c>
      <c r="J19" s="544">
        <v>8431</v>
      </c>
    </row>
    <row r="20" spans="1:10" x14ac:dyDescent="0.2">
      <c r="B20" s="569" t="s">
        <v>781</v>
      </c>
      <c r="C20" s="546">
        <v>269331</v>
      </c>
      <c r="D20" s="544">
        <v>14216</v>
      </c>
      <c r="E20" s="554">
        <v>45644</v>
      </c>
      <c r="F20" s="544">
        <v>2496</v>
      </c>
      <c r="G20" s="544">
        <v>3255</v>
      </c>
      <c r="H20" s="544">
        <v>19237</v>
      </c>
      <c r="I20" s="544">
        <v>51515</v>
      </c>
      <c r="J20" s="544">
        <v>8286</v>
      </c>
    </row>
    <row r="21" spans="1:10" x14ac:dyDescent="0.2">
      <c r="B21" s="569" t="s">
        <v>782</v>
      </c>
      <c r="C21" s="546">
        <v>268292</v>
      </c>
      <c r="D21" s="544">
        <v>14358</v>
      </c>
      <c r="E21" s="554">
        <v>45721</v>
      </c>
      <c r="F21" s="544">
        <v>2490</v>
      </c>
      <c r="G21" s="544">
        <v>3263</v>
      </c>
      <c r="H21" s="544">
        <v>19164</v>
      </c>
      <c r="I21" s="544">
        <v>51685</v>
      </c>
      <c r="J21" s="544">
        <v>8219</v>
      </c>
    </row>
    <row r="22" spans="1:10" x14ac:dyDescent="0.2">
      <c r="B22" s="569"/>
      <c r="C22" s="546"/>
      <c r="D22" s="544"/>
      <c r="E22" s="554"/>
      <c r="F22" s="544"/>
      <c r="G22" s="544"/>
      <c r="H22" s="544"/>
      <c r="I22" s="544"/>
      <c r="J22" s="544"/>
    </row>
    <row r="23" spans="1:10" x14ac:dyDescent="0.2">
      <c r="B23" s="569" t="s">
        <v>783</v>
      </c>
      <c r="C23" s="546">
        <v>272686</v>
      </c>
      <c r="D23" s="544">
        <v>14939</v>
      </c>
      <c r="E23" s="554">
        <v>47495</v>
      </c>
      <c r="F23" s="544">
        <v>2493</v>
      </c>
      <c r="G23" s="544">
        <v>3287</v>
      </c>
      <c r="H23" s="544">
        <v>19339</v>
      </c>
      <c r="I23" s="544">
        <v>51554</v>
      </c>
      <c r="J23" s="544">
        <v>8585</v>
      </c>
    </row>
    <row r="24" spans="1:10" x14ac:dyDescent="0.2">
      <c r="B24" s="569" t="s">
        <v>784</v>
      </c>
      <c r="C24" s="546">
        <v>280690</v>
      </c>
      <c r="D24" s="544">
        <v>14822</v>
      </c>
      <c r="E24" s="554">
        <v>48313</v>
      </c>
      <c r="F24" s="544">
        <v>2468</v>
      </c>
      <c r="G24" s="544">
        <v>3267</v>
      </c>
      <c r="H24" s="544">
        <v>19213</v>
      </c>
      <c r="I24" s="544">
        <v>51553</v>
      </c>
      <c r="J24" s="544">
        <v>8870</v>
      </c>
    </row>
    <row r="25" spans="1:10" x14ac:dyDescent="0.2">
      <c r="B25" s="569" t="s">
        <v>785</v>
      </c>
      <c r="C25" s="546">
        <v>273738</v>
      </c>
      <c r="D25" s="544">
        <v>14767</v>
      </c>
      <c r="E25" s="554">
        <v>47519</v>
      </c>
      <c r="F25" s="544">
        <v>2502</v>
      </c>
      <c r="G25" s="544">
        <v>3301</v>
      </c>
      <c r="H25" s="544">
        <v>19299</v>
      </c>
      <c r="I25" s="544">
        <v>51308</v>
      </c>
      <c r="J25" s="544">
        <v>8828</v>
      </c>
    </row>
    <row r="26" spans="1:10" x14ac:dyDescent="0.2">
      <c r="B26" s="569"/>
      <c r="C26" s="546"/>
      <c r="D26" s="544"/>
      <c r="E26" s="554"/>
      <c r="F26" s="544"/>
      <c r="G26" s="544"/>
      <c r="H26" s="544"/>
      <c r="I26" s="544"/>
      <c r="J26" s="544"/>
    </row>
    <row r="27" spans="1:10" x14ac:dyDescent="0.2">
      <c r="B27" s="569" t="s">
        <v>786</v>
      </c>
      <c r="C27" s="546">
        <v>270674</v>
      </c>
      <c r="D27" s="544">
        <v>14809</v>
      </c>
      <c r="E27" s="554">
        <v>44394</v>
      </c>
      <c r="F27" s="544">
        <v>2354</v>
      </c>
      <c r="G27" s="544">
        <v>3339</v>
      </c>
      <c r="H27" s="544">
        <v>19213</v>
      </c>
      <c r="I27" s="544">
        <v>51485</v>
      </c>
      <c r="J27" s="544">
        <v>8775</v>
      </c>
    </row>
    <row r="28" spans="1:10" x14ac:dyDescent="0.2">
      <c r="B28" s="569" t="s">
        <v>787</v>
      </c>
      <c r="C28" s="546">
        <v>269372</v>
      </c>
      <c r="D28" s="544">
        <v>14687</v>
      </c>
      <c r="E28" s="554">
        <v>44544</v>
      </c>
      <c r="F28" s="544">
        <v>2333</v>
      </c>
      <c r="G28" s="544">
        <v>3336</v>
      </c>
      <c r="H28" s="544">
        <v>19190</v>
      </c>
      <c r="I28" s="544">
        <v>51234</v>
      </c>
      <c r="J28" s="544">
        <v>8996</v>
      </c>
    </row>
    <row r="29" spans="1:10" x14ac:dyDescent="0.2">
      <c r="B29" s="569" t="s">
        <v>788</v>
      </c>
      <c r="C29" s="546">
        <v>270657</v>
      </c>
      <c r="D29" s="544">
        <v>14556</v>
      </c>
      <c r="E29" s="554">
        <v>44281</v>
      </c>
      <c r="F29" s="544">
        <v>2333</v>
      </c>
      <c r="G29" s="544">
        <v>3376</v>
      </c>
      <c r="H29" s="544">
        <v>19138</v>
      </c>
      <c r="I29" s="544">
        <v>51637</v>
      </c>
      <c r="J29" s="544">
        <v>9080</v>
      </c>
    </row>
    <row r="30" spans="1:10" x14ac:dyDescent="0.2">
      <c r="B30" s="569"/>
      <c r="C30" s="546"/>
      <c r="D30" s="544"/>
      <c r="E30" s="554"/>
      <c r="F30" s="544"/>
      <c r="G30" s="544"/>
      <c r="H30" s="544"/>
      <c r="I30" s="544"/>
      <c r="J30" s="544"/>
    </row>
    <row r="31" spans="1:10" x14ac:dyDescent="0.2">
      <c r="B31" s="569" t="s">
        <v>789</v>
      </c>
      <c r="C31" s="546">
        <v>271226</v>
      </c>
      <c r="D31" s="544">
        <v>14613</v>
      </c>
      <c r="E31" s="554">
        <v>44174</v>
      </c>
      <c r="F31" s="544">
        <v>2330</v>
      </c>
      <c r="G31" s="544">
        <v>3311</v>
      </c>
      <c r="H31" s="544">
        <v>19157</v>
      </c>
      <c r="I31" s="544">
        <v>52238</v>
      </c>
      <c r="J31" s="544">
        <v>8950</v>
      </c>
    </row>
    <row r="32" spans="1:10" x14ac:dyDescent="0.2">
      <c r="B32" s="569" t="s">
        <v>790</v>
      </c>
      <c r="C32" s="546">
        <v>279650</v>
      </c>
      <c r="D32" s="544">
        <v>14618</v>
      </c>
      <c r="E32" s="554">
        <v>44718</v>
      </c>
      <c r="F32" s="544">
        <v>2327</v>
      </c>
      <c r="G32" s="544">
        <v>3287</v>
      </c>
      <c r="H32" s="544">
        <v>19138</v>
      </c>
      <c r="I32" s="544">
        <v>52328</v>
      </c>
      <c r="J32" s="544">
        <v>9316</v>
      </c>
    </row>
    <row r="33" spans="2:10" x14ac:dyDescent="0.2">
      <c r="B33" s="569" t="s">
        <v>791</v>
      </c>
      <c r="C33" s="546">
        <v>281263</v>
      </c>
      <c r="D33" s="544">
        <v>14685</v>
      </c>
      <c r="E33" s="554">
        <v>44891</v>
      </c>
      <c r="F33" s="544">
        <v>2291</v>
      </c>
      <c r="G33" s="544">
        <v>3313</v>
      </c>
      <c r="H33" s="544">
        <v>19785</v>
      </c>
      <c r="I33" s="544">
        <v>52959</v>
      </c>
      <c r="J33" s="544">
        <v>9029</v>
      </c>
    </row>
    <row r="34" spans="2:10" ht="18" thickBot="1" x14ac:dyDescent="0.2">
      <c r="B34" s="540"/>
      <c r="C34" s="552"/>
      <c r="D34" s="550"/>
      <c r="E34" s="550"/>
      <c r="F34" s="550"/>
      <c r="G34" s="550"/>
      <c r="H34" s="550"/>
      <c r="I34" s="550"/>
      <c r="J34" s="550"/>
    </row>
    <row r="35" spans="2:10" ht="21" customHeight="1" x14ac:dyDescent="0.15">
      <c r="B35" s="559"/>
      <c r="C35" s="788" t="s">
        <v>608</v>
      </c>
      <c r="D35" s="788" t="s">
        <v>609</v>
      </c>
      <c r="E35" s="788" t="s">
        <v>610</v>
      </c>
      <c r="F35" s="788" t="s">
        <v>481</v>
      </c>
      <c r="G35" s="788" t="s">
        <v>611</v>
      </c>
      <c r="H35" s="788" t="s">
        <v>482</v>
      </c>
      <c r="I35" s="788" t="s">
        <v>483</v>
      </c>
      <c r="J35" s="789" t="s">
        <v>417</v>
      </c>
    </row>
    <row r="36" spans="2:10" x14ac:dyDescent="0.15">
      <c r="B36" s="570"/>
      <c r="C36" s="788"/>
      <c r="D36" s="788"/>
      <c r="E36" s="788"/>
      <c r="F36" s="788"/>
      <c r="G36" s="788"/>
      <c r="H36" s="788"/>
      <c r="I36" s="788"/>
      <c r="J36" s="789"/>
    </row>
    <row r="37" spans="2:10" x14ac:dyDescent="0.15">
      <c r="B37" s="571"/>
      <c r="C37" s="788"/>
      <c r="D37" s="788"/>
      <c r="E37" s="788"/>
      <c r="F37" s="788"/>
      <c r="G37" s="788"/>
      <c r="H37" s="788"/>
      <c r="I37" s="788"/>
      <c r="J37" s="789"/>
    </row>
    <row r="38" spans="2:10" x14ac:dyDescent="0.15">
      <c r="B38" s="560"/>
      <c r="C38" s="540"/>
      <c r="D38" s="540"/>
      <c r="E38" s="540"/>
      <c r="F38" s="540"/>
      <c r="G38" s="540"/>
      <c r="H38" s="540"/>
      <c r="I38" s="540"/>
      <c r="J38" s="540"/>
    </row>
    <row r="39" spans="2:10" x14ac:dyDescent="0.2">
      <c r="B39" s="561" t="s">
        <v>384</v>
      </c>
      <c r="C39" s="547">
        <v>1801</v>
      </c>
      <c r="D39" s="547">
        <v>3515</v>
      </c>
      <c r="E39" s="547">
        <v>17455</v>
      </c>
      <c r="F39" s="547">
        <v>9474</v>
      </c>
      <c r="G39" s="548">
        <v>18601</v>
      </c>
      <c r="H39" s="548">
        <v>42502</v>
      </c>
      <c r="I39" s="548">
        <v>5017</v>
      </c>
      <c r="J39" s="547">
        <v>11539</v>
      </c>
    </row>
    <row r="40" spans="2:10" x14ac:dyDescent="0.2">
      <c r="B40" s="561" t="s">
        <v>399</v>
      </c>
      <c r="C40" s="564">
        <v>1900</v>
      </c>
      <c r="D40" s="548">
        <v>3277</v>
      </c>
      <c r="E40" s="548">
        <v>17378</v>
      </c>
      <c r="F40" s="548">
        <v>9708</v>
      </c>
      <c r="G40" s="548">
        <v>18982</v>
      </c>
      <c r="H40" s="548">
        <v>41637</v>
      </c>
      <c r="I40" s="548">
        <v>4634</v>
      </c>
      <c r="J40" s="548">
        <v>11573</v>
      </c>
    </row>
    <row r="41" spans="2:10" x14ac:dyDescent="0.2">
      <c r="B41" s="561" t="s">
        <v>488</v>
      </c>
      <c r="C41" s="566">
        <v>2689</v>
      </c>
      <c r="D41" s="548">
        <v>4258</v>
      </c>
      <c r="E41" s="548">
        <v>20186</v>
      </c>
      <c r="F41" s="548">
        <v>9820</v>
      </c>
      <c r="G41" s="548">
        <v>20316</v>
      </c>
      <c r="H41" s="548">
        <v>44784</v>
      </c>
      <c r="I41" s="548">
        <v>2832</v>
      </c>
      <c r="J41" s="548">
        <v>17874</v>
      </c>
    </row>
    <row r="42" spans="2:10" x14ac:dyDescent="0.2">
      <c r="B42" s="561" t="s">
        <v>560</v>
      </c>
      <c r="C42" s="566">
        <v>2833</v>
      </c>
      <c r="D42" s="548">
        <v>4227</v>
      </c>
      <c r="E42" s="548">
        <v>22459</v>
      </c>
      <c r="F42" s="548">
        <v>11192</v>
      </c>
      <c r="G42" s="548">
        <v>20745</v>
      </c>
      <c r="H42" s="548">
        <v>46781</v>
      </c>
      <c r="I42" s="548">
        <v>2858</v>
      </c>
      <c r="J42" s="548">
        <v>18275</v>
      </c>
    </row>
    <row r="43" spans="2:10" x14ac:dyDescent="0.2">
      <c r="B43" s="561" t="s">
        <v>600</v>
      </c>
      <c r="C43" s="566">
        <v>2869</v>
      </c>
      <c r="D43" s="548">
        <v>4251</v>
      </c>
      <c r="E43" s="548">
        <v>22006</v>
      </c>
      <c r="F43" s="548">
        <v>11369</v>
      </c>
      <c r="G43" s="548">
        <v>20656</v>
      </c>
      <c r="H43" s="548">
        <v>47999</v>
      </c>
      <c r="I43" s="548">
        <v>2925</v>
      </c>
      <c r="J43" s="548">
        <v>18541</v>
      </c>
    </row>
    <row r="44" spans="2:10" x14ac:dyDescent="0.2">
      <c r="B44" s="561" t="s">
        <v>750</v>
      </c>
      <c r="C44" s="566">
        <v>3003</v>
      </c>
      <c r="D44" s="548">
        <v>4414</v>
      </c>
      <c r="E44" s="548">
        <v>23021</v>
      </c>
      <c r="F44" s="548">
        <v>11224</v>
      </c>
      <c r="G44" s="548">
        <v>16101</v>
      </c>
      <c r="H44" s="548">
        <v>47884</v>
      </c>
      <c r="I44" s="548">
        <v>3428</v>
      </c>
      <c r="J44" s="548">
        <v>18906</v>
      </c>
    </row>
    <row r="45" spans="2:10" x14ac:dyDescent="0.2">
      <c r="B45" s="561"/>
      <c r="C45" s="567"/>
      <c r="D45" s="565"/>
      <c r="E45" s="565"/>
      <c r="F45" s="565"/>
      <c r="G45" s="565"/>
      <c r="H45" s="565"/>
      <c r="I45" s="565"/>
      <c r="J45" s="565"/>
    </row>
    <row r="46" spans="2:10" x14ac:dyDescent="0.2">
      <c r="B46" s="569" t="s">
        <v>780</v>
      </c>
      <c r="C46" s="566">
        <v>2858</v>
      </c>
      <c r="D46" s="565">
        <v>4147</v>
      </c>
      <c r="E46" s="565">
        <v>22507</v>
      </c>
      <c r="F46" s="565">
        <v>11598</v>
      </c>
      <c r="G46" s="565">
        <v>20570</v>
      </c>
      <c r="H46" s="565">
        <v>48545</v>
      </c>
      <c r="I46" s="565">
        <v>3457</v>
      </c>
      <c r="J46" s="565">
        <v>18340</v>
      </c>
    </row>
    <row r="47" spans="2:10" x14ac:dyDescent="0.2">
      <c r="B47" s="569" t="s">
        <v>781</v>
      </c>
      <c r="C47" s="566">
        <v>2875</v>
      </c>
      <c r="D47" s="565">
        <v>4225</v>
      </c>
      <c r="E47" s="565">
        <v>22353</v>
      </c>
      <c r="F47" s="565">
        <v>11152</v>
      </c>
      <c r="G47" s="565">
        <v>13643</v>
      </c>
      <c r="H47" s="565">
        <v>48569</v>
      </c>
      <c r="I47" s="565">
        <v>3475</v>
      </c>
      <c r="J47" s="565">
        <v>18390</v>
      </c>
    </row>
    <row r="48" spans="2:10" x14ac:dyDescent="0.2">
      <c r="B48" s="569" t="s">
        <v>782</v>
      </c>
      <c r="C48" s="566">
        <v>2897</v>
      </c>
      <c r="D48" s="565">
        <v>4179</v>
      </c>
      <c r="E48" s="565">
        <v>22198</v>
      </c>
      <c r="F48" s="565">
        <v>10919</v>
      </c>
      <c r="G48" s="565">
        <v>13237</v>
      </c>
      <c r="H48" s="565">
        <v>48224</v>
      </c>
      <c r="I48" s="565">
        <v>3452</v>
      </c>
      <c r="J48" s="565">
        <v>18286</v>
      </c>
    </row>
    <row r="49" spans="2:10" x14ac:dyDescent="0.2">
      <c r="B49" s="569"/>
      <c r="C49" s="566"/>
      <c r="D49" s="565"/>
      <c r="E49" s="565"/>
      <c r="F49" s="565"/>
      <c r="G49" s="565"/>
      <c r="H49" s="565"/>
      <c r="I49" s="565"/>
      <c r="J49" s="565"/>
    </row>
    <row r="50" spans="2:10" x14ac:dyDescent="0.2">
      <c r="B50" s="569" t="s">
        <v>783</v>
      </c>
      <c r="C50" s="566">
        <v>2975</v>
      </c>
      <c r="D50" s="565">
        <v>4360</v>
      </c>
      <c r="E50" s="565">
        <v>22677</v>
      </c>
      <c r="F50" s="565">
        <v>10994</v>
      </c>
      <c r="G50" s="565">
        <v>13869</v>
      </c>
      <c r="H50" s="565">
        <v>48140</v>
      </c>
      <c r="I50" s="565">
        <v>3448</v>
      </c>
      <c r="J50" s="565">
        <v>18531</v>
      </c>
    </row>
    <row r="51" spans="2:10" x14ac:dyDescent="0.2">
      <c r="B51" s="569" t="s">
        <v>784</v>
      </c>
      <c r="C51" s="566">
        <v>2969</v>
      </c>
      <c r="D51" s="565">
        <v>4462</v>
      </c>
      <c r="E51" s="565">
        <v>23214</v>
      </c>
      <c r="F51" s="565">
        <v>11287</v>
      </c>
      <c r="G51" s="565">
        <v>20664</v>
      </c>
      <c r="H51" s="565">
        <v>47612</v>
      </c>
      <c r="I51" s="565">
        <v>3441</v>
      </c>
      <c r="J51" s="565">
        <v>18535</v>
      </c>
    </row>
    <row r="52" spans="2:10" x14ac:dyDescent="0.2">
      <c r="B52" s="569" t="s">
        <v>785</v>
      </c>
      <c r="C52" s="566">
        <v>3026</v>
      </c>
      <c r="D52" s="565">
        <v>4409</v>
      </c>
      <c r="E52" s="565">
        <v>23585</v>
      </c>
      <c r="F52" s="565">
        <v>11191</v>
      </c>
      <c r="G52" s="565">
        <v>14062</v>
      </c>
      <c r="H52" s="565">
        <v>47254</v>
      </c>
      <c r="I52" s="565">
        <v>3452</v>
      </c>
      <c r="J52" s="565">
        <v>19235</v>
      </c>
    </row>
    <row r="53" spans="2:10" x14ac:dyDescent="0.2">
      <c r="B53" s="569"/>
      <c r="C53" s="566"/>
      <c r="D53" s="565"/>
      <c r="E53" s="565"/>
      <c r="F53" s="565"/>
      <c r="G53" s="565"/>
      <c r="H53" s="565"/>
      <c r="I53" s="565"/>
      <c r="J53" s="565"/>
    </row>
    <row r="54" spans="2:10" x14ac:dyDescent="0.2">
      <c r="B54" s="569" t="s">
        <v>786</v>
      </c>
      <c r="C54" s="566">
        <v>3084</v>
      </c>
      <c r="D54" s="565">
        <v>4341</v>
      </c>
      <c r="E54" s="565">
        <v>23571</v>
      </c>
      <c r="F54" s="565">
        <v>11071</v>
      </c>
      <c r="G54" s="565">
        <v>13971</v>
      </c>
      <c r="H54" s="565">
        <v>47735</v>
      </c>
      <c r="I54" s="565">
        <v>3452</v>
      </c>
      <c r="J54" s="565">
        <v>19080</v>
      </c>
    </row>
    <row r="55" spans="2:10" x14ac:dyDescent="0.2">
      <c r="B55" s="569" t="s">
        <v>787</v>
      </c>
      <c r="C55" s="568">
        <v>3075</v>
      </c>
      <c r="D55" s="565">
        <v>4341</v>
      </c>
      <c r="E55" s="565">
        <v>22393</v>
      </c>
      <c r="F55" s="565">
        <v>11355</v>
      </c>
      <c r="G55" s="565">
        <v>13851</v>
      </c>
      <c r="H55" s="565">
        <v>47501</v>
      </c>
      <c r="I55" s="565">
        <v>3499</v>
      </c>
      <c r="J55" s="565">
        <v>19037</v>
      </c>
    </row>
    <row r="56" spans="2:10" x14ac:dyDescent="0.2">
      <c r="B56" s="569" t="s">
        <v>788</v>
      </c>
      <c r="C56" s="568">
        <v>3137</v>
      </c>
      <c r="D56" s="565">
        <v>4355</v>
      </c>
      <c r="E56" s="565">
        <v>23197</v>
      </c>
      <c r="F56" s="565">
        <v>11329</v>
      </c>
      <c r="G56" s="565">
        <v>13834</v>
      </c>
      <c r="H56" s="565">
        <v>47580</v>
      </c>
      <c r="I56" s="565">
        <v>3567</v>
      </c>
      <c r="J56" s="565">
        <v>19257</v>
      </c>
    </row>
    <row r="57" spans="2:10" x14ac:dyDescent="0.2">
      <c r="B57" s="569"/>
      <c r="C57" s="568"/>
      <c r="D57" s="565"/>
      <c r="E57" s="565"/>
      <c r="F57" s="565"/>
      <c r="G57" s="565"/>
      <c r="H57" s="565"/>
      <c r="I57" s="565"/>
      <c r="J57" s="565"/>
    </row>
    <row r="58" spans="2:10" x14ac:dyDescent="0.2">
      <c r="B58" s="569" t="s">
        <v>789</v>
      </c>
      <c r="C58" s="566">
        <v>3063</v>
      </c>
      <c r="D58" s="565">
        <v>4717</v>
      </c>
      <c r="E58" s="565">
        <v>23070</v>
      </c>
      <c r="F58" s="565">
        <v>11374</v>
      </c>
      <c r="G58" s="565">
        <v>14075</v>
      </c>
      <c r="H58" s="565">
        <v>47645</v>
      </c>
      <c r="I58" s="565">
        <v>3275</v>
      </c>
      <c r="J58" s="565">
        <v>19234</v>
      </c>
    </row>
    <row r="59" spans="2:10" x14ac:dyDescent="0.2">
      <c r="B59" s="569" t="s">
        <v>790</v>
      </c>
      <c r="C59" s="566">
        <v>3037</v>
      </c>
      <c r="D59" s="565">
        <v>4723</v>
      </c>
      <c r="E59" s="565">
        <v>23729</v>
      </c>
      <c r="F59" s="565">
        <v>11061</v>
      </c>
      <c r="G59" s="565">
        <v>20727</v>
      </c>
      <c r="H59" s="565">
        <v>47865</v>
      </c>
      <c r="I59" s="565">
        <v>3309</v>
      </c>
      <c r="J59" s="565">
        <v>19467</v>
      </c>
    </row>
    <row r="60" spans="2:10" x14ac:dyDescent="0.2">
      <c r="B60" s="569" t="s">
        <v>791</v>
      </c>
      <c r="C60" s="566">
        <v>3035</v>
      </c>
      <c r="D60" s="565">
        <v>4707</v>
      </c>
      <c r="E60" s="565">
        <v>23757</v>
      </c>
      <c r="F60" s="565">
        <v>11356</v>
      </c>
      <c r="G60" s="565">
        <v>20718</v>
      </c>
      <c r="H60" s="565">
        <v>47945</v>
      </c>
      <c r="I60" s="565">
        <v>3310</v>
      </c>
      <c r="J60" s="565">
        <v>19482</v>
      </c>
    </row>
    <row r="61" spans="2:10" ht="18" thickBot="1" x14ac:dyDescent="0.2">
      <c r="B61" s="562"/>
      <c r="C61" s="550"/>
      <c r="D61" s="541"/>
      <c r="E61" s="541"/>
      <c r="F61" s="541"/>
      <c r="G61" s="541"/>
      <c r="H61" s="541"/>
      <c r="I61" s="541"/>
      <c r="J61" s="541"/>
    </row>
    <row r="62" spans="2:10" x14ac:dyDescent="0.2">
      <c r="B62" s="540"/>
      <c r="C62" s="549" t="s">
        <v>613</v>
      </c>
      <c r="D62" s="540"/>
      <c r="E62" s="540"/>
      <c r="F62" s="540"/>
      <c r="G62" s="540"/>
      <c r="H62" s="540"/>
      <c r="I62" s="540"/>
      <c r="J62" s="540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8"/>
  <sheetViews>
    <sheetView view="pageBreakPreview" zoomScale="75" zoomScaleNormal="75" workbookViewId="0">
      <selection activeCell="S20" sqref="S20"/>
    </sheetView>
  </sheetViews>
  <sheetFormatPr defaultColWidth="9.625" defaultRowHeight="17.25" x14ac:dyDescent="0.15"/>
  <cols>
    <col min="1" max="1" width="13.375" style="2" customWidth="1"/>
    <col min="2" max="2" width="14.125" style="391" customWidth="1"/>
    <col min="3" max="3" width="8.75" style="117" customWidth="1"/>
    <col min="4" max="4" width="9.75" style="2" customWidth="1"/>
    <col min="5" max="5" width="7.25" style="2" customWidth="1"/>
    <col min="6" max="6" width="11.25" style="2" customWidth="1"/>
    <col min="7" max="7" width="11.25" style="117" customWidth="1"/>
    <col min="8" max="8" width="12.75" style="117" customWidth="1"/>
    <col min="9" max="9" width="8.25" style="117" customWidth="1"/>
    <col min="10" max="10" width="9.75" style="2" customWidth="1"/>
    <col min="11" max="11" width="7.25" style="2" customWidth="1"/>
    <col min="12" max="13" width="11.25" style="117" customWidth="1"/>
    <col min="14" max="14" width="12.75" style="117" customWidth="1"/>
    <col min="15" max="15" width="3.625" style="2" customWidth="1"/>
    <col min="16" max="16384" width="9.625" style="2"/>
  </cols>
  <sheetData>
    <row r="1" spans="1:14" x14ac:dyDescent="0.2">
      <c r="A1" s="1"/>
    </row>
    <row r="6" spans="1:14" x14ac:dyDescent="0.2">
      <c r="B6" s="650" t="s">
        <v>532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650"/>
    </row>
    <row r="7" spans="1:14" ht="18" thickBot="1" x14ac:dyDescent="0.25">
      <c r="B7" s="794" t="s">
        <v>796</v>
      </c>
      <c r="C7" s="794"/>
      <c r="D7" s="794"/>
      <c r="E7" s="794"/>
      <c r="F7" s="794"/>
      <c r="G7" s="794"/>
      <c r="H7" s="794"/>
      <c r="I7" s="794"/>
      <c r="J7" s="794"/>
      <c r="K7" s="794"/>
      <c r="L7" s="794"/>
      <c r="M7" s="794"/>
      <c r="N7" s="794"/>
    </row>
    <row r="8" spans="1:14" x14ac:dyDescent="0.2">
      <c r="C8" s="120"/>
      <c r="D8" s="8"/>
      <c r="E8" s="8"/>
      <c r="F8" s="70" t="s">
        <v>37</v>
      </c>
      <c r="G8" s="134"/>
      <c r="H8" s="134"/>
      <c r="I8" s="120"/>
      <c r="J8" s="8"/>
      <c r="K8" s="8"/>
      <c r="L8" s="411" t="s">
        <v>53</v>
      </c>
      <c r="M8" s="412"/>
      <c r="N8" s="134"/>
    </row>
    <row r="9" spans="1:14" x14ac:dyDescent="0.2">
      <c r="C9" s="118"/>
      <c r="D9" s="745" t="s">
        <v>542</v>
      </c>
      <c r="E9" s="746"/>
      <c r="F9" s="795" t="s">
        <v>543</v>
      </c>
      <c r="G9" s="796"/>
      <c r="H9" s="140" t="s">
        <v>188</v>
      </c>
      <c r="I9" s="118"/>
      <c r="J9" s="745" t="s">
        <v>542</v>
      </c>
      <c r="K9" s="746"/>
      <c r="L9" s="795" t="s">
        <v>543</v>
      </c>
      <c r="M9" s="797"/>
      <c r="N9" s="410" t="s">
        <v>188</v>
      </c>
    </row>
    <row r="10" spans="1:14" x14ac:dyDescent="0.2">
      <c r="B10" s="596" t="s">
        <v>189</v>
      </c>
      <c r="C10" s="140" t="s">
        <v>190</v>
      </c>
      <c r="D10" s="647" t="s">
        <v>343</v>
      </c>
      <c r="E10" s="647" t="s">
        <v>344</v>
      </c>
      <c r="F10" s="410" t="s">
        <v>517</v>
      </c>
      <c r="G10" s="408" t="s">
        <v>516</v>
      </c>
      <c r="H10" s="140" t="s">
        <v>191</v>
      </c>
      <c r="I10" s="140" t="s">
        <v>190</v>
      </c>
      <c r="J10" s="647" t="s">
        <v>343</v>
      </c>
      <c r="K10" s="647" t="s">
        <v>344</v>
      </c>
      <c r="L10" s="140" t="s">
        <v>517</v>
      </c>
      <c r="M10" s="408" t="s">
        <v>516</v>
      </c>
      <c r="N10" s="140" t="s">
        <v>191</v>
      </c>
    </row>
    <row r="11" spans="1:14" x14ac:dyDescent="0.2">
      <c r="B11" s="424" t="s">
        <v>192</v>
      </c>
      <c r="C11" s="141" t="s">
        <v>193</v>
      </c>
      <c r="D11" s="648"/>
      <c r="E11" s="648"/>
      <c r="F11" s="10" t="s">
        <v>194</v>
      </c>
      <c r="G11" s="316" t="s">
        <v>565</v>
      </c>
      <c r="H11" s="141" t="s">
        <v>194</v>
      </c>
      <c r="I11" s="141" t="s">
        <v>193</v>
      </c>
      <c r="J11" s="648"/>
      <c r="K11" s="648"/>
      <c r="L11" s="141" t="s">
        <v>194</v>
      </c>
      <c r="M11" s="409" t="s">
        <v>565</v>
      </c>
      <c r="N11" s="141" t="s">
        <v>194</v>
      </c>
    </row>
    <row r="12" spans="1:14" x14ac:dyDescent="0.2">
      <c r="C12" s="437" t="s">
        <v>195</v>
      </c>
      <c r="D12" s="71" t="s">
        <v>196</v>
      </c>
      <c r="E12" s="21" t="s">
        <v>196</v>
      </c>
      <c r="F12" s="21" t="s">
        <v>197</v>
      </c>
      <c r="G12" s="155" t="s">
        <v>197</v>
      </c>
      <c r="H12" s="155" t="s">
        <v>197</v>
      </c>
      <c r="I12" s="155" t="s">
        <v>195</v>
      </c>
      <c r="J12" s="21" t="s">
        <v>196</v>
      </c>
      <c r="K12" s="21" t="s">
        <v>196</v>
      </c>
      <c r="L12" s="155" t="s">
        <v>197</v>
      </c>
      <c r="M12" s="155" t="s">
        <v>197</v>
      </c>
      <c r="N12" s="155" t="s">
        <v>197</v>
      </c>
    </row>
    <row r="13" spans="1:14" x14ac:dyDescent="0.2">
      <c r="C13" s="118"/>
      <c r="D13" s="18"/>
      <c r="H13" s="123" t="s">
        <v>198</v>
      </c>
    </row>
    <row r="14" spans="1:14" x14ac:dyDescent="0.2">
      <c r="B14" s="417" t="s">
        <v>289</v>
      </c>
      <c r="C14" s="521">
        <v>12.7</v>
      </c>
      <c r="D14" s="462">
        <v>168</v>
      </c>
      <c r="E14" s="462">
        <v>15</v>
      </c>
      <c r="F14" s="459">
        <v>336.8</v>
      </c>
      <c r="G14" s="459">
        <v>303.5</v>
      </c>
      <c r="H14" s="460">
        <v>830.8</v>
      </c>
      <c r="I14" s="461">
        <v>8.6</v>
      </c>
      <c r="J14" s="462">
        <v>165</v>
      </c>
      <c r="K14" s="462">
        <v>7</v>
      </c>
      <c r="L14" s="459">
        <v>244.8</v>
      </c>
      <c r="M14" s="459">
        <v>229</v>
      </c>
      <c r="N14" s="460">
        <v>571</v>
      </c>
    </row>
    <row r="15" spans="1:14" x14ac:dyDescent="0.2">
      <c r="B15" s="417"/>
    </row>
    <row r="16" spans="1:14" x14ac:dyDescent="0.2">
      <c r="B16" s="394" t="s">
        <v>374</v>
      </c>
      <c r="C16" s="617">
        <v>0.9</v>
      </c>
      <c r="D16" s="618">
        <v>170</v>
      </c>
      <c r="E16" s="618">
        <v>17</v>
      </c>
      <c r="F16" s="618">
        <v>191.4</v>
      </c>
      <c r="G16" s="618">
        <v>169.6</v>
      </c>
      <c r="H16" s="618">
        <v>111.8</v>
      </c>
      <c r="I16" s="618">
        <v>0.8</v>
      </c>
      <c r="J16" s="618">
        <v>167</v>
      </c>
      <c r="K16" s="618">
        <v>3</v>
      </c>
      <c r="L16" s="618">
        <v>149.30000000000001</v>
      </c>
      <c r="M16" s="618">
        <v>145.9</v>
      </c>
      <c r="N16" s="618">
        <v>61.2</v>
      </c>
    </row>
    <row r="17" spans="1:14" x14ac:dyDescent="0.2">
      <c r="B17" s="394" t="s">
        <v>199</v>
      </c>
      <c r="C17" s="619">
        <v>2.4</v>
      </c>
      <c r="D17" s="620">
        <v>167</v>
      </c>
      <c r="E17" s="620">
        <v>19</v>
      </c>
      <c r="F17" s="621">
        <v>232</v>
      </c>
      <c r="G17" s="620">
        <v>200.4</v>
      </c>
      <c r="H17" s="620">
        <v>375.8</v>
      </c>
      <c r="I17" s="620">
        <v>2.2999999999999998</v>
      </c>
      <c r="J17" s="620">
        <v>167</v>
      </c>
      <c r="K17" s="620">
        <v>5</v>
      </c>
      <c r="L17" s="620">
        <v>208.2</v>
      </c>
      <c r="M17" s="620">
        <v>199.6</v>
      </c>
      <c r="N17" s="620">
        <v>391.8</v>
      </c>
    </row>
    <row r="18" spans="1:14" x14ac:dyDescent="0.2">
      <c r="B18" s="394" t="s">
        <v>200</v>
      </c>
      <c r="C18" s="619">
        <v>5.3</v>
      </c>
      <c r="D18" s="620">
        <v>168</v>
      </c>
      <c r="E18" s="620">
        <v>19</v>
      </c>
      <c r="F18" s="620">
        <v>272.3</v>
      </c>
      <c r="G18" s="620">
        <v>236.4</v>
      </c>
      <c r="H18" s="620">
        <v>609.6</v>
      </c>
      <c r="I18" s="620">
        <v>4.2</v>
      </c>
      <c r="J18" s="620">
        <v>166</v>
      </c>
      <c r="K18" s="620">
        <v>9</v>
      </c>
      <c r="L18" s="620">
        <v>236.8</v>
      </c>
      <c r="M18" s="620">
        <v>218.6</v>
      </c>
      <c r="N18" s="620">
        <v>518.4</v>
      </c>
    </row>
    <row r="19" spans="1:14" x14ac:dyDescent="0.2">
      <c r="A19" s="15"/>
      <c r="B19" s="394" t="s">
        <v>201</v>
      </c>
      <c r="C19" s="622">
        <v>7</v>
      </c>
      <c r="D19" s="620">
        <v>168</v>
      </c>
      <c r="E19" s="620">
        <v>17</v>
      </c>
      <c r="F19" s="620">
        <v>300.7</v>
      </c>
      <c r="G19" s="620">
        <v>263.8</v>
      </c>
      <c r="H19" s="620">
        <v>700.7</v>
      </c>
      <c r="I19" s="620">
        <v>6.3</v>
      </c>
      <c r="J19" s="620">
        <v>165</v>
      </c>
      <c r="K19" s="620">
        <v>7</v>
      </c>
      <c r="L19" s="620">
        <v>238.3</v>
      </c>
      <c r="M19" s="620">
        <v>221.5</v>
      </c>
      <c r="N19" s="620">
        <v>586.6</v>
      </c>
    </row>
    <row r="20" spans="1:14" x14ac:dyDescent="0.2">
      <c r="A20" s="15"/>
      <c r="B20" s="394" t="s">
        <v>202</v>
      </c>
      <c r="C20" s="619">
        <v>10.199999999999999</v>
      </c>
      <c r="D20" s="620">
        <v>168</v>
      </c>
      <c r="E20" s="620">
        <v>17</v>
      </c>
      <c r="F20" s="620">
        <v>337.2</v>
      </c>
      <c r="G20" s="620">
        <v>298.7</v>
      </c>
      <c r="H20" s="620">
        <v>818.9</v>
      </c>
      <c r="I20" s="620">
        <v>8.6999999999999993</v>
      </c>
      <c r="J20" s="620">
        <v>167</v>
      </c>
      <c r="K20" s="620">
        <v>8</v>
      </c>
      <c r="L20" s="620">
        <v>253.1</v>
      </c>
      <c r="M20" s="620">
        <v>233.6</v>
      </c>
      <c r="N20" s="620">
        <v>571.70000000000005</v>
      </c>
    </row>
    <row r="21" spans="1:14" x14ac:dyDescent="0.2">
      <c r="A21" s="15"/>
      <c r="B21" s="394" t="s">
        <v>203</v>
      </c>
      <c r="C21" s="619">
        <v>14.3</v>
      </c>
      <c r="D21" s="620">
        <v>169</v>
      </c>
      <c r="E21" s="620">
        <v>17</v>
      </c>
      <c r="F21" s="620">
        <v>376.1</v>
      </c>
      <c r="G21" s="620">
        <v>335.5</v>
      </c>
      <c r="H21" s="620">
        <v>1057.5999999999999</v>
      </c>
      <c r="I21" s="620">
        <v>9.5</v>
      </c>
      <c r="J21" s="620">
        <v>165</v>
      </c>
      <c r="K21" s="620">
        <v>7</v>
      </c>
      <c r="L21" s="620">
        <v>258.60000000000002</v>
      </c>
      <c r="M21" s="620">
        <v>241.6</v>
      </c>
      <c r="N21" s="620">
        <v>707.4</v>
      </c>
    </row>
    <row r="22" spans="1:14" x14ac:dyDescent="0.2">
      <c r="A22" s="15"/>
      <c r="B22" s="394" t="s">
        <v>204</v>
      </c>
      <c r="C22" s="619">
        <v>16.2</v>
      </c>
      <c r="D22" s="620">
        <v>169</v>
      </c>
      <c r="E22" s="620">
        <v>18</v>
      </c>
      <c r="F22" s="621">
        <v>392</v>
      </c>
      <c r="G22" s="620">
        <v>352.1</v>
      </c>
      <c r="H22" s="620">
        <v>1081.8</v>
      </c>
      <c r="I22" s="620">
        <v>10.4</v>
      </c>
      <c r="J22" s="620">
        <v>164</v>
      </c>
      <c r="K22" s="620">
        <v>7</v>
      </c>
      <c r="L22" s="620">
        <v>261.8</v>
      </c>
      <c r="M22" s="620">
        <v>242.3</v>
      </c>
      <c r="N22" s="620">
        <v>634.6</v>
      </c>
    </row>
    <row r="23" spans="1:14" x14ac:dyDescent="0.2">
      <c r="A23" s="15"/>
      <c r="B23" s="394" t="s">
        <v>205</v>
      </c>
      <c r="C23" s="619">
        <v>20.5</v>
      </c>
      <c r="D23" s="620">
        <v>169</v>
      </c>
      <c r="E23" s="620">
        <v>13</v>
      </c>
      <c r="F23" s="620">
        <v>406.2</v>
      </c>
      <c r="G23" s="620">
        <v>375.4</v>
      </c>
      <c r="H23" s="620">
        <v>1125.7</v>
      </c>
      <c r="I23" s="620">
        <v>10.9</v>
      </c>
      <c r="J23" s="620">
        <v>165</v>
      </c>
      <c r="K23" s="620">
        <v>5</v>
      </c>
      <c r="L23" s="620">
        <v>256.89999999999998</v>
      </c>
      <c r="M23" s="620">
        <v>243.5</v>
      </c>
      <c r="N23" s="620">
        <v>667.4</v>
      </c>
    </row>
    <row r="24" spans="1:14" x14ac:dyDescent="0.2">
      <c r="A24" s="15"/>
      <c r="B24" s="394" t="s">
        <v>206</v>
      </c>
      <c r="C24" s="619">
        <v>21.9</v>
      </c>
      <c r="D24" s="620">
        <v>167</v>
      </c>
      <c r="E24" s="620">
        <v>10</v>
      </c>
      <c r="F24" s="620">
        <v>391.5</v>
      </c>
      <c r="G24" s="620">
        <v>369.9</v>
      </c>
      <c r="H24" s="620">
        <v>971.3</v>
      </c>
      <c r="I24" s="620">
        <v>13.8</v>
      </c>
      <c r="J24" s="620">
        <v>163</v>
      </c>
      <c r="K24" s="620">
        <v>8</v>
      </c>
      <c r="L24" s="620">
        <v>267.89999999999998</v>
      </c>
      <c r="M24" s="620">
        <v>248.1</v>
      </c>
      <c r="N24" s="620">
        <v>654.1</v>
      </c>
    </row>
    <row r="25" spans="1:14" x14ac:dyDescent="0.2">
      <c r="A25" s="15"/>
      <c r="B25" s="394" t="s">
        <v>207</v>
      </c>
      <c r="C25" s="619">
        <v>16.600000000000001</v>
      </c>
      <c r="D25" s="620">
        <v>164</v>
      </c>
      <c r="E25" s="620">
        <v>8</v>
      </c>
      <c r="F25" s="620">
        <v>300.3</v>
      </c>
      <c r="G25" s="620">
        <v>282.89999999999998</v>
      </c>
      <c r="H25" s="620">
        <v>655.7</v>
      </c>
      <c r="I25" s="620">
        <v>13.2</v>
      </c>
      <c r="J25" s="620">
        <v>167</v>
      </c>
      <c r="K25" s="620">
        <v>3</v>
      </c>
      <c r="L25" s="620">
        <v>219.1</v>
      </c>
      <c r="M25" s="620">
        <v>212.1</v>
      </c>
      <c r="N25" s="620">
        <v>380.3</v>
      </c>
    </row>
    <row r="26" spans="1:14" x14ac:dyDescent="0.2">
      <c r="A26" s="15"/>
      <c r="B26" s="394" t="s">
        <v>375</v>
      </c>
      <c r="C26" s="619">
        <v>14.4</v>
      </c>
      <c r="D26" s="620">
        <v>167</v>
      </c>
      <c r="E26" s="620">
        <v>10</v>
      </c>
      <c r="F26" s="620">
        <v>236.7</v>
      </c>
      <c r="G26" s="620">
        <v>217.8</v>
      </c>
      <c r="H26" s="620">
        <v>310.39999999999998</v>
      </c>
      <c r="I26" s="620">
        <v>18.899999999999999</v>
      </c>
      <c r="J26" s="620">
        <v>157</v>
      </c>
      <c r="K26" s="620">
        <v>7</v>
      </c>
      <c r="L26" s="620">
        <v>211.9</v>
      </c>
      <c r="M26" s="620">
        <v>201.4</v>
      </c>
      <c r="N26" s="620">
        <v>250.4</v>
      </c>
    </row>
    <row r="27" spans="1:14" x14ac:dyDescent="0.2">
      <c r="A27" s="15"/>
      <c r="B27" s="394" t="s">
        <v>376</v>
      </c>
      <c r="C27" s="619">
        <v>12.8</v>
      </c>
      <c r="D27" s="620">
        <v>169</v>
      </c>
      <c r="E27" s="620">
        <v>4</v>
      </c>
      <c r="F27" s="620">
        <v>349.9</v>
      </c>
      <c r="G27" s="620">
        <v>344.7</v>
      </c>
      <c r="H27" s="620">
        <v>446.5</v>
      </c>
      <c r="I27" s="620">
        <v>19.100000000000001</v>
      </c>
      <c r="J27" s="620">
        <v>167</v>
      </c>
      <c r="K27" s="620">
        <v>5</v>
      </c>
      <c r="L27" s="621">
        <v>195</v>
      </c>
      <c r="M27" s="620">
        <v>187.3</v>
      </c>
      <c r="N27" s="620">
        <v>233.3</v>
      </c>
    </row>
    <row r="28" spans="1:14" x14ac:dyDescent="0.15">
      <c r="B28" s="393"/>
      <c r="C28" s="120"/>
      <c r="D28" s="8"/>
      <c r="E28" s="8"/>
      <c r="F28" s="8"/>
      <c r="G28" s="134"/>
      <c r="H28" s="134"/>
      <c r="I28" s="134"/>
      <c r="J28" s="8"/>
      <c r="K28" s="8"/>
      <c r="L28" s="134"/>
      <c r="M28" s="134"/>
      <c r="N28" s="134"/>
    </row>
    <row r="29" spans="1:14" x14ac:dyDescent="0.2">
      <c r="A29" s="15"/>
      <c r="B29" s="596" t="s">
        <v>189</v>
      </c>
      <c r="C29" s="121"/>
      <c r="D29" s="72"/>
      <c r="E29" s="73"/>
      <c r="F29" s="14"/>
      <c r="G29" s="225"/>
      <c r="H29" s="123" t="s">
        <v>198</v>
      </c>
      <c r="I29" s="225"/>
      <c r="J29" s="73"/>
      <c r="K29" s="73"/>
      <c r="L29" s="225"/>
      <c r="M29" s="225"/>
      <c r="N29" s="225"/>
    </row>
    <row r="30" spans="1:14" x14ac:dyDescent="0.2">
      <c r="A30" s="15"/>
      <c r="B30" s="394" t="s">
        <v>208</v>
      </c>
      <c r="C30" s="623">
        <v>11.3</v>
      </c>
      <c r="D30" s="618">
        <v>173</v>
      </c>
      <c r="E30" s="618">
        <v>14</v>
      </c>
      <c r="F30" s="618">
        <v>296.2</v>
      </c>
      <c r="G30" s="618">
        <v>272.5</v>
      </c>
      <c r="H30" s="618">
        <v>443.9</v>
      </c>
      <c r="I30" s="618">
        <v>7.9</v>
      </c>
      <c r="J30" s="618">
        <v>169</v>
      </c>
      <c r="K30" s="618">
        <v>5</v>
      </c>
      <c r="L30" s="618">
        <v>218.7</v>
      </c>
      <c r="M30" s="618">
        <v>207.6</v>
      </c>
      <c r="N30" s="618">
        <v>459</v>
      </c>
    </row>
    <row r="31" spans="1:14" x14ac:dyDescent="0.2">
      <c r="A31" s="15"/>
      <c r="B31" s="394"/>
    </row>
    <row r="32" spans="1:14" x14ac:dyDescent="0.2">
      <c r="A32" s="15"/>
      <c r="B32" s="394" t="s">
        <v>374</v>
      </c>
      <c r="C32" s="624">
        <v>1</v>
      </c>
      <c r="D32" s="618">
        <v>171</v>
      </c>
      <c r="E32" s="618">
        <v>21</v>
      </c>
      <c r="F32" s="618">
        <v>198.1</v>
      </c>
      <c r="G32" s="618">
        <v>171.2</v>
      </c>
      <c r="H32" s="618">
        <v>162.69999999999999</v>
      </c>
      <c r="I32" s="624">
        <v>1</v>
      </c>
      <c r="J32" s="618">
        <v>174</v>
      </c>
      <c r="K32" s="618">
        <v>8</v>
      </c>
      <c r="L32" s="618">
        <v>172.3</v>
      </c>
      <c r="M32" s="618">
        <v>164.1</v>
      </c>
      <c r="N32" s="618">
        <v>44.5</v>
      </c>
    </row>
    <row r="33" spans="1:14" x14ac:dyDescent="0.2">
      <c r="A33" s="15"/>
      <c r="B33" s="394" t="s">
        <v>199</v>
      </c>
      <c r="C33" s="618">
        <v>2.2000000000000002</v>
      </c>
      <c r="D33" s="618">
        <v>170</v>
      </c>
      <c r="E33" s="618">
        <v>15</v>
      </c>
      <c r="F33" s="618">
        <v>211.3</v>
      </c>
      <c r="G33" s="618">
        <v>186.7</v>
      </c>
      <c r="H33" s="618">
        <v>248.3</v>
      </c>
      <c r="I33" s="618">
        <v>2.2000000000000002</v>
      </c>
      <c r="J33" s="618">
        <v>172</v>
      </c>
      <c r="K33" s="618">
        <v>3</v>
      </c>
      <c r="L33" s="618">
        <v>189.2</v>
      </c>
      <c r="M33" s="618">
        <v>184.7</v>
      </c>
      <c r="N33" s="618">
        <v>339.2</v>
      </c>
    </row>
    <row r="34" spans="1:14" x14ac:dyDescent="0.2">
      <c r="A34" s="15"/>
      <c r="B34" s="394" t="s">
        <v>200</v>
      </c>
      <c r="C34" s="618">
        <v>4.9000000000000004</v>
      </c>
      <c r="D34" s="618">
        <v>173</v>
      </c>
      <c r="E34" s="618">
        <v>15</v>
      </c>
      <c r="F34" s="618">
        <v>236.6</v>
      </c>
      <c r="G34" s="618">
        <v>212.9</v>
      </c>
      <c r="H34" s="618">
        <v>363.4</v>
      </c>
      <c r="I34" s="618">
        <v>3.7</v>
      </c>
      <c r="J34" s="618">
        <v>172</v>
      </c>
      <c r="K34" s="618">
        <v>7</v>
      </c>
      <c r="L34" s="618">
        <v>209.9</v>
      </c>
      <c r="M34" s="618">
        <v>199.3</v>
      </c>
      <c r="N34" s="618">
        <v>390.8</v>
      </c>
    </row>
    <row r="35" spans="1:14" x14ac:dyDescent="0.2">
      <c r="A35" s="15"/>
      <c r="B35" s="394" t="s">
        <v>201</v>
      </c>
      <c r="C35" s="618">
        <v>6.5</v>
      </c>
      <c r="D35" s="618">
        <v>174</v>
      </c>
      <c r="E35" s="618">
        <v>15</v>
      </c>
      <c r="F35" s="618">
        <v>271.5</v>
      </c>
      <c r="G35" s="618">
        <v>247.8</v>
      </c>
      <c r="H35" s="618">
        <v>433.8</v>
      </c>
      <c r="I35" s="618">
        <v>4.5999999999999996</v>
      </c>
      <c r="J35" s="618">
        <v>168</v>
      </c>
      <c r="K35" s="618">
        <v>5</v>
      </c>
      <c r="L35" s="618">
        <v>213.7</v>
      </c>
      <c r="M35" s="618">
        <v>206.6</v>
      </c>
      <c r="N35" s="618">
        <v>443.7</v>
      </c>
    </row>
    <row r="36" spans="1:14" x14ac:dyDescent="0.2">
      <c r="A36" s="15"/>
      <c r="B36" s="394" t="s">
        <v>202</v>
      </c>
      <c r="C36" s="618">
        <v>8.5</v>
      </c>
      <c r="D36" s="618">
        <v>171</v>
      </c>
      <c r="E36" s="618">
        <v>15</v>
      </c>
      <c r="F36" s="624">
        <v>309</v>
      </c>
      <c r="G36" s="618">
        <v>280.8</v>
      </c>
      <c r="H36" s="618">
        <v>456.9</v>
      </c>
      <c r="I36" s="618">
        <v>7.4</v>
      </c>
      <c r="J36" s="618">
        <v>171</v>
      </c>
      <c r="K36" s="618">
        <v>7</v>
      </c>
      <c r="L36" s="618">
        <v>226.6</v>
      </c>
      <c r="M36" s="618">
        <v>211.1</v>
      </c>
      <c r="N36" s="618">
        <v>424.8</v>
      </c>
    </row>
    <row r="37" spans="1:14" x14ac:dyDescent="0.2">
      <c r="A37" s="15"/>
      <c r="B37" s="394" t="s">
        <v>203</v>
      </c>
      <c r="C37" s="618">
        <v>11.1</v>
      </c>
      <c r="D37" s="618">
        <v>173</v>
      </c>
      <c r="E37" s="618">
        <v>14</v>
      </c>
      <c r="F37" s="618">
        <v>318.10000000000002</v>
      </c>
      <c r="G37" s="618">
        <v>293.60000000000002</v>
      </c>
      <c r="H37" s="618">
        <v>624.5</v>
      </c>
      <c r="I37" s="618">
        <v>8.6</v>
      </c>
      <c r="J37" s="618">
        <v>167</v>
      </c>
      <c r="K37" s="618">
        <v>4</v>
      </c>
      <c r="L37" s="618">
        <v>227.6</v>
      </c>
      <c r="M37" s="618">
        <v>220.3</v>
      </c>
      <c r="N37" s="618">
        <v>610.6</v>
      </c>
    </row>
    <row r="38" spans="1:14" x14ac:dyDescent="0.2">
      <c r="A38" s="15"/>
      <c r="B38" s="394" t="s">
        <v>204</v>
      </c>
      <c r="C38" s="618">
        <v>12.6</v>
      </c>
      <c r="D38" s="618">
        <v>175</v>
      </c>
      <c r="E38" s="618">
        <v>21</v>
      </c>
      <c r="F38" s="618">
        <v>322.3</v>
      </c>
      <c r="G38" s="618">
        <v>288.3</v>
      </c>
      <c r="H38" s="618">
        <v>457.4</v>
      </c>
      <c r="I38" s="618">
        <v>9.3000000000000007</v>
      </c>
      <c r="J38" s="618">
        <v>164</v>
      </c>
      <c r="K38" s="618">
        <v>6</v>
      </c>
      <c r="L38" s="618">
        <v>225.6</v>
      </c>
      <c r="M38" s="618">
        <v>206.7</v>
      </c>
      <c r="N38" s="618">
        <v>498.4</v>
      </c>
    </row>
    <row r="39" spans="1:14" x14ac:dyDescent="0.2">
      <c r="A39" s="15"/>
      <c r="B39" s="394" t="s">
        <v>205</v>
      </c>
      <c r="C39" s="618">
        <v>17.8</v>
      </c>
      <c r="D39" s="618">
        <v>174</v>
      </c>
      <c r="E39" s="618">
        <v>14</v>
      </c>
      <c r="F39" s="618">
        <v>328.7</v>
      </c>
      <c r="G39" s="618">
        <v>303.5</v>
      </c>
      <c r="H39" s="618">
        <v>492.3</v>
      </c>
      <c r="I39" s="618">
        <v>11.3</v>
      </c>
      <c r="J39" s="618">
        <v>168</v>
      </c>
      <c r="K39" s="618">
        <v>5</v>
      </c>
      <c r="L39" s="618">
        <v>234.1</v>
      </c>
      <c r="M39" s="618">
        <v>221.7</v>
      </c>
      <c r="N39" s="618">
        <v>580.6</v>
      </c>
    </row>
    <row r="40" spans="1:14" x14ac:dyDescent="0.2">
      <c r="A40" s="15"/>
      <c r="B40" s="394" t="s">
        <v>206</v>
      </c>
      <c r="C40" s="618">
        <v>17.3</v>
      </c>
      <c r="D40" s="618">
        <v>172</v>
      </c>
      <c r="E40" s="618">
        <v>10</v>
      </c>
      <c r="F40" s="618">
        <v>324.39999999999998</v>
      </c>
      <c r="G40" s="618">
        <v>309.89999999999998</v>
      </c>
      <c r="H40" s="618">
        <v>439.2</v>
      </c>
      <c r="I40" s="618">
        <v>11.5</v>
      </c>
      <c r="J40" s="618">
        <v>164</v>
      </c>
      <c r="K40" s="618">
        <v>6</v>
      </c>
      <c r="L40" s="618">
        <v>245.1</v>
      </c>
      <c r="M40" s="618">
        <v>228.9</v>
      </c>
      <c r="N40" s="618">
        <v>575.1</v>
      </c>
    </row>
    <row r="41" spans="1:14" x14ac:dyDescent="0.2">
      <c r="A41" s="15"/>
      <c r="B41" s="394" t="s">
        <v>207</v>
      </c>
      <c r="C41" s="618">
        <v>16.100000000000001</v>
      </c>
      <c r="D41" s="618">
        <v>168</v>
      </c>
      <c r="E41" s="618">
        <v>9</v>
      </c>
      <c r="F41" s="618">
        <v>280.7</v>
      </c>
      <c r="G41" s="618">
        <v>266.2</v>
      </c>
      <c r="H41" s="618">
        <v>297.60000000000002</v>
      </c>
      <c r="I41" s="618">
        <v>11.5</v>
      </c>
      <c r="J41" s="618">
        <v>170</v>
      </c>
      <c r="K41" s="618">
        <v>2</v>
      </c>
      <c r="L41" s="618">
        <v>200.9</v>
      </c>
      <c r="M41" s="624">
        <v>197</v>
      </c>
      <c r="N41" s="618">
        <v>275.2</v>
      </c>
    </row>
    <row r="42" spans="1:14" x14ac:dyDescent="0.2">
      <c r="A42" s="15"/>
      <c r="B42" s="394" t="s">
        <v>375</v>
      </c>
      <c r="C42" s="618">
        <v>19.100000000000001</v>
      </c>
      <c r="D42" s="618">
        <v>167</v>
      </c>
      <c r="E42" s="618">
        <v>9</v>
      </c>
      <c r="F42" s="618">
        <v>237.5</v>
      </c>
      <c r="G42" s="618">
        <v>222.7</v>
      </c>
      <c r="H42" s="618">
        <v>218.1</v>
      </c>
      <c r="I42" s="618">
        <v>21.1</v>
      </c>
      <c r="J42" s="618">
        <v>168</v>
      </c>
      <c r="K42" s="618">
        <v>7</v>
      </c>
      <c r="L42" s="618">
        <v>189.1</v>
      </c>
      <c r="M42" s="618">
        <v>180.9</v>
      </c>
      <c r="N42" s="618">
        <v>169.8</v>
      </c>
    </row>
    <row r="43" spans="1:14" x14ac:dyDescent="0.2">
      <c r="A43" s="15"/>
      <c r="B43" s="394" t="s">
        <v>376</v>
      </c>
      <c r="C43" s="624">
        <v>14</v>
      </c>
      <c r="D43" s="618">
        <v>172</v>
      </c>
      <c r="E43" s="618">
        <v>3</v>
      </c>
      <c r="F43" s="618">
        <v>400.9</v>
      </c>
      <c r="G43" s="618">
        <v>396.9</v>
      </c>
      <c r="H43" s="624">
        <v>541</v>
      </c>
      <c r="I43" s="624">
        <v>25</v>
      </c>
      <c r="J43" s="618">
        <v>178</v>
      </c>
      <c r="K43" s="618">
        <v>4</v>
      </c>
      <c r="L43" s="618">
        <v>191.8</v>
      </c>
      <c r="M43" s="618">
        <v>186.8</v>
      </c>
      <c r="N43" s="618">
        <v>293.39999999999998</v>
      </c>
    </row>
    <row r="44" spans="1:14" x14ac:dyDescent="0.15">
      <c r="B44" s="393"/>
      <c r="C44" s="120"/>
      <c r="D44" s="124"/>
      <c r="E44" s="124"/>
      <c r="F44" s="129"/>
      <c r="G44" s="134"/>
      <c r="H44" s="134"/>
      <c r="I44" s="134"/>
      <c r="J44" s="84"/>
      <c r="K44" s="84"/>
      <c r="L44" s="134"/>
      <c r="M44" s="134"/>
      <c r="N44" s="134"/>
    </row>
    <row r="45" spans="1:14" x14ac:dyDescent="0.2">
      <c r="A45" s="15"/>
      <c r="B45" s="596" t="s">
        <v>189</v>
      </c>
      <c r="C45" s="121"/>
      <c r="D45" s="125"/>
      <c r="E45" s="126"/>
      <c r="F45" s="130"/>
      <c r="G45" s="225"/>
      <c r="H45" s="123" t="s">
        <v>198</v>
      </c>
      <c r="I45" s="225"/>
      <c r="J45" s="112"/>
      <c r="K45" s="112"/>
      <c r="L45" s="225"/>
      <c r="M45" s="225"/>
      <c r="N45" s="225"/>
    </row>
    <row r="46" spans="1:14" x14ac:dyDescent="0.2">
      <c r="A46" s="15"/>
      <c r="B46" s="596" t="s">
        <v>209</v>
      </c>
      <c r="C46" s="521">
        <v>12.2</v>
      </c>
      <c r="D46" s="462">
        <v>170</v>
      </c>
      <c r="E46" s="462">
        <v>13</v>
      </c>
      <c r="F46" s="459">
        <v>311.60000000000002</v>
      </c>
      <c r="G46" s="459">
        <v>284</v>
      </c>
      <c r="H46" s="460">
        <v>753</v>
      </c>
      <c r="I46" s="461">
        <v>8.6999999999999993</v>
      </c>
      <c r="J46" s="462">
        <v>168</v>
      </c>
      <c r="K46" s="462">
        <v>6</v>
      </c>
      <c r="L46" s="459">
        <v>248.3</v>
      </c>
      <c r="M46" s="459">
        <v>232.5</v>
      </c>
      <c r="N46" s="460">
        <v>559.5</v>
      </c>
    </row>
    <row r="47" spans="1:14" x14ac:dyDescent="0.2">
      <c r="A47" s="15"/>
      <c r="B47" s="596"/>
      <c r="C47" s="118"/>
    </row>
    <row r="48" spans="1:14" x14ac:dyDescent="0.2">
      <c r="A48" s="15"/>
      <c r="B48" s="596" t="s">
        <v>374</v>
      </c>
      <c r="C48" s="617">
        <v>0.8</v>
      </c>
      <c r="D48" s="618">
        <v>172</v>
      </c>
      <c r="E48" s="618">
        <v>15</v>
      </c>
      <c r="F48" s="618">
        <v>183.7</v>
      </c>
      <c r="G48" s="618">
        <v>164.5</v>
      </c>
      <c r="H48" s="624">
        <v>81</v>
      </c>
      <c r="I48" s="618">
        <v>0.8</v>
      </c>
      <c r="J48" s="618">
        <v>165</v>
      </c>
      <c r="K48" s="618">
        <v>2</v>
      </c>
      <c r="L48" s="618">
        <v>142.1</v>
      </c>
      <c r="M48" s="618">
        <v>140.19999999999999</v>
      </c>
      <c r="N48" s="618">
        <v>69.5</v>
      </c>
    </row>
    <row r="49" spans="1:14" x14ac:dyDescent="0.2">
      <c r="A49" s="15"/>
      <c r="B49" s="596" t="s">
        <v>199</v>
      </c>
      <c r="C49" s="619">
        <v>2.2999999999999998</v>
      </c>
      <c r="D49" s="620">
        <v>170</v>
      </c>
      <c r="E49" s="620">
        <v>19</v>
      </c>
      <c r="F49" s="620">
        <v>221.7</v>
      </c>
      <c r="G49" s="620">
        <v>193.5</v>
      </c>
      <c r="H49" s="620">
        <v>279.89999999999998</v>
      </c>
      <c r="I49" s="621">
        <v>3</v>
      </c>
      <c r="J49" s="620">
        <v>171</v>
      </c>
      <c r="K49" s="620">
        <v>4</v>
      </c>
      <c r="L49" s="620">
        <v>212.6</v>
      </c>
      <c r="M49" s="620">
        <v>203.5</v>
      </c>
      <c r="N49" s="620">
        <v>447.5</v>
      </c>
    </row>
    <row r="50" spans="1:14" x14ac:dyDescent="0.2">
      <c r="A50" s="15"/>
      <c r="B50" s="596" t="s">
        <v>200</v>
      </c>
      <c r="C50" s="619">
        <v>5.4</v>
      </c>
      <c r="D50" s="620">
        <v>170</v>
      </c>
      <c r="E50" s="620">
        <v>19</v>
      </c>
      <c r="F50" s="621">
        <v>259</v>
      </c>
      <c r="G50" s="621">
        <v>228</v>
      </c>
      <c r="H50" s="620">
        <v>564.20000000000005</v>
      </c>
      <c r="I50" s="620">
        <v>4.5</v>
      </c>
      <c r="J50" s="620">
        <v>170</v>
      </c>
      <c r="K50" s="620">
        <v>7</v>
      </c>
      <c r="L50" s="620">
        <v>223.3</v>
      </c>
      <c r="M50" s="620">
        <v>212.5</v>
      </c>
      <c r="N50" s="620">
        <v>453.1</v>
      </c>
    </row>
    <row r="51" spans="1:14" x14ac:dyDescent="0.2">
      <c r="A51" s="15"/>
      <c r="B51" s="596" t="s">
        <v>201</v>
      </c>
      <c r="C51" s="619">
        <v>6.6</v>
      </c>
      <c r="D51" s="620">
        <v>169</v>
      </c>
      <c r="E51" s="620">
        <v>13</v>
      </c>
      <c r="F51" s="620">
        <v>264.39999999999998</v>
      </c>
      <c r="G51" s="620">
        <v>236.3</v>
      </c>
      <c r="H51" s="620">
        <v>624.29999999999995</v>
      </c>
      <c r="I51" s="620">
        <v>7.3</v>
      </c>
      <c r="J51" s="620">
        <v>169</v>
      </c>
      <c r="K51" s="620">
        <v>7</v>
      </c>
      <c r="L51" s="621">
        <v>236</v>
      </c>
      <c r="M51" s="620">
        <v>216.7</v>
      </c>
      <c r="N51" s="620">
        <v>553.70000000000005</v>
      </c>
    </row>
    <row r="52" spans="1:14" x14ac:dyDescent="0.2">
      <c r="A52" s="15"/>
      <c r="B52" s="596" t="s">
        <v>202</v>
      </c>
      <c r="C52" s="619">
        <v>10.9</v>
      </c>
      <c r="D52" s="620">
        <v>170</v>
      </c>
      <c r="E52" s="620">
        <v>14</v>
      </c>
      <c r="F52" s="620">
        <v>315.2</v>
      </c>
      <c r="G52" s="620">
        <v>282.3</v>
      </c>
      <c r="H52" s="620">
        <v>888.8</v>
      </c>
      <c r="I52" s="620">
        <v>9.3000000000000007</v>
      </c>
      <c r="J52" s="620">
        <v>169</v>
      </c>
      <c r="K52" s="620">
        <v>7</v>
      </c>
      <c r="L52" s="620">
        <v>245.5</v>
      </c>
      <c r="M52" s="620">
        <v>227.1</v>
      </c>
      <c r="N52" s="620">
        <v>589.79999999999995</v>
      </c>
    </row>
    <row r="53" spans="1:14" x14ac:dyDescent="0.2">
      <c r="A53" s="15"/>
      <c r="B53" s="596" t="s">
        <v>203</v>
      </c>
      <c r="C53" s="619">
        <v>15.7</v>
      </c>
      <c r="D53" s="620">
        <v>169</v>
      </c>
      <c r="E53" s="620">
        <v>14</v>
      </c>
      <c r="F53" s="620">
        <v>361.5</v>
      </c>
      <c r="G53" s="620">
        <v>325.39999999999998</v>
      </c>
      <c r="H53" s="620">
        <v>1036.9000000000001</v>
      </c>
      <c r="I53" s="620">
        <v>9.1</v>
      </c>
      <c r="J53" s="620">
        <v>169</v>
      </c>
      <c r="K53" s="620">
        <v>7</v>
      </c>
      <c r="L53" s="620">
        <v>265.8</v>
      </c>
      <c r="M53" s="620">
        <v>246.8</v>
      </c>
      <c r="N53" s="620">
        <v>696.1</v>
      </c>
    </row>
    <row r="54" spans="1:14" x14ac:dyDescent="0.2">
      <c r="A54" s="15"/>
      <c r="B54" s="596" t="s">
        <v>204</v>
      </c>
      <c r="C54" s="619">
        <v>15.7</v>
      </c>
      <c r="D54" s="620">
        <v>170</v>
      </c>
      <c r="E54" s="620">
        <v>14</v>
      </c>
      <c r="F54" s="620">
        <v>364.5</v>
      </c>
      <c r="G54" s="620">
        <v>334.3</v>
      </c>
      <c r="H54" s="620">
        <v>939.2</v>
      </c>
      <c r="I54" s="621">
        <v>10</v>
      </c>
      <c r="J54" s="620">
        <v>168</v>
      </c>
      <c r="K54" s="620">
        <v>7</v>
      </c>
      <c r="L54" s="620">
        <v>273.5</v>
      </c>
      <c r="M54" s="620">
        <v>255.3</v>
      </c>
      <c r="N54" s="621">
        <v>579</v>
      </c>
    </row>
    <row r="55" spans="1:14" x14ac:dyDescent="0.2">
      <c r="A55" s="15"/>
      <c r="B55" s="596" t="s">
        <v>205</v>
      </c>
      <c r="C55" s="619">
        <v>18.7</v>
      </c>
      <c r="D55" s="620">
        <v>172</v>
      </c>
      <c r="E55" s="620">
        <v>9</v>
      </c>
      <c r="F55" s="620">
        <v>394.1</v>
      </c>
      <c r="G55" s="621">
        <v>370</v>
      </c>
      <c r="H55" s="621">
        <v>1007</v>
      </c>
      <c r="I55" s="620">
        <v>9.1999999999999993</v>
      </c>
      <c r="J55" s="620">
        <v>166</v>
      </c>
      <c r="K55" s="620">
        <v>4</v>
      </c>
      <c r="L55" s="620">
        <v>268.89999999999998</v>
      </c>
      <c r="M55" s="620">
        <v>256.5</v>
      </c>
      <c r="N55" s="620">
        <v>683.5</v>
      </c>
    </row>
    <row r="56" spans="1:14" x14ac:dyDescent="0.2">
      <c r="A56" s="15"/>
      <c r="B56" s="596" t="s">
        <v>206</v>
      </c>
      <c r="C56" s="619">
        <v>21.3</v>
      </c>
      <c r="D56" s="620">
        <v>170</v>
      </c>
      <c r="E56" s="620">
        <v>8</v>
      </c>
      <c r="F56" s="620">
        <v>383.8</v>
      </c>
      <c r="G56" s="621">
        <v>363</v>
      </c>
      <c r="H56" s="621">
        <v>896</v>
      </c>
      <c r="I56" s="620">
        <v>12.9</v>
      </c>
      <c r="J56" s="620">
        <v>166</v>
      </c>
      <c r="K56" s="620">
        <v>8</v>
      </c>
      <c r="L56" s="621">
        <v>263</v>
      </c>
      <c r="M56" s="620">
        <v>241.8</v>
      </c>
      <c r="N56" s="620">
        <v>555.9</v>
      </c>
    </row>
    <row r="57" spans="1:14" x14ac:dyDescent="0.2">
      <c r="A57" s="15"/>
      <c r="B57" s="596" t="s">
        <v>207</v>
      </c>
      <c r="C57" s="619">
        <v>18.899999999999999</v>
      </c>
      <c r="D57" s="620">
        <v>169</v>
      </c>
      <c r="E57" s="620">
        <v>5</v>
      </c>
      <c r="F57" s="621">
        <v>267</v>
      </c>
      <c r="G57" s="620">
        <v>256.2</v>
      </c>
      <c r="H57" s="620">
        <v>657.9</v>
      </c>
      <c r="I57" s="620">
        <v>13.7</v>
      </c>
      <c r="J57" s="620">
        <v>167</v>
      </c>
      <c r="K57" s="620">
        <v>4</v>
      </c>
      <c r="L57" s="620">
        <v>230.5</v>
      </c>
      <c r="M57" s="620">
        <v>220</v>
      </c>
      <c r="N57" s="620">
        <v>496.8</v>
      </c>
    </row>
    <row r="58" spans="1:14" x14ac:dyDescent="0.2">
      <c r="A58" s="15"/>
      <c r="B58" s="596" t="s">
        <v>375</v>
      </c>
      <c r="C58" s="619">
        <v>11.8</v>
      </c>
      <c r="D58" s="620">
        <v>177</v>
      </c>
      <c r="E58" s="620">
        <v>5</v>
      </c>
      <c r="F58" s="620">
        <v>198.6</v>
      </c>
      <c r="G58" s="620">
        <v>191.5</v>
      </c>
      <c r="H58" s="621">
        <v>188</v>
      </c>
      <c r="I58" s="620">
        <v>14.6</v>
      </c>
      <c r="J58" s="620">
        <v>151</v>
      </c>
      <c r="K58" s="620">
        <v>9</v>
      </c>
      <c r="L58" s="621">
        <v>199</v>
      </c>
      <c r="M58" s="620">
        <v>183.8</v>
      </c>
      <c r="N58" s="620">
        <v>154.80000000000001</v>
      </c>
    </row>
    <row r="59" spans="1:14" x14ac:dyDescent="0.2">
      <c r="A59" s="15"/>
      <c r="B59" s="596" t="s">
        <v>376</v>
      </c>
      <c r="C59" s="619">
        <v>8.9</v>
      </c>
      <c r="D59" s="620">
        <v>158</v>
      </c>
      <c r="E59" s="620">
        <v>6</v>
      </c>
      <c r="F59" s="620">
        <v>178.4</v>
      </c>
      <c r="G59" s="620">
        <v>169.4</v>
      </c>
      <c r="H59" s="620">
        <v>147.6</v>
      </c>
      <c r="I59" s="620">
        <v>5.2</v>
      </c>
      <c r="J59" s="620">
        <v>140</v>
      </c>
      <c r="K59" s="620">
        <v>6</v>
      </c>
      <c r="L59" s="620">
        <v>202.6</v>
      </c>
      <c r="M59" s="620">
        <v>188.6</v>
      </c>
      <c r="N59" s="620">
        <v>91.1</v>
      </c>
    </row>
    <row r="60" spans="1:14" ht="18" thickBot="1" x14ac:dyDescent="0.2">
      <c r="A60" s="15"/>
      <c r="B60" s="392"/>
      <c r="C60" s="122"/>
      <c r="D60" s="127"/>
      <c r="E60" s="127"/>
      <c r="F60" s="131"/>
      <c r="G60" s="136"/>
      <c r="H60" s="136"/>
      <c r="I60" s="136"/>
      <c r="J60" s="92"/>
      <c r="K60" s="92"/>
      <c r="L60" s="136"/>
      <c r="M60" s="136"/>
      <c r="N60" s="136"/>
    </row>
    <row r="61" spans="1:14" x14ac:dyDescent="0.15">
      <c r="A61" s="15"/>
      <c r="C61" s="2" t="s">
        <v>528</v>
      </c>
      <c r="D61" s="114"/>
      <c r="E61" s="114"/>
      <c r="F61" s="128"/>
      <c r="J61" s="88"/>
      <c r="K61" s="88"/>
    </row>
    <row r="62" spans="1:14" x14ac:dyDescent="0.2">
      <c r="A62" s="1"/>
      <c r="C62" s="2" t="s">
        <v>530</v>
      </c>
      <c r="D62" s="114"/>
      <c r="E62" s="114"/>
      <c r="F62" s="128"/>
      <c r="J62" s="88"/>
      <c r="K62" s="88"/>
    </row>
    <row r="63" spans="1:14" x14ac:dyDescent="0.2">
      <c r="A63" s="1"/>
      <c r="C63" s="123" t="s">
        <v>567</v>
      </c>
      <c r="D63" s="114"/>
      <c r="E63" s="114"/>
      <c r="F63" s="128"/>
      <c r="J63" s="88"/>
      <c r="K63" s="88"/>
    </row>
    <row r="64" spans="1:14" x14ac:dyDescent="0.15">
      <c r="D64" s="114"/>
      <c r="E64" s="114"/>
      <c r="F64" s="128"/>
      <c r="J64" s="88"/>
      <c r="K64" s="88"/>
    </row>
    <row r="65" spans="4:11" x14ac:dyDescent="0.15">
      <c r="D65" s="114"/>
      <c r="E65" s="114"/>
      <c r="F65" s="128"/>
      <c r="J65" s="88"/>
      <c r="K65" s="88"/>
    </row>
    <row r="66" spans="4:11" x14ac:dyDescent="0.15">
      <c r="D66" s="114"/>
      <c r="E66" s="114"/>
      <c r="F66" s="128"/>
      <c r="J66" s="88"/>
      <c r="K66" s="88"/>
    </row>
    <row r="67" spans="4:11" x14ac:dyDescent="0.15">
      <c r="D67" s="114"/>
      <c r="E67" s="114"/>
      <c r="F67" s="128"/>
      <c r="J67" s="88"/>
      <c r="K67" s="88"/>
    </row>
    <row r="68" spans="4:11" x14ac:dyDescent="0.15">
      <c r="D68" s="114"/>
      <c r="E68" s="114"/>
      <c r="F68" s="128"/>
    </row>
  </sheetData>
  <mergeCells count="10">
    <mergeCell ref="D10:D11"/>
    <mergeCell ref="E10:E11"/>
    <mergeCell ref="J10:J11"/>
    <mergeCell ref="K10:K11"/>
    <mergeCell ref="B6:N6"/>
    <mergeCell ref="B7:N7"/>
    <mergeCell ref="D9:E9"/>
    <mergeCell ref="F9:G9"/>
    <mergeCell ref="J9:K9"/>
    <mergeCell ref="L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93"/>
  <sheetViews>
    <sheetView view="pageBreakPreview" zoomScale="75" zoomScaleNormal="75" workbookViewId="0">
      <selection activeCell="G18" sqref="G18"/>
    </sheetView>
  </sheetViews>
  <sheetFormatPr defaultColWidth="13.375" defaultRowHeight="17.25" x14ac:dyDescent="0.15"/>
  <cols>
    <col min="1" max="1" width="13.375" style="2" customWidth="1"/>
    <col min="2" max="2" width="17.125" style="2" customWidth="1"/>
    <col min="3" max="3" width="27.625" style="2" customWidth="1"/>
    <col min="4" max="5" width="16.75" style="2" customWidth="1"/>
    <col min="6" max="10" width="16.125" style="2" customWidth="1"/>
    <col min="11" max="16384" width="13.375" style="2"/>
  </cols>
  <sheetData>
    <row r="1" spans="1:10" x14ac:dyDescent="0.2">
      <c r="A1" s="1"/>
    </row>
    <row r="6" spans="1:10" x14ac:dyDescent="0.2">
      <c r="B6" s="650" t="s">
        <v>55</v>
      </c>
      <c r="C6" s="650"/>
      <c r="D6" s="650"/>
      <c r="E6" s="650"/>
      <c r="F6" s="650"/>
      <c r="G6" s="650"/>
      <c r="H6" s="650"/>
      <c r="I6" s="650"/>
      <c r="J6" s="650"/>
    </row>
    <row r="7" spans="1:10" ht="18" thickBot="1" x14ac:dyDescent="0.25">
      <c r="B7" s="5"/>
      <c r="C7" s="5"/>
      <c r="D7" s="5"/>
      <c r="E7" s="6" t="s">
        <v>626</v>
      </c>
      <c r="F7" s="5"/>
      <c r="G7" s="5"/>
      <c r="H7" s="5"/>
      <c r="I7" s="5"/>
      <c r="J7" s="23" t="s">
        <v>30</v>
      </c>
    </row>
    <row r="8" spans="1:10" x14ac:dyDescent="0.2">
      <c r="D8" s="7" t="s">
        <v>56</v>
      </c>
      <c r="E8" s="8"/>
      <c r="F8" s="8"/>
      <c r="G8" s="8"/>
      <c r="H8" s="8"/>
      <c r="I8" s="8"/>
      <c r="J8" s="8"/>
    </row>
    <row r="9" spans="1:10" x14ac:dyDescent="0.2">
      <c r="D9" s="7" t="s">
        <v>627</v>
      </c>
      <c r="E9" s="647" t="s">
        <v>633</v>
      </c>
      <c r="F9" s="647" t="s">
        <v>634</v>
      </c>
      <c r="G9" s="603" t="s">
        <v>628</v>
      </c>
      <c r="H9" s="603" t="s">
        <v>629</v>
      </c>
      <c r="I9" s="603" t="s">
        <v>630</v>
      </c>
      <c r="J9" s="603" t="s">
        <v>631</v>
      </c>
    </row>
    <row r="10" spans="1:10" x14ac:dyDescent="0.2">
      <c r="B10" s="8"/>
      <c r="C10" s="8"/>
      <c r="D10" s="11" t="s">
        <v>632</v>
      </c>
      <c r="E10" s="648"/>
      <c r="F10" s="648"/>
      <c r="G10" s="11" t="s">
        <v>635</v>
      </c>
      <c r="H10" s="11" t="s">
        <v>635</v>
      </c>
      <c r="I10" s="11" t="s">
        <v>636</v>
      </c>
      <c r="J10" s="11" t="s">
        <v>637</v>
      </c>
    </row>
    <row r="11" spans="1:10" x14ac:dyDescent="0.15">
      <c r="D11" s="87"/>
      <c r="E11" s="88"/>
      <c r="F11" s="88"/>
      <c r="G11" s="88"/>
      <c r="H11" s="88"/>
      <c r="I11" s="88"/>
      <c r="J11" s="88"/>
    </row>
    <row r="12" spans="1:10" s="68" customFormat="1" x14ac:dyDescent="0.2">
      <c r="B12" s="4" t="s">
        <v>57</v>
      </c>
      <c r="C12" s="15"/>
      <c r="D12" s="327">
        <v>445326</v>
      </c>
      <c r="E12" s="328">
        <v>330034</v>
      </c>
      <c r="F12" s="328">
        <v>18105</v>
      </c>
      <c r="G12" s="328">
        <v>14679</v>
      </c>
      <c r="H12" s="328">
        <v>43833</v>
      </c>
      <c r="I12" s="328">
        <v>29965</v>
      </c>
      <c r="J12" s="328">
        <v>989</v>
      </c>
    </row>
    <row r="13" spans="1:10" x14ac:dyDescent="0.15">
      <c r="D13" s="329"/>
      <c r="E13" s="330"/>
      <c r="F13" s="330"/>
      <c r="G13" s="330"/>
      <c r="H13" s="330"/>
      <c r="I13" s="330"/>
      <c r="J13" s="330"/>
    </row>
    <row r="14" spans="1:10" x14ac:dyDescent="0.2">
      <c r="B14" s="1" t="s">
        <v>401</v>
      </c>
      <c r="D14" s="331">
        <v>35757</v>
      </c>
      <c r="E14" s="332">
        <v>3608</v>
      </c>
      <c r="F14" s="332">
        <v>181</v>
      </c>
      <c r="G14" s="332">
        <v>2493</v>
      </c>
      <c r="H14" s="332">
        <v>14359</v>
      </c>
      <c r="I14" s="332">
        <v>15071</v>
      </c>
      <c r="J14" s="308" t="s">
        <v>275</v>
      </c>
    </row>
    <row r="15" spans="1:10" x14ac:dyDescent="0.2">
      <c r="B15" s="1" t="s">
        <v>402</v>
      </c>
      <c r="D15" s="331">
        <v>1145</v>
      </c>
      <c r="E15" s="332">
        <v>749</v>
      </c>
      <c r="F15" s="332">
        <v>56</v>
      </c>
      <c r="G15" s="332">
        <v>59</v>
      </c>
      <c r="H15" s="332">
        <v>192</v>
      </c>
      <c r="I15" s="332">
        <v>87</v>
      </c>
      <c r="J15" s="308" t="s">
        <v>275</v>
      </c>
    </row>
    <row r="16" spans="1:10" x14ac:dyDescent="0.2">
      <c r="B16" s="1" t="s">
        <v>403</v>
      </c>
      <c r="D16" s="331">
        <v>2095</v>
      </c>
      <c r="E16" s="332">
        <v>607</v>
      </c>
      <c r="F16" s="332">
        <v>33</v>
      </c>
      <c r="G16" s="332">
        <v>246</v>
      </c>
      <c r="H16" s="332">
        <v>873</v>
      </c>
      <c r="I16" s="332">
        <v>330</v>
      </c>
      <c r="J16" s="308" t="s">
        <v>275</v>
      </c>
    </row>
    <row r="17" spans="1:10" x14ac:dyDescent="0.2">
      <c r="B17" s="1"/>
      <c r="D17" s="331"/>
      <c r="E17" s="332"/>
      <c r="F17" s="332"/>
      <c r="G17" s="332"/>
      <c r="H17" s="332"/>
      <c r="I17" s="332"/>
      <c r="J17" s="333"/>
    </row>
    <row r="18" spans="1:10" x14ac:dyDescent="0.2">
      <c r="A18" s="15"/>
      <c r="B18" s="1" t="s">
        <v>404</v>
      </c>
      <c r="D18" s="331">
        <v>78</v>
      </c>
      <c r="E18" s="332">
        <v>68</v>
      </c>
      <c r="F18" s="332">
        <v>8</v>
      </c>
      <c r="G18" s="332" t="s">
        <v>275</v>
      </c>
      <c r="H18" s="332" t="s">
        <v>275</v>
      </c>
      <c r="I18" s="308" t="s">
        <v>275</v>
      </c>
      <c r="J18" s="308" t="s">
        <v>275</v>
      </c>
    </row>
    <row r="19" spans="1:10" x14ac:dyDescent="0.2">
      <c r="B19" s="1" t="s">
        <v>98</v>
      </c>
      <c r="D19" s="331">
        <v>33388</v>
      </c>
      <c r="E19" s="332">
        <v>20105</v>
      </c>
      <c r="F19" s="332">
        <v>3326</v>
      </c>
      <c r="G19" s="332">
        <v>2166</v>
      </c>
      <c r="H19" s="332">
        <v>5763</v>
      </c>
      <c r="I19" s="332">
        <v>1836</v>
      </c>
      <c r="J19" s="308" t="s">
        <v>275</v>
      </c>
    </row>
    <row r="20" spans="1:10" x14ac:dyDescent="0.2">
      <c r="A20" s="15"/>
      <c r="B20" s="1" t="s">
        <v>99</v>
      </c>
      <c r="C20" s="15"/>
      <c r="D20" s="331">
        <v>63173</v>
      </c>
      <c r="E20" s="332">
        <v>54269</v>
      </c>
      <c r="F20" s="332">
        <v>3282</v>
      </c>
      <c r="G20" s="332">
        <v>1010</v>
      </c>
      <c r="H20" s="332">
        <v>2164</v>
      </c>
      <c r="I20" s="332">
        <v>1560</v>
      </c>
      <c r="J20" s="332">
        <v>634</v>
      </c>
    </row>
    <row r="21" spans="1:10" x14ac:dyDescent="0.2">
      <c r="A21" s="15"/>
      <c r="B21" s="1"/>
      <c r="C21" s="15"/>
      <c r="D21" s="331"/>
      <c r="E21" s="332"/>
      <c r="F21" s="332"/>
      <c r="G21" s="332"/>
      <c r="H21" s="332"/>
      <c r="I21" s="332"/>
      <c r="J21" s="332"/>
    </row>
    <row r="22" spans="1:10" x14ac:dyDescent="0.2">
      <c r="B22" s="1" t="s">
        <v>405</v>
      </c>
      <c r="D22" s="331">
        <v>2834</v>
      </c>
      <c r="E22" s="332">
        <v>2792</v>
      </c>
      <c r="F22" s="332">
        <v>24</v>
      </c>
      <c r="G22" s="308">
        <v>2</v>
      </c>
      <c r="H22" s="308">
        <v>4</v>
      </c>
      <c r="I22" s="308">
        <v>1</v>
      </c>
      <c r="J22" s="308" t="s">
        <v>275</v>
      </c>
    </row>
    <row r="23" spans="1:10" x14ac:dyDescent="0.2">
      <c r="B23" s="1" t="s">
        <v>406</v>
      </c>
      <c r="D23" s="331">
        <v>4562</v>
      </c>
      <c r="E23" s="332">
        <v>3931</v>
      </c>
      <c r="F23" s="332">
        <v>278</v>
      </c>
      <c r="G23" s="333">
        <v>30</v>
      </c>
      <c r="H23" s="333">
        <v>275</v>
      </c>
      <c r="I23" s="333">
        <v>30</v>
      </c>
      <c r="J23" s="308" t="s">
        <v>275</v>
      </c>
    </row>
    <row r="24" spans="1:10" x14ac:dyDescent="0.2">
      <c r="B24" s="1" t="s">
        <v>407</v>
      </c>
      <c r="D24" s="331">
        <v>20422</v>
      </c>
      <c r="E24" s="332">
        <v>18695</v>
      </c>
      <c r="F24" s="332">
        <v>822</v>
      </c>
      <c r="G24" s="332">
        <v>149</v>
      </c>
      <c r="H24" s="332">
        <v>479</v>
      </c>
      <c r="I24" s="332">
        <v>113</v>
      </c>
      <c r="J24" s="308" t="s">
        <v>275</v>
      </c>
    </row>
    <row r="25" spans="1:10" x14ac:dyDescent="0.2">
      <c r="B25" s="1" t="s">
        <v>408</v>
      </c>
      <c r="D25" s="331">
        <v>68173</v>
      </c>
      <c r="E25" s="332">
        <v>51073</v>
      </c>
      <c r="F25" s="332">
        <v>4005</v>
      </c>
      <c r="G25" s="332">
        <v>2460</v>
      </c>
      <c r="H25" s="332">
        <v>5710</v>
      </c>
      <c r="I25" s="332">
        <v>4644</v>
      </c>
      <c r="J25" s="308" t="s">
        <v>275</v>
      </c>
    </row>
    <row r="26" spans="1:10" x14ac:dyDescent="0.2">
      <c r="B26" s="1" t="s">
        <v>409</v>
      </c>
      <c r="D26" s="331">
        <v>9575</v>
      </c>
      <c r="E26" s="332">
        <v>8776</v>
      </c>
      <c r="F26" s="332">
        <v>332</v>
      </c>
      <c r="G26" s="332">
        <v>71</v>
      </c>
      <c r="H26" s="332">
        <v>303</v>
      </c>
      <c r="I26" s="332">
        <v>65</v>
      </c>
      <c r="J26" s="308" t="s">
        <v>275</v>
      </c>
    </row>
    <row r="27" spans="1:10" x14ac:dyDescent="0.2">
      <c r="B27" s="1" t="s">
        <v>410</v>
      </c>
      <c r="D27" s="331">
        <v>5712</v>
      </c>
      <c r="E27" s="332">
        <v>3493</v>
      </c>
      <c r="F27" s="332">
        <v>896</v>
      </c>
      <c r="G27" s="332">
        <v>175</v>
      </c>
      <c r="H27" s="332">
        <v>884</v>
      </c>
      <c r="I27" s="332">
        <v>241</v>
      </c>
      <c r="J27" s="333" t="s">
        <v>275</v>
      </c>
    </row>
    <row r="28" spans="1:10" x14ac:dyDescent="0.2">
      <c r="B28" s="1" t="s">
        <v>411</v>
      </c>
      <c r="D28" s="331">
        <v>9476</v>
      </c>
      <c r="E28" s="332">
        <v>6060</v>
      </c>
      <c r="F28" s="332">
        <v>664</v>
      </c>
      <c r="G28" s="332">
        <v>654</v>
      </c>
      <c r="H28" s="332">
        <v>1519</v>
      </c>
      <c r="I28" s="332">
        <v>547</v>
      </c>
      <c r="J28" s="308" t="s">
        <v>275</v>
      </c>
    </row>
    <row r="29" spans="1:10" x14ac:dyDescent="0.2">
      <c r="B29" s="1" t="s">
        <v>412</v>
      </c>
      <c r="D29" s="331">
        <v>24702</v>
      </c>
      <c r="E29" s="332">
        <v>18189</v>
      </c>
      <c r="F29" s="332">
        <v>496</v>
      </c>
      <c r="G29" s="332">
        <v>1759</v>
      </c>
      <c r="H29" s="332">
        <v>2182</v>
      </c>
      <c r="I29" s="332">
        <v>1942</v>
      </c>
      <c r="J29" s="308" t="s">
        <v>275</v>
      </c>
    </row>
    <row r="30" spans="1:10" x14ac:dyDescent="0.2">
      <c r="B30" s="1" t="s">
        <v>413</v>
      </c>
      <c r="D30" s="331">
        <v>15298</v>
      </c>
      <c r="E30" s="332">
        <v>9818</v>
      </c>
      <c r="F30" s="332">
        <v>440</v>
      </c>
      <c r="G30" s="332">
        <v>884</v>
      </c>
      <c r="H30" s="332">
        <v>2927</v>
      </c>
      <c r="I30" s="332">
        <v>1141</v>
      </c>
      <c r="J30" s="308">
        <v>17</v>
      </c>
    </row>
    <row r="31" spans="1:10" x14ac:dyDescent="0.2">
      <c r="B31" s="1" t="s">
        <v>414</v>
      </c>
      <c r="D31" s="331">
        <v>21267</v>
      </c>
      <c r="E31" s="332">
        <v>19126</v>
      </c>
      <c r="F31" s="332">
        <v>197</v>
      </c>
      <c r="G31" s="332">
        <v>314</v>
      </c>
      <c r="H31" s="332">
        <v>1383</v>
      </c>
      <c r="I31" s="332">
        <v>190</v>
      </c>
      <c r="J31" s="308" t="s">
        <v>275</v>
      </c>
    </row>
    <row r="32" spans="1:10" x14ac:dyDescent="0.2">
      <c r="B32" s="1" t="s">
        <v>415</v>
      </c>
      <c r="D32" s="331">
        <v>65219</v>
      </c>
      <c r="E32" s="332">
        <v>60215</v>
      </c>
      <c r="F32" s="332">
        <v>1255</v>
      </c>
      <c r="G32" s="332">
        <v>1546</v>
      </c>
      <c r="H32" s="332">
        <v>894</v>
      </c>
      <c r="I32" s="332">
        <v>1048</v>
      </c>
      <c r="J32" s="308" t="s">
        <v>275</v>
      </c>
    </row>
    <row r="33" spans="2:10" x14ac:dyDescent="0.2">
      <c r="B33" s="1" t="s">
        <v>416</v>
      </c>
      <c r="D33" s="331">
        <v>6009</v>
      </c>
      <c r="E33" s="332">
        <v>5867</v>
      </c>
      <c r="F33" s="332">
        <v>80</v>
      </c>
      <c r="G33" s="332">
        <v>25</v>
      </c>
      <c r="H33" s="332">
        <v>8</v>
      </c>
      <c r="I33" s="332">
        <v>7</v>
      </c>
      <c r="J33" s="333" t="s">
        <v>275</v>
      </c>
    </row>
    <row r="34" spans="2:10" x14ac:dyDescent="0.2">
      <c r="B34" s="1" t="s">
        <v>417</v>
      </c>
      <c r="D34" s="331">
        <v>24582</v>
      </c>
      <c r="E34" s="332">
        <v>18489</v>
      </c>
      <c r="F34" s="332">
        <v>1630</v>
      </c>
      <c r="G34" s="332">
        <v>511</v>
      </c>
      <c r="H34" s="332">
        <v>2714</v>
      </c>
      <c r="I34" s="332">
        <v>769</v>
      </c>
      <c r="J34" s="332">
        <v>338</v>
      </c>
    </row>
    <row r="35" spans="2:10" x14ac:dyDescent="0.2">
      <c r="B35" s="1" t="s">
        <v>418</v>
      </c>
      <c r="D35" s="331">
        <v>19314</v>
      </c>
      <c r="E35" s="332">
        <v>19313</v>
      </c>
      <c r="F35" s="308" t="s">
        <v>275</v>
      </c>
      <c r="G35" s="308" t="s">
        <v>275</v>
      </c>
      <c r="H35" s="308" t="s">
        <v>275</v>
      </c>
      <c r="I35" s="308" t="s">
        <v>275</v>
      </c>
      <c r="J35" s="308" t="s">
        <v>275</v>
      </c>
    </row>
    <row r="36" spans="2:10" x14ac:dyDescent="0.2">
      <c r="B36" s="1" t="s">
        <v>419</v>
      </c>
      <c r="D36" s="331">
        <v>12545</v>
      </c>
      <c r="E36" s="332">
        <v>4791</v>
      </c>
      <c r="F36" s="308">
        <v>100</v>
      </c>
      <c r="G36" s="308">
        <v>125</v>
      </c>
      <c r="H36" s="308">
        <v>1200</v>
      </c>
      <c r="I36" s="308">
        <v>343</v>
      </c>
      <c r="J36" s="308" t="s">
        <v>275</v>
      </c>
    </row>
    <row r="37" spans="2:10" x14ac:dyDescent="0.2">
      <c r="B37" s="19"/>
      <c r="C37" s="8"/>
      <c r="D37" s="334"/>
      <c r="E37" s="335"/>
      <c r="F37" s="335"/>
      <c r="G37" s="335"/>
      <c r="H37" s="335"/>
      <c r="I37" s="335"/>
      <c r="J37" s="336"/>
    </row>
    <row r="38" spans="2:10" x14ac:dyDescent="0.15">
      <c r="D38" s="329"/>
      <c r="E38" s="330"/>
      <c r="F38" s="330"/>
      <c r="G38" s="330"/>
      <c r="H38" s="330"/>
      <c r="I38" s="330"/>
      <c r="J38" s="330"/>
    </row>
    <row r="39" spans="2:10" s="68" customFormat="1" x14ac:dyDescent="0.2">
      <c r="B39" s="4" t="s">
        <v>58</v>
      </c>
      <c r="C39" s="15"/>
      <c r="D39" s="327">
        <v>244692</v>
      </c>
      <c r="E39" s="328">
        <v>173807</v>
      </c>
      <c r="F39" s="328">
        <v>13261</v>
      </c>
      <c r="G39" s="328">
        <v>12454</v>
      </c>
      <c r="H39" s="328">
        <v>34537</v>
      </c>
      <c r="I39" s="328">
        <v>6066</v>
      </c>
      <c r="J39" s="328">
        <v>97</v>
      </c>
    </row>
    <row r="40" spans="2:10" x14ac:dyDescent="0.15">
      <c r="D40" s="329"/>
      <c r="E40" s="330"/>
      <c r="F40" s="330"/>
      <c r="G40" s="330"/>
      <c r="H40" s="330"/>
      <c r="I40" s="330"/>
      <c r="J40" s="330"/>
    </row>
    <row r="41" spans="2:10" x14ac:dyDescent="0.2">
      <c r="B41" s="1" t="s">
        <v>401</v>
      </c>
      <c r="D41" s="320">
        <v>19400</v>
      </c>
      <c r="E41" s="317">
        <v>1561</v>
      </c>
      <c r="F41" s="317">
        <v>123</v>
      </c>
      <c r="G41" s="317">
        <v>2291</v>
      </c>
      <c r="H41" s="317">
        <v>12495</v>
      </c>
      <c r="I41" s="317">
        <v>2898</v>
      </c>
      <c r="J41" s="308" t="s">
        <v>275</v>
      </c>
    </row>
    <row r="42" spans="2:10" x14ac:dyDescent="0.2">
      <c r="B42" s="1" t="s">
        <v>402</v>
      </c>
      <c r="D42" s="320">
        <v>1002</v>
      </c>
      <c r="E42" s="317">
        <v>679</v>
      </c>
      <c r="F42" s="317">
        <v>48</v>
      </c>
      <c r="G42" s="317">
        <v>57</v>
      </c>
      <c r="H42" s="317">
        <v>185</v>
      </c>
      <c r="I42" s="317">
        <v>31</v>
      </c>
      <c r="J42" s="308" t="s">
        <v>275</v>
      </c>
    </row>
    <row r="43" spans="2:10" x14ac:dyDescent="0.2">
      <c r="B43" s="1" t="s">
        <v>403</v>
      </c>
      <c r="D43" s="320">
        <v>1796</v>
      </c>
      <c r="E43" s="317">
        <v>508</v>
      </c>
      <c r="F43" s="317">
        <v>29</v>
      </c>
      <c r="G43" s="317">
        <v>243</v>
      </c>
      <c r="H43" s="317">
        <v>870</v>
      </c>
      <c r="I43" s="317">
        <v>140</v>
      </c>
      <c r="J43" s="308" t="s">
        <v>275</v>
      </c>
    </row>
    <row r="44" spans="2:10" x14ac:dyDescent="0.2">
      <c r="B44" s="1"/>
      <c r="D44" s="320"/>
      <c r="E44" s="317"/>
      <c r="F44" s="317"/>
      <c r="G44" s="317"/>
      <c r="H44" s="317"/>
      <c r="I44" s="317"/>
      <c r="J44" s="308"/>
    </row>
    <row r="45" spans="2:10" x14ac:dyDescent="0.2">
      <c r="B45" s="1" t="s">
        <v>404</v>
      </c>
      <c r="D45" s="320">
        <v>65</v>
      </c>
      <c r="E45" s="317">
        <v>56</v>
      </c>
      <c r="F45" s="317">
        <v>7</v>
      </c>
      <c r="G45" s="317" t="s">
        <v>275</v>
      </c>
      <c r="H45" s="317" t="s">
        <v>275</v>
      </c>
      <c r="I45" s="308" t="s">
        <v>275</v>
      </c>
      <c r="J45" s="308" t="s">
        <v>275</v>
      </c>
    </row>
    <row r="46" spans="2:10" x14ac:dyDescent="0.2">
      <c r="B46" s="1" t="s">
        <v>98</v>
      </c>
      <c r="D46" s="320">
        <v>28426</v>
      </c>
      <c r="E46" s="317">
        <v>17161</v>
      </c>
      <c r="F46" s="317">
        <v>2567</v>
      </c>
      <c r="G46" s="317">
        <v>2125</v>
      </c>
      <c r="H46" s="317">
        <v>5745</v>
      </c>
      <c r="I46" s="317">
        <v>652</v>
      </c>
      <c r="J46" s="308" t="s">
        <v>275</v>
      </c>
    </row>
    <row r="47" spans="2:10" x14ac:dyDescent="0.2">
      <c r="B47" s="1" t="s">
        <v>99</v>
      </c>
      <c r="C47" s="15"/>
      <c r="D47" s="320">
        <v>43459</v>
      </c>
      <c r="E47" s="317">
        <v>37626</v>
      </c>
      <c r="F47" s="317">
        <v>2491</v>
      </c>
      <c r="G47" s="317">
        <v>943</v>
      </c>
      <c r="H47" s="317">
        <v>1803</v>
      </c>
      <c r="I47" s="317">
        <v>332</v>
      </c>
      <c r="J47" s="317">
        <v>68</v>
      </c>
    </row>
    <row r="48" spans="2:10" x14ac:dyDescent="0.2">
      <c r="B48" s="1"/>
      <c r="C48" s="15"/>
      <c r="D48" s="320"/>
      <c r="E48" s="317"/>
      <c r="F48" s="317"/>
      <c r="G48" s="317"/>
      <c r="H48" s="317"/>
      <c r="I48" s="317"/>
      <c r="J48" s="317"/>
    </row>
    <row r="49" spans="2:10" x14ac:dyDescent="0.2">
      <c r="B49" s="1" t="s">
        <v>405</v>
      </c>
      <c r="D49" s="320">
        <v>2567</v>
      </c>
      <c r="E49" s="317">
        <v>2531</v>
      </c>
      <c r="F49" s="317">
        <v>20</v>
      </c>
      <c r="G49" s="308">
        <v>2</v>
      </c>
      <c r="H49" s="308">
        <v>3</v>
      </c>
      <c r="I49" s="308" t="s">
        <v>275</v>
      </c>
      <c r="J49" s="308" t="s">
        <v>275</v>
      </c>
    </row>
    <row r="50" spans="2:10" x14ac:dyDescent="0.2">
      <c r="B50" s="1" t="s">
        <v>406</v>
      </c>
      <c r="D50" s="320">
        <v>3294</v>
      </c>
      <c r="E50" s="317">
        <v>2800</v>
      </c>
      <c r="F50" s="317">
        <v>230</v>
      </c>
      <c r="G50" s="317">
        <v>27</v>
      </c>
      <c r="H50" s="317">
        <v>218</v>
      </c>
      <c r="I50" s="317">
        <v>5</v>
      </c>
      <c r="J50" s="308" t="s">
        <v>275</v>
      </c>
    </row>
    <row r="51" spans="2:10" x14ac:dyDescent="0.2">
      <c r="B51" s="1" t="s">
        <v>407</v>
      </c>
      <c r="D51" s="320">
        <v>17072</v>
      </c>
      <c r="E51" s="317">
        <v>15674</v>
      </c>
      <c r="F51" s="317">
        <v>632</v>
      </c>
      <c r="G51" s="317">
        <v>136</v>
      </c>
      <c r="H51" s="317">
        <v>456</v>
      </c>
      <c r="I51" s="317">
        <v>27</v>
      </c>
      <c r="J51" s="308" t="s">
        <v>275</v>
      </c>
    </row>
    <row r="52" spans="2:10" x14ac:dyDescent="0.2">
      <c r="B52" s="1" t="s">
        <v>408</v>
      </c>
      <c r="D52" s="320">
        <v>31924</v>
      </c>
      <c r="E52" s="317">
        <v>21924</v>
      </c>
      <c r="F52" s="317">
        <v>2853</v>
      </c>
      <c r="G52" s="317">
        <v>2085</v>
      </c>
      <c r="H52" s="317">
        <v>3998</v>
      </c>
      <c r="I52" s="317">
        <v>909</v>
      </c>
      <c r="J52" s="308" t="s">
        <v>275</v>
      </c>
    </row>
    <row r="53" spans="2:10" x14ac:dyDescent="0.2">
      <c r="B53" s="1" t="s">
        <v>409</v>
      </c>
      <c r="D53" s="320">
        <v>4114</v>
      </c>
      <c r="E53" s="317">
        <v>3547</v>
      </c>
      <c r="F53" s="317">
        <v>263</v>
      </c>
      <c r="G53" s="317">
        <v>57</v>
      </c>
      <c r="H53" s="317">
        <v>227</v>
      </c>
      <c r="I53" s="317">
        <v>9</v>
      </c>
      <c r="J53" s="308" t="s">
        <v>275</v>
      </c>
    </row>
    <row r="54" spans="2:10" x14ac:dyDescent="0.2">
      <c r="B54" s="1" t="s">
        <v>410</v>
      </c>
      <c r="D54" s="320">
        <v>3322</v>
      </c>
      <c r="E54" s="317">
        <v>1965</v>
      </c>
      <c r="F54" s="317">
        <v>557</v>
      </c>
      <c r="G54" s="317">
        <v>130</v>
      </c>
      <c r="H54" s="317">
        <v>600</v>
      </c>
      <c r="I54" s="317">
        <v>54</v>
      </c>
      <c r="J54" s="308" t="s">
        <v>275</v>
      </c>
    </row>
    <row r="55" spans="2:10" x14ac:dyDescent="0.2">
      <c r="B55" s="1" t="s">
        <v>411</v>
      </c>
      <c r="D55" s="320">
        <v>6187</v>
      </c>
      <c r="E55" s="317">
        <v>3705</v>
      </c>
      <c r="F55" s="317">
        <v>525</v>
      </c>
      <c r="G55" s="317">
        <v>596</v>
      </c>
      <c r="H55" s="317">
        <v>1255</v>
      </c>
      <c r="I55" s="317">
        <v>85</v>
      </c>
      <c r="J55" s="308" t="s">
        <v>275</v>
      </c>
    </row>
    <row r="56" spans="2:10" x14ac:dyDescent="0.2">
      <c r="B56" s="1" t="s">
        <v>412</v>
      </c>
      <c r="D56" s="320">
        <v>8809</v>
      </c>
      <c r="E56" s="317">
        <v>5855</v>
      </c>
      <c r="F56" s="317">
        <v>329</v>
      </c>
      <c r="G56" s="317">
        <v>1089</v>
      </c>
      <c r="H56" s="317">
        <v>1135</v>
      </c>
      <c r="I56" s="317">
        <v>338</v>
      </c>
      <c r="J56" s="308" t="s">
        <v>275</v>
      </c>
    </row>
    <row r="57" spans="2:10" x14ac:dyDescent="0.2">
      <c r="B57" s="1" t="s">
        <v>413</v>
      </c>
      <c r="D57" s="320">
        <v>6553</v>
      </c>
      <c r="E57" s="317">
        <v>3917</v>
      </c>
      <c r="F57" s="317">
        <v>297</v>
      </c>
      <c r="G57" s="317">
        <v>565</v>
      </c>
      <c r="H57" s="317">
        <v>1556</v>
      </c>
      <c r="I57" s="317">
        <v>182</v>
      </c>
      <c r="J57" s="308" t="s">
        <v>275</v>
      </c>
    </row>
    <row r="58" spans="2:10" x14ac:dyDescent="0.2">
      <c r="B58" s="1" t="s">
        <v>414</v>
      </c>
      <c r="D58" s="320">
        <v>9183</v>
      </c>
      <c r="E58" s="317">
        <v>8368</v>
      </c>
      <c r="F58" s="317">
        <v>140</v>
      </c>
      <c r="G58" s="317">
        <v>164</v>
      </c>
      <c r="H58" s="317">
        <v>450</v>
      </c>
      <c r="I58" s="317">
        <v>39</v>
      </c>
      <c r="J58" s="308" t="s">
        <v>275</v>
      </c>
    </row>
    <row r="59" spans="2:10" x14ac:dyDescent="0.2">
      <c r="B59" s="1" t="s">
        <v>415</v>
      </c>
      <c r="D59" s="320">
        <v>16937</v>
      </c>
      <c r="E59" s="317">
        <v>13987</v>
      </c>
      <c r="F59" s="317">
        <v>713</v>
      </c>
      <c r="G59" s="317">
        <v>1373</v>
      </c>
      <c r="H59" s="317">
        <v>712</v>
      </c>
      <c r="I59" s="317">
        <v>82</v>
      </c>
      <c r="J59" s="308" t="s">
        <v>275</v>
      </c>
    </row>
    <row r="60" spans="2:10" x14ac:dyDescent="0.2">
      <c r="B60" s="1" t="s">
        <v>416</v>
      </c>
      <c r="D60" s="320">
        <v>3732</v>
      </c>
      <c r="E60" s="317">
        <v>3623</v>
      </c>
      <c r="F60" s="317">
        <v>78</v>
      </c>
      <c r="G60" s="317">
        <v>9</v>
      </c>
      <c r="H60" s="317">
        <v>7</v>
      </c>
      <c r="I60" s="317">
        <v>1</v>
      </c>
      <c r="J60" s="308" t="s">
        <v>275</v>
      </c>
    </row>
    <row r="61" spans="2:10" x14ac:dyDescent="0.2">
      <c r="B61" s="1" t="s">
        <v>417</v>
      </c>
      <c r="D61" s="320">
        <v>15982</v>
      </c>
      <c r="E61" s="317">
        <v>11792</v>
      </c>
      <c r="F61" s="317">
        <v>1288</v>
      </c>
      <c r="G61" s="317">
        <v>469</v>
      </c>
      <c r="H61" s="317">
        <v>2091</v>
      </c>
      <c r="I61" s="317">
        <v>217</v>
      </c>
      <c r="J61" s="308">
        <v>29</v>
      </c>
    </row>
    <row r="62" spans="2:10" x14ac:dyDescent="0.2">
      <c r="B62" s="1" t="s">
        <v>418</v>
      </c>
      <c r="C62" s="163"/>
      <c r="D62" s="321">
        <v>14115</v>
      </c>
      <c r="E62" s="317">
        <v>14115</v>
      </c>
      <c r="F62" s="308" t="s">
        <v>275</v>
      </c>
      <c r="G62" s="308" t="s">
        <v>275</v>
      </c>
      <c r="H62" s="308" t="s">
        <v>275</v>
      </c>
      <c r="I62" s="308" t="s">
        <v>275</v>
      </c>
      <c r="J62" s="308" t="s">
        <v>275</v>
      </c>
    </row>
    <row r="63" spans="2:10" x14ac:dyDescent="0.2">
      <c r="B63" s="67" t="s">
        <v>419</v>
      </c>
      <c r="C63" s="163"/>
      <c r="D63" s="321">
        <v>6753</v>
      </c>
      <c r="E63" s="317">
        <v>2413</v>
      </c>
      <c r="F63" s="308">
        <v>71</v>
      </c>
      <c r="G63" s="308">
        <v>93</v>
      </c>
      <c r="H63" s="308">
        <v>731</v>
      </c>
      <c r="I63" s="308">
        <v>65</v>
      </c>
      <c r="J63" s="308" t="s">
        <v>275</v>
      </c>
    </row>
    <row r="64" spans="2:10" x14ac:dyDescent="0.2">
      <c r="B64" s="19" t="s">
        <v>638</v>
      </c>
      <c r="C64" s="8"/>
      <c r="D64" s="337"/>
      <c r="E64" s="338"/>
      <c r="F64" s="338"/>
      <c r="G64" s="338"/>
      <c r="H64" s="338"/>
      <c r="I64" s="338"/>
      <c r="J64" s="339"/>
    </row>
    <row r="65" spans="2:10" x14ac:dyDescent="0.15">
      <c r="D65" s="320"/>
      <c r="E65" s="317"/>
      <c r="F65" s="317"/>
      <c r="G65" s="317"/>
      <c r="H65" s="317"/>
      <c r="I65" s="317"/>
      <c r="J65" s="317"/>
    </row>
    <row r="66" spans="2:10" s="68" customFormat="1" x14ac:dyDescent="0.2">
      <c r="B66" s="4" t="s">
        <v>59</v>
      </c>
      <c r="C66" s="15"/>
      <c r="D66" s="327">
        <v>200634</v>
      </c>
      <c r="E66" s="328">
        <v>156227</v>
      </c>
      <c r="F66" s="328">
        <v>4844</v>
      </c>
      <c r="G66" s="328">
        <v>2225</v>
      </c>
      <c r="H66" s="328">
        <v>9296</v>
      </c>
      <c r="I66" s="328">
        <v>23899</v>
      </c>
      <c r="J66" s="328">
        <v>892</v>
      </c>
    </row>
    <row r="67" spans="2:10" x14ac:dyDescent="0.15">
      <c r="D67" s="320"/>
      <c r="E67" s="317"/>
      <c r="F67" s="317"/>
      <c r="G67" s="317"/>
      <c r="H67" s="317"/>
      <c r="I67" s="317"/>
      <c r="J67" s="317"/>
    </row>
    <row r="68" spans="2:10" x14ac:dyDescent="0.2">
      <c r="B68" s="1" t="s">
        <v>401</v>
      </c>
      <c r="D68" s="320">
        <v>16357</v>
      </c>
      <c r="E68" s="317">
        <v>2047</v>
      </c>
      <c r="F68" s="317">
        <v>58</v>
      </c>
      <c r="G68" s="317">
        <v>202</v>
      </c>
      <c r="H68" s="317">
        <v>1864</v>
      </c>
      <c r="I68" s="317">
        <v>12173</v>
      </c>
      <c r="J68" s="308" t="s">
        <v>275</v>
      </c>
    </row>
    <row r="69" spans="2:10" x14ac:dyDescent="0.2">
      <c r="B69" s="1" t="s">
        <v>402</v>
      </c>
      <c r="D69" s="320">
        <v>143</v>
      </c>
      <c r="E69" s="317">
        <v>70</v>
      </c>
      <c r="F69" s="317">
        <v>8</v>
      </c>
      <c r="G69" s="317">
        <v>2</v>
      </c>
      <c r="H69" s="317">
        <v>7</v>
      </c>
      <c r="I69" s="317">
        <v>56</v>
      </c>
      <c r="J69" s="308" t="s">
        <v>275</v>
      </c>
    </row>
    <row r="70" spans="2:10" x14ac:dyDescent="0.2">
      <c r="B70" s="1" t="s">
        <v>403</v>
      </c>
      <c r="D70" s="320">
        <v>299</v>
      </c>
      <c r="E70" s="317">
        <v>99</v>
      </c>
      <c r="F70" s="317">
        <v>4</v>
      </c>
      <c r="G70" s="317">
        <v>3</v>
      </c>
      <c r="H70" s="317">
        <v>3</v>
      </c>
      <c r="I70" s="317">
        <v>190</v>
      </c>
      <c r="J70" s="308" t="s">
        <v>275</v>
      </c>
    </row>
    <row r="71" spans="2:10" x14ac:dyDescent="0.2">
      <c r="B71" s="1"/>
      <c r="D71" s="320"/>
      <c r="E71" s="317"/>
      <c r="F71" s="317"/>
      <c r="G71" s="317"/>
      <c r="H71" s="317"/>
      <c r="I71" s="317"/>
      <c r="J71" s="308"/>
    </row>
    <row r="72" spans="2:10" x14ac:dyDescent="0.2">
      <c r="B72" s="1" t="s">
        <v>404</v>
      </c>
      <c r="D72" s="320">
        <v>13</v>
      </c>
      <c r="E72" s="317">
        <v>12</v>
      </c>
      <c r="F72" s="317">
        <v>1</v>
      </c>
      <c r="G72" s="308" t="s">
        <v>275</v>
      </c>
      <c r="H72" s="308" t="s">
        <v>275</v>
      </c>
      <c r="I72" s="308" t="s">
        <v>275</v>
      </c>
      <c r="J72" s="308" t="s">
        <v>275</v>
      </c>
    </row>
    <row r="73" spans="2:10" x14ac:dyDescent="0.2">
      <c r="B73" s="1" t="s">
        <v>98</v>
      </c>
      <c r="D73" s="320">
        <v>4962</v>
      </c>
      <c r="E73" s="317">
        <v>2944</v>
      </c>
      <c r="F73" s="317">
        <v>759</v>
      </c>
      <c r="G73" s="317">
        <v>41</v>
      </c>
      <c r="H73" s="317">
        <v>18</v>
      </c>
      <c r="I73" s="317">
        <v>1184</v>
      </c>
      <c r="J73" s="308" t="s">
        <v>275</v>
      </c>
    </row>
    <row r="74" spans="2:10" x14ac:dyDescent="0.2">
      <c r="B74" s="1" t="s">
        <v>99</v>
      </c>
      <c r="C74" s="15"/>
      <c r="D74" s="320">
        <v>19714</v>
      </c>
      <c r="E74" s="317">
        <v>16643</v>
      </c>
      <c r="F74" s="317">
        <v>791</v>
      </c>
      <c r="G74" s="317">
        <v>67</v>
      </c>
      <c r="H74" s="317">
        <v>361</v>
      </c>
      <c r="I74" s="317">
        <v>1228</v>
      </c>
      <c r="J74" s="317">
        <v>566</v>
      </c>
    </row>
    <row r="75" spans="2:10" x14ac:dyDescent="0.2">
      <c r="B75" s="1"/>
      <c r="C75" s="15"/>
      <c r="D75" s="320"/>
      <c r="E75" s="317"/>
      <c r="F75" s="317"/>
      <c r="G75" s="317"/>
      <c r="H75" s="317"/>
      <c r="I75" s="317"/>
      <c r="J75" s="317"/>
    </row>
    <row r="76" spans="2:10" x14ac:dyDescent="0.2">
      <c r="B76" s="1" t="s">
        <v>405</v>
      </c>
      <c r="D76" s="320">
        <v>267</v>
      </c>
      <c r="E76" s="317">
        <v>261</v>
      </c>
      <c r="F76" s="308">
        <v>4</v>
      </c>
      <c r="G76" s="308" t="s">
        <v>275</v>
      </c>
      <c r="H76" s="308">
        <v>1</v>
      </c>
      <c r="I76" s="308">
        <v>1</v>
      </c>
      <c r="J76" s="308" t="s">
        <v>275</v>
      </c>
    </row>
    <row r="77" spans="2:10" x14ac:dyDescent="0.2">
      <c r="B77" s="1" t="s">
        <v>406</v>
      </c>
      <c r="D77" s="320">
        <v>1268</v>
      </c>
      <c r="E77" s="317">
        <v>1131</v>
      </c>
      <c r="F77" s="308">
        <v>48</v>
      </c>
      <c r="G77" s="308">
        <v>3</v>
      </c>
      <c r="H77" s="308">
        <v>57</v>
      </c>
      <c r="I77" s="308">
        <v>25</v>
      </c>
      <c r="J77" s="308" t="s">
        <v>275</v>
      </c>
    </row>
    <row r="78" spans="2:10" x14ac:dyDescent="0.2">
      <c r="B78" s="1" t="s">
        <v>407</v>
      </c>
      <c r="D78" s="320">
        <v>3350</v>
      </c>
      <c r="E78" s="317">
        <v>3021</v>
      </c>
      <c r="F78" s="308">
        <v>190</v>
      </c>
      <c r="G78" s="308">
        <v>13</v>
      </c>
      <c r="H78" s="308">
        <v>23</v>
      </c>
      <c r="I78" s="308">
        <v>86</v>
      </c>
      <c r="J78" s="308" t="s">
        <v>275</v>
      </c>
    </row>
    <row r="79" spans="2:10" x14ac:dyDescent="0.2">
      <c r="B79" s="1" t="s">
        <v>408</v>
      </c>
      <c r="D79" s="320">
        <v>36249</v>
      </c>
      <c r="E79" s="317">
        <v>29149</v>
      </c>
      <c r="F79" s="308">
        <v>1152</v>
      </c>
      <c r="G79" s="308">
        <v>375</v>
      </c>
      <c r="H79" s="308">
        <v>1712</v>
      </c>
      <c r="I79" s="308">
        <v>3735</v>
      </c>
      <c r="J79" s="308" t="s">
        <v>275</v>
      </c>
    </row>
    <row r="80" spans="2:10" x14ac:dyDescent="0.2">
      <c r="B80" s="1" t="s">
        <v>409</v>
      </c>
      <c r="D80" s="320">
        <v>5461</v>
      </c>
      <c r="E80" s="317">
        <v>5229</v>
      </c>
      <c r="F80" s="308">
        <v>69</v>
      </c>
      <c r="G80" s="308">
        <v>14</v>
      </c>
      <c r="H80" s="308">
        <v>76</v>
      </c>
      <c r="I80" s="308">
        <v>56</v>
      </c>
      <c r="J80" s="308" t="s">
        <v>275</v>
      </c>
    </row>
    <row r="81" spans="1:10" x14ac:dyDescent="0.2">
      <c r="B81" s="1" t="s">
        <v>410</v>
      </c>
      <c r="D81" s="320">
        <v>2390</v>
      </c>
      <c r="E81" s="317">
        <v>1528</v>
      </c>
      <c r="F81" s="308">
        <v>339</v>
      </c>
      <c r="G81" s="308">
        <v>45</v>
      </c>
      <c r="H81" s="308">
        <v>284</v>
      </c>
      <c r="I81" s="308">
        <v>187</v>
      </c>
      <c r="J81" s="308" t="s">
        <v>275</v>
      </c>
    </row>
    <row r="82" spans="1:10" x14ac:dyDescent="0.2">
      <c r="B82" s="1" t="s">
        <v>411</v>
      </c>
      <c r="D82" s="320">
        <v>3289</v>
      </c>
      <c r="E82" s="317">
        <v>2355</v>
      </c>
      <c r="F82" s="308">
        <v>139</v>
      </c>
      <c r="G82" s="308">
        <v>58</v>
      </c>
      <c r="H82" s="308">
        <v>264</v>
      </c>
      <c r="I82" s="308">
        <v>462</v>
      </c>
      <c r="J82" s="308" t="s">
        <v>275</v>
      </c>
    </row>
    <row r="83" spans="1:10" x14ac:dyDescent="0.2">
      <c r="B83" s="1" t="s">
        <v>412</v>
      </c>
      <c r="D83" s="320">
        <v>15893</v>
      </c>
      <c r="E83" s="317">
        <v>12334</v>
      </c>
      <c r="F83" s="317">
        <v>167</v>
      </c>
      <c r="G83" s="317">
        <v>670</v>
      </c>
      <c r="H83" s="317">
        <v>1047</v>
      </c>
      <c r="I83" s="317">
        <v>1604</v>
      </c>
      <c r="J83" s="308" t="s">
        <v>275</v>
      </c>
    </row>
    <row r="84" spans="1:10" x14ac:dyDescent="0.2">
      <c r="B84" s="1" t="s">
        <v>413</v>
      </c>
      <c r="D84" s="320">
        <v>8745</v>
      </c>
      <c r="E84" s="317">
        <v>5901</v>
      </c>
      <c r="F84" s="317">
        <v>143</v>
      </c>
      <c r="G84" s="317">
        <v>319</v>
      </c>
      <c r="H84" s="317">
        <v>1371</v>
      </c>
      <c r="I84" s="317">
        <v>959</v>
      </c>
      <c r="J84" s="308">
        <v>17</v>
      </c>
    </row>
    <row r="85" spans="1:10" x14ac:dyDescent="0.2">
      <c r="B85" s="1" t="s">
        <v>414</v>
      </c>
      <c r="D85" s="320">
        <v>12084</v>
      </c>
      <c r="E85" s="317">
        <v>10758</v>
      </c>
      <c r="F85" s="317">
        <v>57</v>
      </c>
      <c r="G85" s="317">
        <v>150</v>
      </c>
      <c r="H85" s="317">
        <v>933</v>
      </c>
      <c r="I85" s="317">
        <v>151</v>
      </c>
      <c r="J85" s="308" t="s">
        <v>275</v>
      </c>
    </row>
    <row r="86" spans="1:10" x14ac:dyDescent="0.2">
      <c r="B86" s="1" t="s">
        <v>415</v>
      </c>
      <c r="D86" s="320">
        <v>48282</v>
      </c>
      <c r="E86" s="317">
        <v>46228</v>
      </c>
      <c r="F86" s="317">
        <v>542</v>
      </c>
      <c r="G86" s="317">
        <v>173</v>
      </c>
      <c r="H86" s="317">
        <v>182</v>
      </c>
      <c r="I86" s="317">
        <v>966</v>
      </c>
      <c r="J86" s="308" t="s">
        <v>275</v>
      </c>
    </row>
    <row r="87" spans="1:10" x14ac:dyDescent="0.2">
      <c r="B87" s="1" t="s">
        <v>416</v>
      </c>
      <c r="D87" s="320">
        <v>2277</v>
      </c>
      <c r="E87" s="317">
        <v>2244</v>
      </c>
      <c r="F87" s="317">
        <v>2</v>
      </c>
      <c r="G87" s="317">
        <v>16</v>
      </c>
      <c r="H87" s="317">
        <v>1</v>
      </c>
      <c r="I87" s="317">
        <v>6</v>
      </c>
      <c r="J87" s="308" t="s">
        <v>275</v>
      </c>
    </row>
    <row r="88" spans="1:10" x14ac:dyDescent="0.2">
      <c r="B88" s="1" t="s">
        <v>417</v>
      </c>
      <c r="D88" s="320">
        <v>8600</v>
      </c>
      <c r="E88" s="317">
        <v>6697</v>
      </c>
      <c r="F88" s="317">
        <v>342</v>
      </c>
      <c r="G88" s="317">
        <v>42</v>
      </c>
      <c r="H88" s="317">
        <v>623</v>
      </c>
      <c r="I88" s="317">
        <v>552</v>
      </c>
      <c r="J88" s="317">
        <v>309</v>
      </c>
    </row>
    <row r="89" spans="1:10" x14ac:dyDescent="0.2">
      <c r="B89" s="1" t="s">
        <v>418</v>
      </c>
      <c r="C89" s="163"/>
      <c r="D89" s="321">
        <v>5199</v>
      </c>
      <c r="E89" s="317">
        <v>5198</v>
      </c>
      <c r="F89" s="308" t="s">
        <v>275</v>
      </c>
      <c r="G89" s="308" t="s">
        <v>275</v>
      </c>
      <c r="H89" s="308" t="s">
        <v>275</v>
      </c>
      <c r="I89" s="308" t="s">
        <v>275</v>
      </c>
      <c r="J89" s="308" t="s">
        <v>275</v>
      </c>
    </row>
    <row r="90" spans="1:10" x14ac:dyDescent="0.2">
      <c r="B90" s="67" t="s">
        <v>419</v>
      </c>
      <c r="C90" s="163"/>
      <c r="D90" s="321">
        <v>5792</v>
      </c>
      <c r="E90" s="317">
        <v>2378</v>
      </c>
      <c r="F90" s="317">
        <v>29</v>
      </c>
      <c r="G90" s="317">
        <v>32</v>
      </c>
      <c r="H90" s="317">
        <v>469</v>
      </c>
      <c r="I90" s="317">
        <v>278</v>
      </c>
      <c r="J90" s="308" t="s">
        <v>275</v>
      </c>
    </row>
    <row r="91" spans="1:10" ht="18" thickBot="1" x14ac:dyDescent="0.2">
      <c r="B91" s="5"/>
      <c r="C91" s="5"/>
      <c r="D91" s="245"/>
      <c r="E91" s="246"/>
      <c r="F91" s="246"/>
      <c r="G91" s="246"/>
      <c r="H91" s="246"/>
      <c r="I91" s="246"/>
      <c r="J91" s="246"/>
    </row>
    <row r="92" spans="1:10" x14ac:dyDescent="0.2">
      <c r="D92" s="1" t="s">
        <v>60</v>
      </c>
    </row>
    <row r="93" spans="1:10" x14ac:dyDescent="0.2">
      <c r="A93" s="1"/>
      <c r="D93" s="1" t="s">
        <v>639</v>
      </c>
    </row>
  </sheetData>
  <mergeCells count="3">
    <mergeCell ref="B6:J6"/>
    <mergeCell ref="E9:E10"/>
    <mergeCell ref="F9:F10"/>
  </mergeCells>
  <phoneticPr fontId="2"/>
  <pageMargins left="0.78740157480314965" right="0.76" top="0.78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7"/>
  <sheetViews>
    <sheetView view="pageBreakPreview" zoomScale="75" zoomScaleNormal="75" workbookViewId="0">
      <selection activeCell="S14" sqref="S14"/>
    </sheetView>
  </sheetViews>
  <sheetFormatPr defaultColWidth="9.625" defaultRowHeight="17.25" x14ac:dyDescent="0.15"/>
  <cols>
    <col min="1" max="1" width="13.375" style="2" customWidth="1"/>
    <col min="2" max="2" width="14.25" style="391" customWidth="1"/>
    <col min="3" max="3" width="8.75" style="117" customWidth="1"/>
    <col min="4" max="4" width="9.75" style="2" customWidth="1"/>
    <col min="5" max="5" width="7.25" style="2" customWidth="1"/>
    <col min="6" max="7" width="11.25" style="117" customWidth="1"/>
    <col min="8" max="8" width="12.75" style="117" customWidth="1"/>
    <col min="9" max="9" width="8.25" style="117" customWidth="1"/>
    <col min="10" max="10" width="9.75" style="2" customWidth="1"/>
    <col min="11" max="11" width="7.25" style="2" customWidth="1"/>
    <col min="12" max="13" width="11.25" style="117" customWidth="1"/>
    <col min="14" max="14" width="12.75" style="117" customWidth="1"/>
    <col min="15" max="16384" width="9.625" style="2"/>
  </cols>
  <sheetData>
    <row r="1" spans="1:14" x14ac:dyDescent="0.2">
      <c r="A1" s="1"/>
    </row>
    <row r="2" spans="1:14" x14ac:dyDescent="0.2">
      <c r="A2" s="1"/>
    </row>
    <row r="6" spans="1:14" x14ac:dyDescent="0.2">
      <c r="B6" s="650" t="s">
        <v>797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650"/>
    </row>
    <row r="7" spans="1:14" ht="18" thickBot="1" x14ac:dyDescent="0.25">
      <c r="B7" s="794" t="s">
        <v>796</v>
      </c>
      <c r="C7" s="794"/>
      <c r="D7" s="794"/>
      <c r="E7" s="794"/>
      <c r="F7" s="794"/>
      <c r="G7" s="794"/>
      <c r="H7" s="794"/>
      <c r="I7" s="794"/>
      <c r="J7" s="794"/>
      <c r="K7" s="794"/>
      <c r="L7" s="794"/>
      <c r="M7" s="794"/>
      <c r="N7" s="794"/>
    </row>
    <row r="8" spans="1:14" x14ac:dyDescent="0.2">
      <c r="C8" s="120"/>
      <c r="D8" s="8"/>
      <c r="E8" s="8"/>
      <c r="F8" s="139" t="s">
        <v>37</v>
      </c>
      <c r="G8" s="134"/>
      <c r="H8" s="134"/>
      <c r="I8" s="120"/>
      <c r="J8" s="8"/>
      <c r="K8" s="8"/>
      <c r="L8" s="139" t="s">
        <v>53</v>
      </c>
      <c r="M8" s="134"/>
      <c r="N8" s="134"/>
    </row>
    <row r="9" spans="1:14" x14ac:dyDescent="0.2">
      <c r="C9" s="118"/>
      <c r="D9" s="745" t="s">
        <v>798</v>
      </c>
      <c r="E9" s="746"/>
      <c r="F9" s="795" t="s">
        <v>799</v>
      </c>
      <c r="G9" s="797"/>
      <c r="H9" s="140" t="s">
        <v>188</v>
      </c>
      <c r="I9" s="118"/>
      <c r="J9" s="745" t="s">
        <v>798</v>
      </c>
      <c r="K9" s="746"/>
      <c r="L9" s="795" t="s">
        <v>799</v>
      </c>
      <c r="M9" s="797"/>
      <c r="N9" s="410" t="s">
        <v>188</v>
      </c>
    </row>
    <row r="10" spans="1:14" x14ac:dyDescent="0.2">
      <c r="B10" s="596" t="s">
        <v>189</v>
      </c>
      <c r="C10" s="140" t="s">
        <v>190</v>
      </c>
      <c r="D10" s="647" t="s">
        <v>801</v>
      </c>
      <c r="E10" s="647" t="s">
        <v>802</v>
      </c>
      <c r="F10" s="636" t="s">
        <v>800</v>
      </c>
      <c r="G10" s="637" t="s">
        <v>516</v>
      </c>
      <c r="H10" s="636" t="s">
        <v>191</v>
      </c>
      <c r="I10" s="636" t="s">
        <v>190</v>
      </c>
      <c r="J10" s="647" t="s">
        <v>801</v>
      </c>
      <c r="K10" s="647" t="s">
        <v>802</v>
      </c>
      <c r="L10" s="140" t="s">
        <v>800</v>
      </c>
      <c r="M10" s="408" t="s">
        <v>516</v>
      </c>
      <c r="N10" s="140" t="s">
        <v>191</v>
      </c>
    </row>
    <row r="11" spans="1:14" x14ac:dyDescent="0.2">
      <c r="B11" s="424" t="s">
        <v>192</v>
      </c>
      <c r="C11" s="141" t="s">
        <v>193</v>
      </c>
      <c r="D11" s="648"/>
      <c r="E11" s="648"/>
      <c r="F11" s="638" t="s">
        <v>194</v>
      </c>
      <c r="G11" s="639" t="s">
        <v>565</v>
      </c>
      <c r="H11" s="638" t="s">
        <v>194</v>
      </c>
      <c r="I11" s="638" t="s">
        <v>193</v>
      </c>
      <c r="J11" s="648"/>
      <c r="K11" s="648"/>
      <c r="L11" s="141" t="s">
        <v>194</v>
      </c>
      <c r="M11" s="409" t="s">
        <v>803</v>
      </c>
      <c r="N11" s="141" t="s">
        <v>194</v>
      </c>
    </row>
    <row r="12" spans="1:14" x14ac:dyDescent="0.2">
      <c r="C12" s="437" t="s">
        <v>195</v>
      </c>
      <c r="D12" s="71" t="s">
        <v>196</v>
      </c>
      <c r="E12" s="21" t="s">
        <v>196</v>
      </c>
      <c r="F12" s="155" t="s">
        <v>197</v>
      </c>
      <c r="G12" s="155" t="s">
        <v>197</v>
      </c>
      <c r="H12" s="155" t="s">
        <v>197</v>
      </c>
      <c r="I12" s="155" t="s">
        <v>195</v>
      </c>
      <c r="J12" s="21" t="s">
        <v>196</v>
      </c>
      <c r="K12" s="21" t="s">
        <v>196</v>
      </c>
      <c r="L12" s="155" t="s">
        <v>197</v>
      </c>
      <c r="M12" s="155" t="s">
        <v>197</v>
      </c>
      <c r="N12" s="155" t="s">
        <v>197</v>
      </c>
    </row>
    <row r="13" spans="1:14" x14ac:dyDescent="0.2">
      <c r="B13" s="596" t="s">
        <v>189</v>
      </c>
      <c r="C13" s="118"/>
      <c r="D13" s="18"/>
      <c r="H13" s="123" t="s">
        <v>198</v>
      </c>
    </row>
    <row r="14" spans="1:14" x14ac:dyDescent="0.2">
      <c r="B14" s="596" t="s">
        <v>110</v>
      </c>
      <c r="C14" s="521">
        <v>14.8</v>
      </c>
      <c r="D14" s="462">
        <v>161</v>
      </c>
      <c r="E14" s="462">
        <v>20</v>
      </c>
      <c r="F14" s="459">
        <v>410.7</v>
      </c>
      <c r="G14" s="459">
        <v>360.2</v>
      </c>
      <c r="H14" s="460">
        <v>1361.6</v>
      </c>
      <c r="I14" s="461">
        <v>9.1999999999999993</v>
      </c>
      <c r="J14" s="462">
        <v>157</v>
      </c>
      <c r="K14" s="462">
        <v>11</v>
      </c>
      <c r="L14" s="459">
        <v>275.89999999999998</v>
      </c>
      <c r="M14" s="459">
        <v>253.1</v>
      </c>
      <c r="N14" s="460">
        <v>745.1</v>
      </c>
    </row>
    <row r="15" spans="1:14" x14ac:dyDescent="0.2">
      <c r="B15" s="458"/>
      <c r="C15" s="118"/>
    </row>
    <row r="16" spans="1:14" x14ac:dyDescent="0.2">
      <c r="B16" s="596" t="s">
        <v>804</v>
      </c>
      <c r="C16" s="617">
        <v>0.9</v>
      </c>
      <c r="D16" s="618">
        <v>166</v>
      </c>
      <c r="E16" s="618">
        <v>18</v>
      </c>
      <c r="F16" s="618">
        <v>200.8</v>
      </c>
      <c r="G16" s="618">
        <v>177.3</v>
      </c>
      <c r="H16" s="618">
        <v>134.80000000000001</v>
      </c>
      <c r="I16" s="618">
        <v>0.5</v>
      </c>
      <c r="J16" s="618">
        <v>174</v>
      </c>
      <c r="K16" s="618">
        <v>0</v>
      </c>
      <c r="L16" s="618">
        <v>137.9</v>
      </c>
      <c r="M16" s="618">
        <v>137.80000000000001</v>
      </c>
      <c r="N16" s="618">
        <v>6.2</v>
      </c>
    </row>
    <row r="17" spans="2:14" x14ac:dyDescent="0.2">
      <c r="B17" s="596" t="s">
        <v>199</v>
      </c>
      <c r="C17" s="619">
        <v>2.7</v>
      </c>
      <c r="D17" s="620">
        <v>161</v>
      </c>
      <c r="E17" s="620">
        <v>23</v>
      </c>
      <c r="F17" s="620">
        <v>258.5</v>
      </c>
      <c r="G17" s="621">
        <v>218</v>
      </c>
      <c r="H17" s="620">
        <v>565.70000000000005</v>
      </c>
      <c r="I17" s="620">
        <v>1.6</v>
      </c>
      <c r="J17" s="620">
        <v>158</v>
      </c>
      <c r="K17" s="620">
        <v>8</v>
      </c>
      <c r="L17" s="620">
        <v>227.9</v>
      </c>
      <c r="M17" s="620">
        <v>214.6</v>
      </c>
      <c r="N17" s="620">
        <v>402.3</v>
      </c>
    </row>
    <row r="18" spans="2:14" x14ac:dyDescent="0.2">
      <c r="B18" s="596" t="s">
        <v>200</v>
      </c>
      <c r="C18" s="619">
        <v>5.5</v>
      </c>
      <c r="D18" s="620">
        <v>161</v>
      </c>
      <c r="E18" s="620">
        <v>22</v>
      </c>
      <c r="F18" s="620">
        <v>314.39999999999998</v>
      </c>
      <c r="G18" s="620">
        <v>263.60000000000002</v>
      </c>
      <c r="H18" s="620">
        <v>843.9</v>
      </c>
      <c r="I18" s="620">
        <v>4.3</v>
      </c>
      <c r="J18" s="620">
        <v>158</v>
      </c>
      <c r="K18" s="620">
        <v>13</v>
      </c>
      <c r="L18" s="621">
        <v>269</v>
      </c>
      <c r="M18" s="620">
        <v>238.5</v>
      </c>
      <c r="N18" s="620">
        <v>671.9</v>
      </c>
    </row>
    <row r="19" spans="2:14" x14ac:dyDescent="0.2">
      <c r="B19" s="596" t="s">
        <v>201</v>
      </c>
      <c r="C19" s="619">
        <v>8.1</v>
      </c>
      <c r="D19" s="620">
        <v>160</v>
      </c>
      <c r="E19" s="620">
        <v>25</v>
      </c>
      <c r="F19" s="620">
        <v>379.4</v>
      </c>
      <c r="G19" s="620">
        <v>315.89999999999998</v>
      </c>
      <c r="H19" s="620">
        <v>1112</v>
      </c>
      <c r="I19" s="620">
        <v>6.6</v>
      </c>
      <c r="J19" s="620">
        <v>157</v>
      </c>
      <c r="K19" s="620">
        <v>11</v>
      </c>
      <c r="L19" s="620">
        <v>263.10000000000002</v>
      </c>
      <c r="M19" s="620">
        <v>240.5</v>
      </c>
      <c r="N19" s="620">
        <v>753.3</v>
      </c>
    </row>
    <row r="20" spans="2:14" x14ac:dyDescent="0.2">
      <c r="B20" s="596" t="s">
        <v>202</v>
      </c>
      <c r="C20" s="619">
        <v>11.4</v>
      </c>
      <c r="D20" s="620">
        <v>164</v>
      </c>
      <c r="E20" s="620">
        <v>22</v>
      </c>
      <c r="F20" s="620">
        <v>393.7</v>
      </c>
      <c r="G20" s="620">
        <v>337.3</v>
      </c>
      <c r="H20" s="620">
        <v>1161.9000000000001</v>
      </c>
      <c r="I20" s="620">
        <v>10</v>
      </c>
      <c r="J20" s="620">
        <v>158</v>
      </c>
      <c r="K20" s="620">
        <v>13</v>
      </c>
      <c r="L20" s="621">
        <v>309</v>
      </c>
      <c r="M20" s="620">
        <v>281.10000000000002</v>
      </c>
      <c r="N20" s="620">
        <v>785.7</v>
      </c>
    </row>
    <row r="21" spans="2:14" x14ac:dyDescent="0.2">
      <c r="B21" s="596" t="s">
        <v>203</v>
      </c>
      <c r="C21" s="521">
        <v>17.3</v>
      </c>
      <c r="D21" s="462">
        <v>163</v>
      </c>
      <c r="E21" s="462">
        <v>23</v>
      </c>
      <c r="F21" s="459">
        <v>473</v>
      </c>
      <c r="G21" s="459">
        <v>405</v>
      </c>
      <c r="H21" s="460">
        <v>1688.4</v>
      </c>
      <c r="I21" s="461">
        <v>11.3</v>
      </c>
      <c r="J21" s="462">
        <v>155</v>
      </c>
      <c r="K21" s="462">
        <v>12</v>
      </c>
      <c r="L21" s="459">
        <v>284.60000000000002</v>
      </c>
      <c r="M21" s="459">
        <v>259.10000000000002</v>
      </c>
      <c r="N21" s="460">
        <v>841.7</v>
      </c>
    </row>
    <row r="22" spans="2:14" x14ac:dyDescent="0.2">
      <c r="B22" s="596" t="s">
        <v>204</v>
      </c>
      <c r="C22" s="521">
        <v>20.8</v>
      </c>
      <c r="D22" s="462">
        <v>163</v>
      </c>
      <c r="E22" s="462">
        <v>18</v>
      </c>
      <c r="F22" s="459">
        <v>500.5</v>
      </c>
      <c r="G22" s="459">
        <v>444</v>
      </c>
      <c r="H22" s="460">
        <v>1949.4</v>
      </c>
      <c r="I22" s="461">
        <v>12.8</v>
      </c>
      <c r="J22" s="462">
        <v>156</v>
      </c>
      <c r="K22" s="462">
        <v>10</v>
      </c>
      <c r="L22" s="459">
        <v>294.7</v>
      </c>
      <c r="M22" s="459">
        <v>271.5</v>
      </c>
      <c r="N22" s="460">
        <v>968.5</v>
      </c>
    </row>
    <row r="23" spans="2:14" x14ac:dyDescent="0.2">
      <c r="B23" s="596" t="s">
        <v>205</v>
      </c>
      <c r="C23" s="521">
        <v>25</v>
      </c>
      <c r="D23" s="462">
        <v>162</v>
      </c>
      <c r="E23" s="462">
        <v>15</v>
      </c>
      <c r="F23" s="459">
        <v>496.8</v>
      </c>
      <c r="G23" s="459">
        <v>454.6</v>
      </c>
      <c r="H23" s="460">
        <v>1883.8</v>
      </c>
      <c r="I23" s="461">
        <v>14.4</v>
      </c>
      <c r="J23" s="462">
        <v>155</v>
      </c>
      <c r="K23" s="462">
        <v>10</v>
      </c>
      <c r="L23" s="459">
        <v>278.8</v>
      </c>
      <c r="M23" s="459">
        <v>260.7</v>
      </c>
      <c r="N23" s="460">
        <v>820.9</v>
      </c>
    </row>
    <row r="24" spans="2:14" x14ac:dyDescent="0.2">
      <c r="B24" s="596" t="s">
        <v>206</v>
      </c>
      <c r="C24" s="521">
        <v>29</v>
      </c>
      <c r="D24" s="462">
        <v>158</v>
      </c>
      <c r="E24" s="462">
        <v>11</v>
      </c>
      <c r="F24" s="459">
        <v>491.8</v>
      </c>
      <c r="G24" s="459">
        <v>459.9</v>
      </c>
      <c r="H24" s="460">
        <v>1782.3</v>
      </c>
      <c r="I24" s="461">
        <v>19.600000000000001</v>
      </c>
      <c r="J24" s="462">
        <v>155</v>
      </c>
      <c r="K24" s="462">
        <v>11</v>
      </c>
      <c r="L24" s="459">
        <v>315.10000000000002</v>
      </c>
      <c r="M24" s="459">
        <v>292.89999999999998</v>
      </c>
      <c r="N24" s="460">
        <v>999.9</v>
      </c>
    </row>
    <row r="25" spans="2:14" x14ac:dyDescent="0.2">
      <c r="B25" s="596" t="s">
        <v>207</v>
      </c>
      <c r="C25" s="521">
        <v>14.8</v>
      </c>
      <c r="D25" s="462">
        <v>154</v>
      </c>
      <c r="E25" s="462">
        <v>12</v>
      </c>
      <c r="F25" s="459">
        <v>362.5</v>
      </c>
      <c r="G25" s="459">
        <v>334.1</v>
      </c>
      <c r="H25" s="460">
        <v>1152.7</v>
      </c>
      <c r="I25" s="461">
        <v>18.3</v>
      </c>
      <c r="J25" s="462">
        <v>154</v>
      </c>
      <c r="K25" s="462">
        <v>6</v>
      </c>
      <c r="L25" s="459">
        <v>255</v>
      </c>
      <c r="M25" s="459">
        <v>246.7</v>
      </c>
      <c r="N25" s="460">
        <v>418</v>
      </c>
    </row>
    <row r="26" spans="2:14" x14ac:dyDescent="0.2">
      <c r="B26" s="596" t="s">
        <v>375</v>
      </c>
      <c r="C26" s="521">
        <v>8.6</v>
      </c>
      <c r="D26" s="462">
        <v>143</v>
      </c>
      <c r="E26" s="462">
        <v>25</v>
      </c>
      <c r="F26" s="459">
        <v>332.1</v>
      </c>
      <c r="G26" s="459">
        <v>271.8</v>
      </c>
      <c r="H26" s="460">
        <v>870</v>
      </c>
      <c r="I26" s="461">
        <v>27.5</v>
      </c>
      <c r="J26" s="462">
        <v>140</v>
      </c>
      <c r="K26" s="462">
        <v>0</v>
      </c>
      <c r="L26" s="459">
        <v>350.1</v>
      </c>
      <c r="M26" s="459">
        <v>350.1</v>
      </c>
      <c r="N26" s="460">
        <v>940.5</v>
      </c>
    </row>
    <row r="27" spans="2:14" x14ac:dyDescent="0.2">
      <c r="B27" s="596" t="s">
        <v>376</v>
      </c>
      <c r="C27" s="521">
        <v>6</v>
      </c>
      <c r="D27" s="462">
        <v>153</v>
      </c>
      <c r="E27" s="462">
        <v>7</v>
      </c>
      <c r="F27" s="459">
        <v>167</v>
      </c>
      <c r="G27" s="459">
        <v>156</v>
      </c>
      <c r="H27" s="460">
        <v>0</v>
      </c>
      <c r="I27" s="461" t="s">
        <v>275</v>
      </c>
      <c r="J27" s="462" t="s">
        <v>275</v>
      </c>
      <c r="K27" s="462" t="s">
        <v>275</v>
      </c>
      <c r="L27" s="459" t="s">
        <v>275</v>
      </c>
      <c r="M27" s="459" t="s">
        <v>275</v>
      </c>
      <c r="N27" s="460" t="s">
        <v>275</v>
      </c>
    </row>
    <row r="28" spans="2:14" x14ac:dyDescent="0.15">
      <c r="B28" s="393"/>
      <c r="C28" s="120"/>
      <c r="D28" s="124"/>
      <c r="E28" s="124"/>
      <c r="F28" s="134"/>
      <c r="G28" s="134"/>
      <c r="H28" s="134"/>
      <c r="I28" s="134"/>
      <c r="J28" s="124"/>
      <c r="K28" s="124"/>
      <c r="L28" s="134"/>
      <c r="M28" s="134"/>
      <c r="N28" s="134"/>
    </row>
    <row r="29" spans="2:14" x14ac:dyDescent="0.2">
      <c r="C29" s="119"/>
      <c r="D29" s="115"/>
      <c r="E29" s="113"/>
      <c r="F29" s="116"/>
      <c r="G29" s="116"/>
      <c r="H29" s="123" t="s">
        <v>210</v>
      </c>
      <c r="I29" s="116"/>
      <c r="J29" s="113"/>
      <c r="K29" s="113"/>
      <c r="L29" s="116"/>
      <c r="M29" s="116"/>
      <c r="N29" s="116"/>
    </row>
    <row r="30" spans="2:14" x14ac:dyDescent="0.2">
      <c r="B30" s="416" t="s">
        <v>290</v>
      </c>
      <c r="C30" s="521">
        <v>12.4</v>
      </c>
      <c r="D30" s="462">
        <v>165</v>
      </c>
      <c r="E30" s="462">
        <v>12</v>
      </c>
      <c r="F30" s="459">
        <v>350.5</v>
      </c>
      <c r="G30" s="459">
        <v>322</v>
      </c>
      <c r="H30" s="460">
        <v>757</v>
      </c>
      <c r="I30" s="461">
        <v>10.5</v>
      </c>
      <c r="J30" s="462">
        <v>166</v>
      </c>
      <c r="K30" s="462">
        <v>6</v>
      </c>
      <c r="L30" s="459">
        <v>208.7</v>
      </c>
      <c r="M30" s="459">
        <v>198.3</v>
      </c>
      <c r="N30" s="460">
        <v>430.8</v>
      </c>
    </row>
    <row r="31" spans="2:14" x14ac:dyDescent="0.2">
      <c r="B31" s="416"/>
      <c r="C31" s="118"/>
    </row>
    <row r="32" spans="2:14" x14ac:dyDescent="0.2">
      <c r="B32" s="596" t="s">
        <v>804</v>
      </c>
      <c r="C32" s="617">
        <v>0.5</v>
      </c>
      <c r="D32" s="618">
        <v>192</v>
      </c>
      <c r="E32" s="618">
        <v>0</v>
      </c>
      <c r="F32" s="624">
        <v>181</v>
      </c>
      <c r="G32" s="624">
        <v>181</v>
      </c>
      <c r="H32" s="624">
        <v>0</v>
      </c>
      <c r="I32" s="623" t="s">
        <v>275</v>
      </c>
      <c r="J32" s="623" t="s">
        <v>275</v>
      </c>
      <c r="K32" s="623" t="s">
        <v>275</v>
      </c>
      <c r="L32" s="623" t="s">
        <v>275</v>
      </c>
      <c r="M32" s="623" t="s">
        <v>275</v>
      </c>
      <c r="N32" s="623" t="s">
        <v>275</v>
      </c>
    </row>
    <row r="33" spans="2:15" x14ac:dyDescent="0.2">
      <c r="B33" s="596" t="s">
        <v>199</v>
      </c>
      <c r="C33" s="625">
        <v>3.1</v>
      </c>
      <c r="D33" s="626">
        <v>165</v>
      </c>
      <c r="E33" s="626">
        <v>21</v>
      </c>
      <c r="F33" s="627">
        <v>230</v>
      </c>
      <c r="G33" s="626">
        <v>200.4</v>
      </c>
      <c r="H33" s="626">
        <v>516.5</v>
      </c>
      <c r="I33" s="626">
        <v>1.5</v>
      </c>
      <c r="J33" s="626">
        <v>176</v>
      </c>
      <c r="K33" s="626">
        <v>3</v>
      </c>
      <c r="L33" s="626">
        <v>183.7</v>
      </c>
      <c r="M33" s="627">
        <v>180</v>
      </c>
      <c r="N33" s="627">
        <v>339</v>
      </c>
    </row>
    <row r="34" spans="2:15" x14ac:dyDescent="0.2">
      <c r="B34" s="596" t="s">
        <v>200</v>
      </c>
      <c r="C34" s="619">
        <v>6.8</v>
      </c>
      <c r="D34" s="620">
        <v>162</v>
      </c>
      <c r="E34" s="620">
        <v>23</v>
      </c>
      <c r="F34" s="620">
        <v>311.7</v>
      </c>
      <c r="G34" s="620">
        <v>258.3</v>
      </c>
      <c r="H34" s="620">
        <v>801.8</v>
      </c>
      <c r="I34" s="620">
        <v>1.2</v>
      </c>
      <c r="J34" s="620">
        <v>175</v>
      </c>
      <c r="K34" s="620">
        <v>8</v>
      </c>
      <c r="L34" s="620">
        <v>158.1</v>
      </c>
      <c r="M34" s="621">
        <v>145</v>
      </c>
      <c r="N34" s="620">
        <v>72.8</v>
      </c>
    </row>
    <row r="35" spans="2:15" x14ac:dyDescent="0.2">
      <c r="B35" s="596" t="s">
        <v>201</v>
      </c>
      <c r="C35" s="619">
        <v>7.3</v>
      </c>
      <c r="D35" s="620">
        <v>165</v>
      </c>
      <c r="E35" s="620">
        <v>19</v>
      </c>
      <c r="F35" s="620">
        <v>348.2</v>
      </c>
      <c r="G35" s="620">
        <v>300.39999999999998</v>
      </c>
      <c r="H35" s="620">
        <v>758.9</v>
      </c>
      <c r="I35" s="620">
        <v>1.5</v>
      </c>
      <c r="J35" s="620">
        <v>147</v>
      </c>
      <c r="K35" s="620">
        <v>28</v>
      </c>
      <c r="L35" s="620">
        <v>222.7</v>
      </c>
      <c r="M35" s="620">
        <v>190.1</v>
      </c>
      <c r="N35" s="621">
        <v>140</v>
      </c>
    </row>
    <row r="36" spans="2:15" x14ac:dyDescent="0.2">
      <c r="B36" s="596" t="s">
        <v>202</v>
      </c>
      <c r="C36" s="619">
        <v>9.5</v>
      </c>
      <c r="D36" s="620">
        <v>168</v>
      </c>
      <c r="E36" s="620">
        <v>16</v>
      </c>
      <c r="F36" s="620">
        <v>364.5</v>
      </c>
      <c r="G36" s="620">
        <v>327.7</v>
      </c>
      <c r="H36" s="620">
        <v>627.9</v>
      </c>
      <c r="I36" s="620">
        <v>2.8</v>
      </c>
      <c r="J36" s="620">
        <v>175</v>
      </c>
      <c r="K36" s="620">
        <v>6</v>
      </c>
      <c r="L36" s="620">
        <v>207.8</v>
      </c>
      <c r="M36" s="620">
        <v>198.1</v>
      </c>
      <c r="N36" s="620">
        <v>733.3</v>
      </c>
    </row>
    <row r="37" spans="2:15" x14ac:dyDescent="0.2">
      <c r="B37" s="596" t="s">
        <v>203</v>
      </c>
      <c r="C37" s="619">
        <v>10.4</v>
      </c>
      <c r="D37" s="620">
        <v>168</v>
      </c>
      <c r="E37" s="620">
        <v>15</v>
      </c>
      <c r="F37" s="620">
        <v>348.8</v>
      </c>
      <c r="G37" s="620">
        <v>312.89999999999998</v>
      </c>
      <c r="H37" s="620">
        <v>774.4</v>
      </c>
      <c r="I37" s="620">
        <v>3.1</v>
      </c>
      <c r="J37" s="620">
        <v>166</v>
      </c>
      <c r="K37" s="620">
        <v>11</v>
      </c>
      <c r="L37" s="620">
        <v>259.39999999999998</v>
      </c>
      <c r="M37" s="620">
        <v>231.6</v>
      </c>
      <c r="N37" s="620">
        <v>402.4</v>
      </c>
    </row>
    <row r="38" spans="2:15" x14ac:dyDescent="0.2">
      <c r="B38" s="596" t="s">
        <v>204</v>
      </c>
      <c r="C38" s="521">
        <v>16.399999999999999</v>
      </c>
      <c r="D38" s="462">
        <v>166</v>
      </c>
      <c r="E38" s="462">
        <v>10</v>
      </c>
      <c r="F38" s="459">
        <v>399.2</v>
      </c>
      <c r="G38" s="459">
        <v>373</v>
      </c>
      <c r="H38" s="460">
        <v>1154.5999999999999</v>
      </c>
      <c r="I38" s="461">
        <v>12.4</v>
      </c>
      <c r="J38" s="462">
        <v>163</v>
      </c>
      <c r="K38" s="462">
        <v>1</v>
      </c>
      <c r="L38" s="459">
        <v>237.8</v>
      </c>
      <c r="M38" s="459">
        <v>236.5</v>
      </c>
      <c r="N38" s="460">
        <v>531.9</v>
      </c>
    </row>
    <row r="39" spans="2:15" x14ac:dyDescent="0.2">
      <c r="B39" s="596" t="s">
        <v>205</v>
      </c>
      <c r="C39" s="521">
        <v>17.399999999999999</v>
      </c>
      <c r="D39" s="462">
        <v>165</v>
      </c>
      <c r="E39" s="462">
        <v>6</v>
      </c>
      <c r="F39" s="459">
        <v>359.5</v>
      </c>
      <c r="G39" s="459">
        <v>345.8</v>
      </c>
      <c r="H39" s="460">
        <v>686.5</v>
      </c>
      <c r="I39" s="461">
        <v>11.8</v>
      </c>
      <c r="J39" s="462">
        <v>168</v>
      </c>
      <c r="K39" s="462">
        <v>2</v>
      </c>
      <c r="L39" s="459">
        <v>190.8</v>
      </c>
      <c r="M39" s="459">
        <v>188.7</v>
      </c>
      <c r="N39" s="460">
        <v>406.6</v>
      </c>
    </row>
    <row r="40" spans="2:15" x14ac:dyDescent="0.2">
      <c r="B40" s="596" t="s">
        <v>206</v>
      </c>
      <c r="C40" s="521">
        <v>14.4</v>
      </c>
      <c r="D40" s="462">
        <v>170</v>
      </c>
      <c r="E40" s="462">
        <v>4</v>
      </c>
      <c r="F40" s="459">
        <v>363.6</v>
      </c>
      <c r="G40" s="459">
        <v>355.8</v>
      </c>
      <c r="H40" s="460">
        <v>654.29999999999995</v>
      </c>
      <c r="I40" s="461">
        <v>16.399999999999999</v>
      </c>
      <c r="J40" s="462">
        <v>157</v>
      </c>
      <c r="K40" s="462">
        <v>8</v>
      </c>
      <c r="L40" s="459">
        <v>245.2</v>
      </c>
      <c r="M40" s="459">
        <v>232.1</v>
      </c>
      <c r="N40" s="460">
        <v>710.8</v>
      </c>
      <c r="O40" s="425"/>
    </row>
    <row r="41" spans="2:15" x14ac:dyDescent="0.2">
      <c r="B41" s="596" t="s">
        <v>207</v>
      </c>
      <c r="C41" s="521">
        <v>14</v>
      </c>
      <c r="D41" s="462">
        <v>161</v>
      </c>
      <c r="E41" s="462">
        <v>8</v>
      </c>
      <c r="F41" s="459">
        <v>351.5</v>
      </c>
      <c r="G41" s="459">
        <v>331.3</v>
      </c>
      <c r="H41" s="460">
        <v>743.6</v>
      </c>
      <c r="I41" s="461">
        <v>24.5</v>
      </c>
      <c r="J41" s="462">
        <v>163</v>
      </c>
      <c r="K41" s="462">
        <v>1</v>
      </c>
      <c r="L41" s="459">
        <v>164.6</v>
      </c>
      <c r="M41" s="459">
        <v>163.5</v>
      </c>
      <c r="N41" s="460">
        <v>405.5</v>
      </c>
      <c r="O41" s="425"/>
    </row>
    <row r="42" spans="2:15" x14ac:dyDescent="0.2">
      <c r="B42" s="596" t="s">
        <v>375</v>
      </c>
      <c r="C42" s="521">
        <v>13.9</v>
      </c>
      <c r="D42" s="462">
        <v>141</v>
      </c>
      <c r="E42" s="462">
        <v>23</v>
      </c>
      <c r="F42" s="459">
        <v>328.3</v>
      </c>
      <c r="G42" s="459">
        <v>272.89999999999998</v>
      </c>
      <c r="H42" s="460">
        <v>723.3</v>
      </c>
      <c r="I42" s="461" t="s">
        <v>275</v>
      </c>
      <c r="J42" s="462" t="s">
        <v>275</v>
      </c>
      <c r="K42" s="462" t="s">
        <v>275</v>
      </c>
      <c r="L42" s="459" t="s">
        <v>275</v>
      </c>
      <c r="M42" s="459" t="s">
        <v>275</v>
      </c>
      <c r="N42" s="460" t="s">
        <v>275</v>
      </c>
      <c r="O42" s="425"/>
    </row>
    <row r="43" spans="2:15" x14ac:dyDescent="0.2">
      <c r="B43" s="458" t="s">
        <v>376</v>
      </c>
      <c r="C43" s="521">
        <v>29.2</v>
      </c>
      <c r="D43" s="462">
        <v>175</v>
      </c>
      <c r="E43" s="462">
        <v>0</v>
      </c>
      <c r="F43" s="459">
        <v>269.8</v>
      </c>
      <c r="G43" s="459">
        <v>269.8</v>
      </c>
      <c r="H43" s="460">
        <v>0</v>
      </c>
      <c r="I43" s="461" t="s">
        <v>275</v>
      </c>
      <c r="J43" s="462" t="s">
        <v>275</v>
      </c>
      <c r="K43" s="462" t="s">
        <v>275</v>
      </c>
      <c r="L43" s="459" t="s">
        <v>275</v>
      </c>
      <c r="M43" s="459" t="s">
        <v>275</v>
      </c>
      <c r="N43" s="460" t="s">
        <v>275</v>
      </c>
      <c r="O43" s="425"/>
    </row>
    <row r="44" spans="2:15" x14ac:dyDescent="0.15">
      <c r="B44" s="393"/>
      <c r="C44" s="120"/>
      <c r="D44" s="124"/>
      <c r="E44" s="124"/>
      <c r="F44" s="134"/>
      <c r="G44" s="134"/>
      <c r="H44" s="134"/>
      <c r="I44" s="134"/>
      <c r="J44" s="124"/>
      <c r="K44" s="124"/>
      <c r="L44" s="134"/>
      <c r="M44" s="134"/>
      <c r="N44" s="134"/>
    </row>
    <row r="45" spans="2:15" x14ac:dyDescent="0.2">
      <c r="C45" s="119"/>
      <c r="D45" s="115"/>
      <c r="E45" s="113"/>
      <c r="F45" s="116"/>
      <c r="G45" s="116"/>
      <c r="H45" s="123" t="s">
        <v>211</v>
      </c>
      <c r="I45" s="116"/>
      <c r="J45" s="113"/>
      <c r="K45" s="113"/>
      <c r="L45" s="116"/>
      <c r="M45" s="116"/>
      <c r="N45" s="116"/>
    </row>
    <row r="46" spans="2:15" x14ac:dyDescent="0.2">
      <c r="B46" s="416" t="s">
        <v>291</v>
      </c>
      <c r="C46" s="521">
        <v>14</v>
      </c>
      <c r="D46" s="462">
        <v>170</v>
      </c>
      <c r="E46" s="462">
        <v>20</v>
      </c>
      <c r="F46" s="459">
        <v>329.9</v>
      </c>
      <c r="G46" s="459">
        <v>289.3</v>
      </c>
      <c r="H46" s="460">
        <v>831.8</v>
      </c>
      <c r="I46" s="461">
        <v>9.6</v>
      </c>
      <c r="J46" s="462">
        <v>172</v>
      </c>
      <c r="K46" s="462">
        <v>12</v>
      </c>
      <c r="L46" s="459">
        <v>215.3</v>
      </c>
      <c r="M46" s="459">
        <v>198.4</v>
      </c>
      <c r="N46" s="460">
        <v>411</v>
      </c>
    </row>
    <row r="47" spans="2:15" x14ac:dyDescent="0.2">
      <c r="B47" s="416"/>
      <c r="C47" s="118"/>
    </row>
    <row r="48" spans="2:15" x14ac:dyDescent="0.2">
      <c r="B48" s="596" t="s">
        <v>804</v>
      </c>
      <c r="C48" s="617">
        <v>0.7</v>
      </c>
      <c r="D48" s="618">
        <v>169</v>
      </c>
      <c r="E48" s="618">
        <v>18</v>
      </c>
      <c r="F48" s="618">
        <v>195.7</v>
      </c>
      <c r="G48" s="618">
        <v>171.9</v>
      </c>
      <c r="H48" s="618">
        <v>71.7</v>
      </c>
      <c r="I48" s="624">
        <v>1</v>
      </c>
      <c r="J48" s="618">
        <v>182</v>
      </c>
      <c r="K48" s="618">
        <v>3</v>
      </c>
      <c r="L48" s="618">
        <v>162.80000000000001</v>
      </c>
      <c r="M48" s="618">
        <v>159.1</v>
      </c>
      <c r="N48" s="624">
        <v>114</v>
      </c>
    </row>
    <row r="49" spans="1:14" x14ac:dyDescent="0.2">
      <c r="B49" s="596" t="s">
        <v>199</v>
      </c>
      <c r="C49" s="617">
        <v>2.9</v>
      </c>
      <c r="D49" s="618">
        <v>169</v>
      </c>
      <c r="E49" s="618">
        <v>26</v>
      </c>
      <c r="F49" s="624">
        <v>244</v>
      </c>
      <c r="G49" s="618">
        <v>202.2</v>
      </c>
      <c r="H49" s="618">
        <v>441.3</v>
      </c>
      <c r="I49" s="618">
        <v>2.2999999999999998</v>
      </c>
      <c r="J49" s="618">
        <v>172</v>
      </c>
      <c r="K49" s="618">
        <v>5</v>
      </c>
      <c r="L49" s="618">
        <v>178.7</v>
      </c>
      <c r="M49" s="624">
        <v>172</v>
      </c>
      <c r="N49" s="618">
        <v>251.3</v>
      </c>
    </row>
    <row r="50" spans="1:14" x14ac:dyDescent="0.2">
      <c r="B50" s="596" t="s">
        <v>200</v>
      </c>
      <c r="C50" s="521">
        <v>5.6</v>
      </c>
      <c r="D50" s="462">
        <v>169</v>
      </c>
      <c r="E50" s="462">
        <v>27</v>
      </c>
      <c r="F50" s="459">
        <v>281.89999999999998</v>
      </c>
      <c r="G50" s="459">
        <v>234.2</v>
      </c>
      <c r="H50" s="460">
        <v>592.20000000000005</v>
      </c>
      <c r="I50" s="461">
        <v>4.7</v>
      </c>
      <c r="J50" s="462">
        <v>176</v>
      </c>
      <c r="K50" s="462">
        <v>11</v>
      </c>
      <c r="L50" s="459">
        <v>207.2</v>
      </c>
      <c r="M50" s="459">
        <v>190.3</v>
      </c>
      <c r="N50" s="460">
        <v>412.5</v>
      </c>
    </row>
    <row r="51" spans="1:14" x14ac:dyDescent="0.2">
      <c r="B51" s="596" t="s">
        <v>201</v>
      </c>
      <c r="C51" s="521">
        <v>8.1999999999999993</v>
      </c>
      <c r="D51" s="462">
        <v>170</v>
      </c>
      <c r="E51" s="462">
        <v>22</v>
      </c>
      <c r="F51" s="459">
        <v>302.5</v>
      </c>
      <c r="G51" s="459">
        <v>257.2</v>
      </c>
      <c r="H51" s="460">
        <v>747.8</v>
      </c>
      <c r="I51" s="461">
        <v>8</v>
      </c>
      <c r="J51" s="462">
        <v>171</v>
      </c>
      <c r="K51" s="462">
        <v>15</v>
      </c>
      <c r="L51" s="459">
        <v>243.2</v>
      </c>
      <c r="M51" s="459">
        <v>220.2</v>
      </c>
      <c r="N51" s="460">
        <v>624.79999999999995</v>
      </c>
    </row>
    <row r="52" spans="1:14" x14ac:dyDescent="0.2">
      <c r="B52" s="596" t="s">
        <v>202</v>
      </c>
      <c r="C52" s="521">
        <v>11.2</v>
      </c>
      <c r="D52" s="462">
        <v>172</v>
      </c>
      <c r="E52" s="462">
        <v>21</v>
      </c>
      <c r="F52" s="459">
        <v>314.8</v>
      </c>
      <c r="G52" s="459">
        <v>273.39999999999998</v>
      </c>
      <c r="H52" s="460">
        <v>794.8</v>
      </c>
      <c r="I52" s="461">
        <v>9.4</v>
      </c>
      <c r="J52" s="462">
        <v>174</v>
      </c>
      <c r="K52" s="462">
        <v>11</v>
      </c>
      <c r="L52" s="459">
        <v>231.3</v>
      </c>
      <c r="M52" s="459">
        <v>213.2</v>
      </c>
      <c r="N52" s="460">
        <v>452.7</v>
      </c>
    </row>
    <row r="53" spans="1:14" x14ac:dyDescent="0.2">
      <c r="B53" s="596" t="s">
        <v>203</v>
      </c>
      <c r="C53" s="521">
        <v>16.100000000000001</v>
      </c>
      <c r="D53" s="462">
        <v>170</v>
      </c>
      <c r="E53" s="462">
        <v>21</v>
      </c>
      <c r="F53" s="459">
        <v>366.3</v>
      </c>
      <c r="G53" s="459">
        <v>316.60000000000002</v>
      </c>
      <c r="H53" s="460">
        <v>1023.6</v>
      </c>
      <c r="I53" s="461">
        <v>10.6</v>
      </c>
      <c r="J53" s="462">
        <v>174</v>
      </c>
      <c r="K53" s="462">
        <v>11</v>
      </c>
      <c r="L53" s="459">
        <v>231.8</v>
      </c>
      <c r="M53" s="459">
        <v>214</v>
      </c>
      <c r="N53" s="460">
        <v>475.4</v>
      </c>
    </row>
    <row r="54" spans="1:14" x14ac:dyDescent="0.2">
      <c r="B54" s="596" t="s">
        <v>204</v>
      </c>
      <c r="C54" s="521">
        <v>17.8</v>
      </c>
      <c r="D54" s="462">
        <v>171</v>
      </c>
      <c r="E54" s="462">
        <v>19</v>
      </c>
      <c r="F54" s="459">
        <v>372.8</v>
      </c>
      <c r="G54" s="459">
        <v>328.8</v>
      </c>
      <c r="H54" s="460">
        <v>1069.9000000000001</v>
      </c>
      <c r="I54" s="461">
        <v>16.100000000000001</v>
      </c>
      <c r="J54" s="462">
        <v>169</v>
      </c>
      <c r="K54" s="462">
        <v>14</v>
      </c>
      <c r="L54" s="459">
        <v>252.5</v>
      </c>
      <c r="M54" s="459">
        <v>229</v>
      </c>
      <c r="N54" s="460">
        <v>683.6</v>
      </c>
    </row>
    <row r="55" spans="1:14" x14ac:dyDescent="0.2">
      <c r="B55" s="596" t="s">
        <v>205</v>
      </c>
      <c r="C55" s="521">
        <v>21.8</v>
      </c>
      <c r="D55" s="462">
        <v>172</v>
      </c>
      <c r="E55" s="462">
        <v>16</v>
      </c>
      <c r="F55" s="459">
        <v>397.9</v>
      </c>
      <c r="G55" s="459">
        <v>358.2</v>
      </c>
      <c r="H55" s="460">
        <v>1144.2</v>
      </c>
      <c r="I55" s="461">
        <v>9.4</v>
      </c>
      <c r="J55" s="462">
        <v>173</v>
      </c>
      <c r="K55" s="462">
        <v>10</v>
      </c>
      <c r="L55" s="459">
        <v>200.1</v>
      </c>
      <c r="M55" s="459">
        <v>187.2</v>
      </c>
      <c r="N55" s="460">
        <v>301.7</v>
      </c>
    </row>
    <row r="56" spans="1:14" x14ac:dyDescent="0.2">
      <c r="B56" s="596" t="s">
        <v>206</v>
      </c>
      <c r="C56" s="521">
        <v>23.4</v>
      </c>
      <c r="D56" s="462">
        <v>168</v>
      </c>
      <c r="E56" s="462">
        <v>14</v>
      </c>
      <c r="F56" s="459">
        <v>391.6</v>
      </c>
      <c r="G56" s="459">
        <v>363.5</v>
      </c>
      <c r="H56" s="460">
        <v>1011.4</v>
      </c>
      <c r="I56" s="461">
        <v>11.1</v>
      </c>
      <c r="J56" s="462">
        <v>168</v>
      </c>
      <c r="K56" s="462">
        <v>16</v>
      </c>
      <c r="L56" s="459">
        <v>196.9</v>
      </c>
      <c r="M56" s="459">
        <v>179.7</v>
      </c>
      <c r="N56" s="460">
        <v>203.3</v>
      </c>
    </row>
    <row r="57" spans="1:14" x14ac:dyDescent="0.2">
      <c r="B57" s="596" t="s">
        <v>207</v>
      </c>
      <c r="C57" s="521">
        <v>21.6</v>
      </c>
      <c r="D57" s="462">
        <v>165</v>
      </c>
      <c r="E57" s="462">
        <v>9</v>
      </c>
      <c r="F57" s="459">
        <v>281</v>
      </c>
      <c r="G57" s="459">
        <v>263.5</v>
      </c>
      <c r="H57" s="460">
        <v>613.29999999999995</v>
      </c>
      <c r="I57" s="461">
        <v>14.2</v>
      </c>
      <c r="J57" s="462">
        <v>170</v>
      </c>
      <c r="K57" s="462">
        <v>13</v>
      </c>
      <c r="L57" s="459">
        <v>183.2</v>
      </c>
      <c r="M57" s="459">
        <v>167</v>
      </c>
      <c r="N57" s="460">
        <v>216.5</v>
      </c>
    </row>
    <row r="58" spans="1:14" x14ac:dyDescent="0.2">
      <c r="B58" s="596" t="s">
        <v>375</v>
      </c>
      <c r="C58" s="521">
        <v>15.9</v>
      </c>
      <c r="D58" s="462">
        <v>169</v>
      </c>
      <c r="E58" s="462">
        <v>11</v>
      </c>
      <c r="F58" s="459">
        <v>231.1</v>
      </c>
      <c r="G58" s="459">
        <v>214.4</v>
      </c>
      <c r="H58" s="460">
        <v>215.5</v>
      </c>
      <c r="I58" s="461">
        <v>20.2</v>
      </c>
      <c r="J58" s="462">
        <v>162</v>
      </c>
      <c r="K58" s="462">
        <v>15</v>
      </c>
      <c r="L58" s="459">
        <v>183.3</v>
      </c>
      <c r="M58" s="459">
        <v>162</v>
      </c>
      <c r="N58" s="460">
        <v>130.1</v>
      </c>
    </row>
    <row r="59" spans="1:14" x14ac:dyDescent="0.2">
      <c r="B59" s="596" t="s">
        <v>376</v>
      </c>
      <c r="C59" s="521">
        <v>14.7</v>
      </c>
      <c r="D59" s="462">
        <v>165</v>
      </c>
      <c r="E59" s="462">
        <v>20</v>
      </c>
      <c r="F59" s="459">
        <v>224.4</v>
      </c>
      <c r="G59" s="459">
        <v>200.3</v>
      </c>
      <c r="H59" s="460">
        <v>168</v>
      </c>
      <c r="I59" s="461">
        <v>17.399999999999999</v>
      </c>
      <c r="J59" s="462">
        <v>171</v>
      </c>
      <c r="K59" s="462">
        <v>0</v>
      </c>
      <c r="L59" s="459">
        <v>166.6</v>
      </c>
      <c r="M59" s="459">
        <v>166.6</v>
      </c>
      <c r="N59" s="460">
        <v>245.2</v>
      </c>
    </row>
    <row r="60" spans="1:14" ht="18" thickBot="1" x14ac:dyDescent="0.2">
      <c r="B60" s="392"/>
      <c r="C60" s="157"/>
      <c r="D60" s="127"/>
      <c r="E60" s="127"/>
      <c r="F60" s="136"/>
      <c r="G60" s="136"/>
      <c r="H60" s="136"/>
      <c r="I60" s="136"/>
      <c r="J60" s="127"/>
      <c r="K60" s="127"/>
      <c r="L60" s="136"/>
      <c r="M60" s="136"/>
      <c r="N60" s="136"/>
    </row>
    <row r="61" spans="1:14" x14ac:dyDescent="0.15">
      <c r="C61" s="2" t="s">
        <v>528</v>
      </c>
      <c r="D61" s="114"/>
      <c r="E61" s="114"/>
      <c r="J61" s="114"/>
      <c r="K61" s="114"/>
    </row>
    <row r="62" spans="1:14" x14ac:dyDescent="0.2">
      <c r="A62" s="1"/>
      <c r="C62" s="2" t="s">
        <v>805</v>
      </c>
      <c r="D62" s="114"/>
      <c r="E62" s="114"/>
      <c r="J62" s="114"/>
      <c r="K62" s="114"/>
    </row>
    <row r="63" spans="1:14" x14ac:dyDescent="0.2">
      <c r="A63" s="1"/>
      <c r="C63" s="123" t="s">
        <v>567</v>
      </c>
      <c r="D63" s="114"/>
      <c r="E63" s="114"/>
      <c r="J63" s="114"/>
      <c r="K63" s="114"/>
    </row>
    <row r="64" spans="1:14" x14ac:dyDescent="0.15">
      <c r="D64" s="114"/>
      <c r="E64" s="114"/>
      <c r="J64" s="114"/>
      <c r="K64" s="114"/>
    </row>
    <row r="65" spans="4:11" x14ac:dyDescent="0.15">
      <c r="D65" s="114"/>
      <c r="E65" s="114"/>
      <c r="J65" s="114"/>
      <c r="K65" s="114"/>
    </row>
    <row r="66" spans="4:11" x14ac:dyDescent="0.15">
      <c r="D66" s="114"/>
      <c r="E66" s="114"/>
      <c r="J66" s="114"/>
      <c r="K66" s="114"/>
    </row>
    <row r="67" spans="4:11" x14ac:dyDescent="0.15">
      <c r="D67" s="114"/>
      <c r="E67" s="114"/>
      <c r="J67" s="114"/>
      <c r="K67" s="114"/>
    </row>
  </sheetData>
  <mergeCells count="10">
    <mergeCell ref="E10:E11"/>
    <mergeCell ref="D10:D11"/>
    <mergeCell ref="J10:J11"/>
    <mergeCell ref="K10:K11"/>
    <mergeCell ref="B6:N6"/>
    <mergeCell ref="B7:N7"/>
    <mergeCell ref="D9:E9"/>
    <mergeCell ref="F9:G9"/>
    <mergeCell ref="J9:K9"/>
    <mergeCell ref="L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67"/>
  <sheetViews>
    <sheetView view="pageBreakPreview" zoomScale="75" zoomScaleNormal="75" workbookViewId="0">
      <selection activeCell="R13" sqref="R13"/>
    </sheetView>
  </sheetViews>
  <sheetFormatPr defaultColWidth="9.625" defaultRowHeight="17.25" x14ac:dyDescent="0.15"/>
  <cols>
    <col min="1" max="1" width="13.375" style="2" customWidth="1"/>
    <col min="2" max="2" width="14.25" style="391" customWidth="1"/>
    <col min="3" max="3" width="8.75" style="117" customWidth="1"/>
    <col min="4" max="4" width="9.75" style="2" customWidth="1"/>
    <col min="5" max="5" width="7.25" style="2" customWidth="1"/>
    <col min="6" max="7" width="11.25" style="117" customWidth="1"/>
    <col min="8" max="8" width="12.75" style="117" customWidth="1"/>
    <col min="9" max="9" width="8.25" style="117" customWidth="1"/>
    <col min="10" max="10" width="9.75" style="2" customWidth="1"/>
    <col min="11" max="11" width="7.25" style="2" customWidth="1"/>
    <col min="12" max="13" width="11.25" style="117" customWidth="1"/>
    <col min="14" max="14" width="12.75" style="117" customWidth="1"/>
    <col min="15" max="16384" width="9.625" style="2"/>
  </cols>
  <sheetData>
    <row r="1" spans="1:14" x14ac:dyDescent="0.2">
      <c r="A1" s="1"/>
    </row>
    <row r="2" spans="1:14" x14ac:dyDescent="0.2">
      <c r="A2" s="1"/>
    </row>
    <row r="6" spans="1:14" x14ac:dyDescent="0.2">
      <c r="B6" s="650" t="s">
        <v>531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650"/>
    </row>
    <row r="7" spans="1:14" ht="18" thickBot="1" x14ac:dyDescent="0.25">
      <c r="B7" s="794" t="s">
        <v>796</v>
      </c>
      <c r="C7" s="794"/>
      <c r="D7" s="794"/>
      <c r="E7" s="794"/>
      <c r="F7" s="794"/>
      <c r="G7" s="794"/>
      <c r="H7" s="794"/>
      <c r="I7" s="794"/>
      <c r="J7" s="794"/>
      <c r="K7" s="794"/>
      <c r="L7" s="794"/>
      <c r="M7" s="794"/>
      <c r="N7" s="794"/>
    </row>
    <row r="8" spans="1:14" x14ac:dyDescent="0.2">
      <c r="C8" s="120"/>
      <c r="D8" s="8"/>
      <c r="E8" s="8"/>
      <c r="F8" s="139" t="s">
        <v>37</v>
      </c>
      <c r="G8" s="134"/>
      <c r="H8" s="134"/>
      <c r="I8" s="120"/>
      <c r="J8" s="8"/>
      <c r="K8" s="8"/>
      <c r="L8" s="139" t="s">
        <v>53</v>
      </c>
      <c r="M8" s="134"/>
      <c r="N8" s="134"/>
    </row>
    <row r="9" spans="1:14" x14ac:dyDescent="0.2">
      <c r="C9" s="118"/>
      <c r="D9" s="745" t="s">
        <v>542</v>
      </c>
      <c r="E9" s="746"/>
      <c r="F9" s="795" t="s">
        <v>543</v>
      </c>
      <c r="G9" s="797"/>
      <c r="H9" s="140" t="s">
        <v>188</v>
      </c>
      <c r="I9" s="118"/>
      <c r="J9" s="745" t="s">
        <v>542</v>
      </c>
      <c r="K9" s="746"/>
      <c r="L9" s="795" t="s">
        <v>543</v>
      </c>
      <c r="M9" s="797"/>
      <c r="N9" s="410" t="s">
        <v>581</v>
      </c>
    </row>
    <row r="10" spans="1:14" x14ac:dyDescent="0.2">
      <c r="B10" s="596" t="s">
        <v>189</v>
      </c>
      <c r="C10" s="140" t="s">
        <v>190</v>
      </c>
      <c r="D10" s="647" t="s">
        <v>343</v>
      </c>
      <c r="E10" s="647" t="s">
        <v>344</v>
      </c>
      <c r="F10" s="140" t="s">
        <v>517</v>
      </c>
      <c r="G10" s="408" t="s">
        <v>516</v>
      </c>
      <c r="H10" s="140" t="s">
        <v>191</v>
      </c>
      <c r="I10" s="140" t="s">
        <v>190</v>
      </c>
      <c r="J10" s="647" t="s">
        <v>343</v>
      </c>
      <c r="K10" s="647" t="s">
        <v>344</v>
      </c>
      <c r="L10" s="140" t="s">
        <v>517</v>
      </c>
      <c r="M10" s="408" t="s">
        <v>516</v>
      </c>
      <c r="N10" s="140" t="s">
        <v>191</v>
      </c>
    </row>
    <row r="11" spans="1:14" x14ac:dyDescent="0.2">
      <c r="B11" s="424" t="s">
        <v>192</v>
      </c>
      <c r="C11" s="141" t="s">
        <v>193</v>
      </c>
      <c r="D11" s="648"/>
      <c r="E11" s="648"/>
      <c r="F11" s="141" t="s">
        <v>582</v>
      </c>
      <c r="G11" s="409" t="s">
        <v>566</v>
      </c>
      <c r="H11" s="141" t="s">
        <v>194</v>
      </c>
      <c r="I11" s="141" t="s">
        <v>193</v>
      </c>
      <c r="J11" s="648"/>
      <c r="K11" s="648"/>
      <c r="L11" s="141" t="s">
        <v>194</v>
      </c>
      <c r="M11" s="409" t="s">
        <v>566</v>
      </c>
      <c r="N11" s="141" t="s">
        <v>194</v>
      </c>
    </row>
    <row r="12" spans="1:14" x14ac:dyDescent="0.2">
      <c r="B12" s="436"/>
      <c r="C12" s="437" t="s">
        <v>195</v>
      </c>
      <c r="D12" s="71" t="s">
        <v>196</v>
      </c>
      <c r="E12" s="21" t="s">
        <v>196</v>
      </c>
      <c r="F12" s="155" t="s">
        <v>197</v>
      </c>
      <c r="G12" s="155" t="s">
        <v>197</v>
      </c>
      <c r="H12" s="155" t="s">
        <v>197</v>
      </c>
      <c r="I12" s="155" t="s">
        <v>195</v>
      </c>
      <c r="J12" s="21" t="s">
        <v>196</v>
      </c>
      <c r="K12" s="21" t="s">
        <v>196</v>
      </c>
      <c r="L12" s="155" t="s">
        <v>197</v>
      </c>
      <c r="M12" s="155" t="s">
        <v>197</v>
      </c>
      <c r="N12" s="155" t="s">
        <v>197</v>
      </c>
    </row>
    <row r="13" spans="1:14" x14ac:dyDescent="0.2">
      <c r="B13" s="438"/>
      <c r="C13" s="118"/>
      <c r="D13" s="18"/>
      <c r="H13" s="123" t="s">
        <v>577</v>
      </c>
    </row>
    <row r="14" spans="1:14" x14ac:dyDescent="0.2">
      <c r="B14" s="394" t="s">
        <v>212</v>
      </c>
      <c r="C14" s="461">
        <v>13.1</v>
      </c>
      <c r="D14" s="462">
        <v>170</v>
      </c>
      <c r="E14" s="462">
        <v>9</v>
      </c>
      <c r="F14" s="459">
        <v>311.2</v>
      </c>
      <c r="G14" s="459">
        <v>295.3</v>
      </c>
      <c r="H14" s="460">
        <v>789.8</v>
      </c>
      <c r="I14" s="461">
        <v>8</v>
      </c>
      <c r="J14" s="462">
        <v>169</v>
      </c>
      <c r="K14" s="462">
        <v>6</v>
      </c>
      <c r="L14" s="459">
        <v>214.8</v>
      </c>
      <c r="M14" s="459">
        <v>206.1</v>
      </c>
      <c r="N14" s="460">
        <v>364.5</v>
      </c>
    </row>
    <row r="15" spans="1:14" x14ac:dyDescent="0.2">
      <c r="B15" s="394"/>
    </row>
    <row r="16" spans="1:14" x14ac:dyDescent="0.2">
      <c r="B16" s="394" t="s">
        <v>374</v>
      </c>
      <c r="C16" s="623">
        <v>1.3</v>
      </c>
      <c r="D16" s="623">
        <v>163</v>
      </c>
      <c r="E16" s="623">
        <v>24</v>
      </c>
      <c r="F16" s="623">
        <v>194.4</v>
      </c>
      <c r="G16" s="623">
        <v>165.3</v>
      </c>
      <c r="H16" s="623">
        <v>287.3</v>
      </c>
      <c r="I16" s="623">
        <v>1.3</v>
      </c>
      <c r="J16" s="623">
        <v>169</v>
      </c>
      <c r="K16" s="623">
        <v>14</v>
      </c>
      <c r="L16" s="623">
        <v>169.1</v>
      </c>
      <c r="M16" s="628">
        <v>156</v>
      </c>
      <c r="N16" s="623">
        <v>68.2</v>
      </c>
    </row>
    <row r="17" spans="2:14" x14ac:dyDescent="0.2">
      <c r="B17" s="394" t="s">
        <v>199</v>
      </c>
      <c r="C17" s="623">
        <v>1.8</v>
      </c>
      <c r="D17" s="623">
        <v>172</v>
      </c>
      <c r="E17" s="623">
        <v>9</v>
      </c>
      <c r="F17" s="623">
        <v>209.1</v>
      </c>
      <c r="G17" s="623">
        <v>198.1</v>
      </c>
      <c r="H17" s="623">
        <v>274.7</v>
      </c>
      <c r="I17" s="623">
        <v>1.9</v>
      </c>
      <c r="J17" s="623">
        <v>171</v>
      </c>
      <c r="K17" s="623">
        <v>3</v>
      </c>
      <c r="L17" s="623">
        <v>203.4</v>
      </c>
      <c r="M17" s="623">
        <v>199.2</v>
      </c>
      <c r="N17" s="623">
        <v>202.2</v>
      </c>
    </row>
    <row r="18" spans="2:14" x14ac:dyDescent="0.2">
      <c r="B18" s="394" t="s">
        <v>200</v>
      </c>
      <c r="C18" s="620">
        <v>4.5999999999999996</v>
      </c>
      <c r="D18" s="620">
        <v>170</v>
      </c>
      <c r="E18" s="620">
        <v>14</v>
      </c>
      <c r="F18" s="620">
        <v>256.39999999999998</v>
      </c>
      <c r="G18" s="620">
        <v>237.1</v>
      </c>
      <c r="H18" s="620">
        <v>574.79999999999995</v>
      </c>
      <c r="I18" s="620">
        <v>3.3</v>
      </c>
      <c r="J18" s="620">
        <v>167</v>
      </c>
      <c r="K18" s="620">
        <v>8</v>
      </c>
      <c r="L18" s="621">
        <v>220</v>
      </c>
      <c r="M18" s="621">
        <v>209</v>
      </c>
      <c r="N18" s="620">
        <v>362.7</v>
      </c>
    </row>
    <row r="19" spans="2:14" x14ac:dyDescent="0.2">
      <c r="B19" s="394" t="s">
        <v>201</v>
      </c>
      <c r="C19" s="461">
        <v>6.9</v>
      </c>
      <c r="D19" s="462">
        <v>170</v>
      </c>
      <c r="E19" s="462">
        <v>9</v>
      </c>
      <c r="F19" s="459">
        <v>292.3</v>
      </c>
      <c r="G19" s="459">
        <v>277.5</v>
      </c>
      <c r="H19" s="460">
        <v>770.1</v>
      </c>
      <c r="I19" s="461">
        <v>5.7</v>
      </c>
      <c r="J19" s="462">
        <v>170</v>
      </c>
      <c r="K19" s="462">
        <v>5</v>
      </c>
      <c r="L19" s="459">
        <v>213.8</v>
      </c>
      <c r="M19" s="459">
        <v>206.6</v>
      </c>
      <c r="N19" s="460">
        <v>456.2</v>
      </c>
    </row>
    <row r="20" spans="2:14" x14ac:dyDescent="0.2">
      <c r="B20" s="394" t="s">
        <v>202</v>
      </c>
      <c r="C20" s="461">
        <v>9.6999999999999993</v>
      </c>
      <c r="D20" s="462">
        <v>168</v>
      </c>
      <c r="E20" s="462">
        <v>9</v>
      </c>
      <c r="F20" s="459">
        <v>330</v>
      </c>
      <c r="G20" s="459">
        <v>314.10000000000002</v>
      </c>
      <c r="H20" s="460">
        <v>982.4</v>
      </c>
      <c r="I20" s="461">
        <v>9.5</v>
      </c>
      <c r="J20" s="462">
        <v>170</v>
      </c>
      <c r="K20" s="462">
        <v>8</v>
      </c>
      <c r="L20" s="459">
        <v>226.3</v>
      </c>
      <c r="M20" s="459">
        <v>213.8</v>
      </c>
      <c r="N20" s="460">
        <v>508.3</v>
      </c>
    </row>
    <row r="21" spans="2:14" x14ac:dyDescent="0.2">
      <c r="B21" s="394" t="s">
        <v>203</v>
      </c>
      <c r="C21" s="461">
        <v>15.9</v>
      </c>
      <c r="D21" s="462">
        <v>173</v>
      </c>
      <c r="E21" s="462">
        <v>9</v>
      </c>
      <c r="F21" s="459">
        <v>361.3</v>
      </c>
      <c r="G21" s="459">
        <v>344.1</v>
      </c>
      <c r="H21" s="460">
        <v>1041.2</v>
      </c>
      <c r="I21" s="461">
        <v>11</v>
      </c>
      <c r="J21" s="462">
        <v>167</v>
      </c>
      <c r="K21" s="462">
        <v>6</v>
      </c>
      <c r="L21" s="459">
        <v>225</v>
      </c>
      <c r="M21" s="459">
        <v>216</v>
      </c>
      <c r="N21" s="460">
        <v>539.20000000000005</v>
      </c>
    </row>
    <row r="22" spans="2:14" x14ac:dyDescent="0.2">
      <c r="B22" s="394" t="s">
        <v>204</v>
      </c>
      <c r="C22" s="461">
        <v>16.399999999999999</v>
      </c>
      <c r="D22" s="462">
        <v>170</v>
      </c>
      <c r="E22" s="462">
        <v>10</v>
      </c>
      <c r="F22" s="459">
        <v>343.9</v>
      </c>
      <c r="G22" s="459">
        <v>323</v>
      </c>
      <c r="H22" s="460">
        <v>881</v>
      </c>
      <c r="I22" s="461">
        <v>13.9</v>
      </c>
      <c r="J22" s="462">
        <v>166</v>
      </c>
      <c r="K22" s="462">
        <v>8</v>
      </c>
      <c r="L22" s="459">
        <v>209.3</v>
      </c>
      <c r="M22" s="459">
        <v>198.8</v>
      </c>
      <c r="N22" s="460">
        <v>517.20000000000005</v>
      </c>
    </row>
    <row r="23" spans="2:14" x14ac:dyDescent="0.2">
      <c r="B23" s="394" t="s">
        <v>205</v>
      </c>
      <c r="C23" s="461">
        <v>22</v>
      </c>
      <c r="D23" s="462">
        <v>169</v>
      </c>
      <c r="E23" s="462">
        <v>6</v>
      </c>
      <c r="F23" s="459">
        <v>361.9</v>
      </c>
      <c r="G23" s="459">
        <v>349.3</v>
      </c>
      <c r="H23" s="460">
        <v>1118.9000000000001</v>
      </c>
      <c r="I23" s="461">
        <v>12.1</v>
      </c>
      <c r="J23" s="462">
        <v>168</v>
      </c>
      <c r="K23" s="462">
        <v>9</v>
      </c>
      <c r="L23" s="459">
        <v>232.7</v>
      </c>
      <c r="M23" s="459">
        <v>222.2</v>
      </c>
      <c r="N23" s="460">
        <v>491.9</v>
      </c>
    </row>
    <row r="24" spans="2:14" x14ac:dyDescent="0.2">
      <c r="B24" s="394" t="s">
        <v>206</v>
      </c>
      <c r="C24" s="461">
        <v>23.9</v>
      </c>
      <c r="D24" s="462">
        <v>171</v>
      </c>
      <c r="E24" s="462">
        <v>7</v>
      </c>
      <c r="F24" s="459">
        <v>335.1</v>
      </c>
      <c r="G24" s="459">
        <v>319.60000000000002</v>
      </c>
      <c r="H24" s="460">
        <v>644.1</v>
      </c>
      <c r="I24" s="461">
        <v>17.600000000000001</v>
      </c>
      <c r="J24" s="462">
        <v>172</v>
      </c>
      <c r="K24" s="462">
        <v>8</v>
      </c>
      <c r="L24" s="459">
        <v>216.1</v>
      </c>
      <c r="M24" s="459">
        <v>204.1</v>
      </c>
      <c r="N24" s="460">
        <v>322.39999999999998</v>
      </c>
    </row>
    <row r="25" spans="2:14" x14ac:dyDescent="0.2">
      <c r="B25" s="394" t="s">
        <v>207</v>
      </c>
      <c r="C25" s="461">
        <v>14.7</v>
      </c>
      <c r="D25" s="462">
        <v>167</v>
      </c>
      <c r="E25" s="462">
        <v>2</v>
      </c>
      <c r="F25" s="459">
        <v>256.89999999999998</v>
      </c>
      <c r="G25" s="459">
        <v>254.1</v>
      </c>
      <c r="H25" s="460">
        <v>327.3</v>
      </c>
      <c r="I25" s="461">
        <v>18.899999999999999</v>
      </c>
      <c r="J25" s="462">
        <v>173</v>
      </c>
      <c r="K25" s="462">
        <v>2</v>
      </c>
      <c r="L25" s="459">
        <v>201.1</v>
      </c>
      <c r="M25" s="459">
        <v>194.8</v>
      </c>
      <c r="N25" s="460">
        <v>132.80000000000001</v>
      </c>
    </row>
    <row r="26" spans="2:14" x14ac:dyDescent="0.2">
      <c r="B26" s="394" t="s">
        <v>375</v>
      </c>
      <c r="C26" s="461">
        <v>26.4</v>
      </c>
      <c r="D26" s="462">
        <v>185</v>
      </c>
      <c r="E26" s="462">
        <v>15</v>
      </c>
      <c r="F26" s="459">
        <v>203.7</v>
      </c>
      <c r="G26" s="459">
        <v>182.8</v>
      </c>
      <c r="H26" s="460">
        <v>92.9</v>
      </c>
      <c r="I26" s="461">
        <v>36.9</v>
      </c>
      <c r="J26" s="462">
        <v>152</v>
      </c>
      <c r="K26" s="462">
        <v>0</v>
      </c>
      <c r="L26" s="459">
        <v>174.6</v>
      </c>
      <c r="M26" s="459">
        <v>174.6</v>
      </c>
      <c r="N26" s="460">
        <v>121.8</v>
      </c>
    </row>
    <row r="27" spans="2:14" x14ac:dyDescent="0.2">
      <c r="B27" s="394" t="s">
        <v>376</v>
      </c>
      <c r="C27" s="461" t="s">
        <v>275</v>
      </c>
      <c r="D27" s="462" t="s">
        <v>275</v>
      </c>
      <c r="E27" s="462" t="s">
        <v>275</v>
      </c>
      <c r="F27" s="459" t="s">
        <v>275</v>
      </c>
      <c r="G27" s="459" t="s">
        <v>275</v>
      </c>
      <c r="H27" s="460" t="s">
        <v>275</v>
      </c>
      <c r="I27" s="461" t="s">
        <v>275</v>
      </c>
      <c r="J27" s="462" t="s">
        <v>275</v>
      </c>
      <c r="K27" s="462" t="s">
        <v>275</v>
      </c>
      <c r="L27" s="459" t="s">
        <v>275</v>
      </c>
      <c r="M27" s="459" t="s">
        <v>275</v>
      </c>
      <c r="N27" s="460" t="s">
        <v>275</v>
      </c>
    </row>
    <row r="28" spans="2:14" x14ac:dyDescent="0.15">
      <c r="B28" s="439"/>
      <c r="C28" s="226"/>
      <c r="D28" s="132"/>
      <c r="E28" s="132"/>
      <c r="F28" s="135"/>
      <c r="G28" s="135"/>
      <c r="H28" s="135"/>
      <c r="I28" s="134"/>
      <c r="J28" s="124"/>
      <c r="K28" s="124"/>
      <c r="L28" s="134"/>
      <c r="M28" s="134"/>
      <c r="N28" s="134"/>
    </row>
    <row r="29" spans="2:14" x14ac:dyDescent="0.2">
      <c r="B29" s="438"/>
      <c r="C29" s="119"/>
      <c r="D29" s="115"/>
      <c r="E29" s="113"/>
      <c r="F29" s="116"/>
      <c r="G29" s="116"/>
      <c r="H29" s="123" t="s">
        <v>578</v>
      </c>
      <c r="I29" s="116"/>
      <c r="J29" s="113"/>
      <c r="K29" s="113"/>
      <c r="L29" s="116"/>
      <c r="M29" s="116"/>
      <c r="N29" s="116"/>
    </row>
    <row r="30" spans="2:14" x14ac:dyDescent="0.2">
      <c r="B30" s="394" t="s">
        <v>272</v>
      </c>
      <c r="C30" s="461">
        <v>18.3</v>
      </c>
      <c r="D30" s="462">
        <v>161</v>
      </c>
      <c r="E30" s="462">
        <v>15</v>
      </c>
      <c r="F30" s="459">
        <v>462.7</v>
      </c>
      <c r="G30" s="459">
        <v>426.8</v>
      </c>
      <c r="H30" s="460">
        <v>1882.6</v>
      </c>
      <c r="I30" s="461">
        <v>10.199999999999999</v>
      </c>
      <c r="J30" s="462">
        <v>152</v>
      </c>
      <c r="K30" s="462">
        <v>11</v>
      </c>
      <c r="L30" s="459">
        <v>257.8</v>
      </c>
      <c r="M30" s="459">
        <v>239.1</v>
      </c>
      <c r="N30" s="460">
        <v>891.9</v>
      </c>
    </row>
    <row r="31" spans="2:14" x14ac:dyDescent="0.2">
      <c r="B31" s="394"/>
    </row>
    <row r="32" spans="2:14" x14ac:dyDescent="0.2">
      <c r="B32" s="394" t="s">
        <v>374</v>
      </c>
      <c r="C32" s="623" t="s">
        <v>275</v>
      </c>
      <c r="D32" s="623" t="s">
        <v>275</v>
      </c>
      <c r="E32" s="623" t="s">
        <v>275</v>
      </c>
      <c r="F32" s="623" t="s">
        <v>275</v>
      </c>
      <c r="G32" s="623" t="s">
        <v>275</v>
      </c>
      <c r="H32" s="623" t="s">
        <v>275</v>
      </c>
      <c r="I32" s="618">
        <v>1.5</v>
      </c>
      <c r="J32" s="618">
        <v>171</v>
      </c>
      <c r="K32" s="618">
        <v>0</v>
      </c>
      <c r="L32" s="618">
        <v>149</v>
      </c>
      <c r="M32" s="618">
        <v>149</v>
      </c>
      <c r="N32" s="618">
        <v>351.8</v>
      </c>
    </row>
    <row r="33" spans="2:16" x14ac:dyDescent="0.2">
      <c r="B33" s="394" t="s">
        <v>199</v>
      </c>
      <c r="C33" s="624">
        <v>1</v>
      </c>
      <c r="D33" s="618">
        <v>156</v>
      </c>
      <c r="E33" s="618">
        <v>22</v>
      </c>
      <c r="F33" s="618">
        <v>254.5</v>
      </c>
      <c r="G33" s="618">
        <v>218.7</v>
      </c>
      <c r="H33" s="618">
        <v>376.1</v>
      </c>
      <c r="I33" s="618">
        <v>1.5</v>
      </c>
      <c r="J33" s="618">
        <v>156</v>
      </c>
      <c r="K33" s="618">
        <v>13</v>
      </c>
      <c r="L33" s="618">
        <v>211.7</v>
      </c>
      <c r="M33" s="618">
        <v>192.8</v>
      </c>
      <c r="N33" s="618">
        <v>487.5</v>
      </c>
    </row>
    <row r="34" spans="2:16" x14ac:dyDescent="0.2">
      <c r="B34" s="394" t="s">
        <v>200</v>
      </c>
      <c r="C34" s="620">
        <v>3.8</v>
      </c>
      <c r="D34" s="620">
        <v>164</v>
      </c>
      <c r="E34" s="620">
        <v>18</v>
      </c>
      <c r="F34" s="620">
        <v>299.10000000000002</v>
      </c>
      <c r="G34" s="620">
        <v>264.7</v>
      </c>
      <c r="H34" s="620">
        <v>1048.8</v>
      </c>
      <c r="I34" s="620">
        <v>5</v>
      </c>
      <c r="J34" s="620">
        <v>160</v>
      </c>
      <c r="K34" s="620">
        <v>12</v>
      </c>
      <c r="L34" s="620">
        <v>228.7</v>
      </c>
      <c r="M34" s="620">
        <v>208.9</v>
      </c>
      <c r="N34" s="620">
        <v>1006.9</v>
      </c>
    </row>
    <row r="35" spans="2:16" x14ac:dyDescent="0.2">
      <c r="B35" s="394" t="s">
        <v>201</v>
      </c>
      <c r="C35" s="621">
        <v>9</v>
      </c>
      <c r="D35" s="620">
        <v>160</v>
      </c>
      <c r="E35" s="620">
        <v>33</v>
      </c>
      <c r="F35" s="620">
        <v>399.6</v>
      </c>
      <c r="G35" s="620">
        <v>322.89999999999998</v>
      </c>
      <c r="H35" s="620">
        <v>1652</v>
      </c>
      <c r="I35" s="620">
        <v>7.2</v>
      </c>
      <c r="J35" s="620">
        <v>148</v>
      </c>
      <c r="K35" s="620">
        <v>11</v>
      </c>
      <c r="L35" s="620">
        <v>242.1</v>
      </c>
      <c r="M35" s="620">
        <v>219.8</v>
      </c>
      <c r="N35" s="620">
        <v>928.5</v>
      </c>
    </row>
    <row r="36" spans="2:16" x14ac:dyDescent="0.2">
      <c r="B36" s="394" t="s">
        <v>202</v>
      </c>
      <c r="C36" s="461">
        <v>14.7</v>
      </c>
      <c r="D36" s="462">
        <v>165</v>
      </c>
      <c r="E36" s="462">
        <v>15</v>
      </c>
      <c r="F36" s="459">
        <v>439.7</v>
      </c>
      <c r="G36" s="459">
        <v>398.9</v>
      </c>
      <c r="H36" s="460">
        <v>1799.3</v>
      </c>
      <c r="I36" s="461">
        <v>10.5</v>
      </c>
      <c r="J36" s="462">
        <v>149</v>
      </c>
      <c r="K36" s="462">
        <v>13</v>
      </c>
      <c r="L36" s="459">
        <v>277.10000000000002</v>
      </c>
      <c r="M36" s="459">
        <v>254.9</v>
      </c>
      <c r="N36" s="460">
        <v>902.2</v>
      </c>
    </row>
    <row r="37" spans="2:16" x14ac:dyDescent="0.2">
      <c r="B37" s="394" t="s">
        <v>203</v>
      </c>
      <c r="C37" s="461">
        <v>19.2</v>
      </c>
      <c r="D37" s="462">
        <v>165</v>
      </c>
      <c r="E37" s="462">
        <v>16</v>
      </c>
      <c r="F37" s="459">
        <v>605.29999999999995</v>
      </c>
      <c r="G37" s="459">
        <v>558.5</v>
      </c>
      <c r="H37" s="460">
        <v>2876.3</v>
      </c>
      <c r="I37" s="461">
        <v>11.1</v>
      </c>
      <c r="J37" s="462">
        <v>149</v>
      </c>
      <c r="K37" s="462">
        <v>12</v>
      </c>
      <c r="L37" s="459">
        <v>261.39999999999998</v>
      </c>
      <c r="M37" s="459">
        <v>238</v>
      </c>
      <c r="N37" s="460">
        <v>939.8</v>
      </c>
    </row>
    <row r="38" spans="2:16" x14ac:dyDescent="0.2">
      <c r="B38" s="394" t="s">
        <v>204</v>
      </c>
      <c r="C38" s="461">
        <v>23.4</v>
      </c>
      <c r="D38" s="462">
        <v>163</v>
      </c>
      <c r="E38" s="462">
        <v>13</v>
      </c>
      <c r="F38" s="459">
        <v>594.6</v>
      </c>
      <c r="G38" s="459">
        <v>553.6</v>
      </c>
      <c r="H38" s="460">
        <v>3068.3</v>
      </c>
      <c r="I38" s="461">
        <v>11</v>
      </c>
      <c r="J38" s="462">
        <v>151</v>
      </c>
      <c r="K38" s="462">
        <v>9</v>
      </c>
      <c r="L38" s="459">
        <v>254.3</v>
      </c>
      <c r="M38" s="459">
        <v>239.8</v>
      </c>
      <c r="N38" s="460">
        <v>884.6</v>
      </c>
    </row>
    <row r="39" spans="2:16" x14ac:dyDescent="0.2">
      <c r="B39" s="394" t="s">
        <v>205</v>
      </c>
      <c r="C39" s="461">
        <v>25.6</v>
      </c>
      <c r="D39" s="462">
        <v>162</v>
      </c>
      <c r="E39" s="462">
        <v>11</v>
      </c>
      <c r="F39" s="459">
        <v>591.6</v>
      </c>
      <c r="G39" s="459">
        <v>559.70000000000005</v>
      </c>
      <c r="H39" s="460">
        <v>2567.5</v>
      </c>
      <c r="I39" s="461">
        <v>15.4</v>
      </c>
      <c r="J39" s="462">
        <v>152</v>
      </c>
      <c r="K39" s="462">
        <v>8</v>
      </c>
      <c r="L39" s="459">
        <v>281.39999999999998</v>
      </c>
      <c r="M39" s="459">
        <v>268.8</v>
      </c>
      <c r="N39" s="460">
        <v>971.1</v>
      </c>
    </row>
    <row r="40" spans="2:16" x14ac:dyDescent="0.2">
      <c r="B40" s="394" t="s">
        <v>206</v>
      </c>
      <c r="C40" s="461">
        <v>28.2</v>
      </c>
      <c r="D40" s="462">
        <v>162</v>
      </c>
      <c r="E40" s="462">
        <v>9</v>
      </c>
      <c r="F40" s="459">
        <v>426.7</v>
      </c>
      <c r="G40" s="459">
        <v>405.3</v>
      </c>
      <c r="H40" s="460">
        <v>1510.3</v>
      </c>
      <c r="I40" s="461">
        <v>19.399999999999999</v>
      </c>
      <c r="J40" s="462">
        <v>151</v>
      </c>
      <c r="K40" s="462">
        <v>12</v>
      </c>
      <c r="L40" s="459">
        <v>298.60000000000002</v>
      </c>
      <c r="M40" s="459">
        <v>276</v>
      </c>
      <c r="N40" s="460">
        <v>1121.2</v>
      </c>
    </row>
    <row r="41" spans="2:16" x14ac:dyDescent="0.2">
      <c r="B41" s="394" t="s">
        <v>207</v>
      </c>
      <c r="C41" s="461">
        <v>10.7</v>
      </c>
      <c r="D41" s="462">
        <v>156</v>
      </c>
      <c r="E41" s="462">
        <v>14</v>
      </c>
      <c r="F41" s="459">
        <v>314.10000000000002</v>
      </c>
      <c r="G41" s="459">
        <v>285.7</v>
      </c>
      <c r="H41" s="460">
        <v>690.7</v>
      </c>
      <c r="I41" s="461">
        <v>20.3</v>
      </c>
      <c r="J41" s="462">
        <v>137</v>
      </c>
      <c r="K41" s="462">
        <v>1</v>
      </c>
      <c r="L41" s="459">
        <v>355.6</v>
      </c>
      <c r="M41" s="459">
        <v>352.9</v>
      </c>
      <c r="N41" s="460">
        <v>664.2</v>
      </c>
    </row>
    <row r="42" spans="2:16" x14ac:dyDescent="0.2">
      <c r="B42" s="394" t="s">
        <v>375</v>
      </c>
      <c r="C42" s="461" t="s">
        <v>275</v>
      </c>
      <c r="D42" s="462" t="s">
        <v>275</v>
      </c>
      <c r="E42" s="462" t="s">
        <v>275</v>
      </c>
      <c r="F42" s="459" t="s">
        <v>275</v>
      </c>
      <c r="G42" s="459" t="s">
        <v>275</v>
      </c>
      <c r="H42" s="460" t="s">
        <v>275</v>
      </c>
      <c r="I42" s="461">
        <v>27.5</v>
      </c>
      <c r="J42" s="462">
        <v>140</v>
      </c>
      <c r="K42" s="462">
        <v>0</v>
      </c>
      <c r="L42" s="459">
        <v>350.1</v>
      </c>
      <c r="M42" s="459">
        <v>350.1</v>
      </c>
      <c r="N42" s="460">
        <v>940.5</v>
      </c>
    </row>
    <row r="43" spans="2:16" x14ac:dyDescent="0.2">
      <c r="B43" s="394" t="s">
        <v>376</v>
      </c>
      <c r="C43" s="461">
        <v>5.5</v>
      </c>
      <c r="D43" s="462">
        <v>147</v>
      </c>
      <c r="E43" s="462">
        <v>0</v>
      </c>
      <c r="F43" s="459">
        <v>142.5</v>
      </c>
      <c r="G43" s="459">
        <v>142.5</v>
      </c>
      <c r="H43" s="460">
        <v>0</v>
      </c>
      <c r="I43" s="461" t="s">
        <v>275</v>
      </c>
      <c r="J43" s="462" t="s">
        <v>275</v>
      </c>
      <c r="K43" s="462" t="s">
        <v>275</v>
      </c>
      <c r="L43" s="459" t="s">
        <v>275</v>
      </c>
      <c r="M43" s="459" t="s">
        <v>275</v>
      </c>
      <c r="N43" s="460" t="s">
        <v>275</v>
      </c>
    </row>
    <row r="44" spans="2:16" x14ac:dyDescent="0.15">
      <c r="B44" s="439"/>
      <c r="C44" s="226"/>
      <c r="D44" s="132"/>
      <c r="E44" s="132"/>
      <c r="F44" s="135"/>
      <c r="G44" s="135"/>
      <c r="H44" s="135"/>
      <c r="I44" s="135"/>
      <c r="J44" s="132"/>
      <c r="K44" s="132"/>
      <c r="L44" s="135"/>
      <c r="M44" s="135"/>
      <c r="N44" s="135"/>
    </row>
    <row r="45" spans="2:16" x14ac:dyDescent="0.15">
      <c r="B45" s="438"/>
      <c r="C45" s="119"/>
      <c r="D45" s="115"/>
      <c r="E45" s="113"/>
      <c r="F45" s="116"/>
      <c r="G45" s="116" t="s">
        <v>579</v>
      </c>
      <c r="H45" s="443"/>
      <c r="I45" s="116"/>
      <c r="J45" s="113"/>
      <c r="K45" s="113"/>
      <c r="L45" s="116"/>
      <c r="M45" s="116"/>
      <c r="N45" s="116"/>
    </row>
    <row r="46" spans="2:16" x14ac:dyDescent="0.2">
      <c r="B46" s="394" t="s">
        <v>276</v>
      </c>
      <c r="C46" s="620">
        <v>10.4</v>
      </c>
      <c r="D46" s="620">
        <v>168</v>
      </c>
      <c r="E46" s="620">
        <v>14</v>
      </c>
      <c r="F46" s="620">
        <v>290.5</v>
      </c>
      <c r="G46" s="620">
        <v>264.5</v>
      </c>
      <c r="H46" s="620">
        <v>662</v>
      </c>
      <c r="I46" s="620">
        <v>8.6999999999999993</v>
      </c>
      <c r="J46" s="620">
        <v>164</v>
      </c>
      <c r="K46" s="620">
        <v>8</v>
      </c>
      <c r="L46" s="620">
        <v>208.4</v>
      </c>
      <c r="M46" s="620">
        <v>197.5</v>
      </c>
      <c r="N46" s="620">
        <v>341.6</v>
      </c>
      <c r="O46" s="18"/>
      <c r="P46" s="18"/>
    </row>
    <row r="47" spans="2:16" x14ac:dyDescent="0.2">
      <c r="B47" s="394"/>
      <c r="O47" s="18"/>
      <c r="P47" s="18"/>
    </row>
    <row r="48" spans="2:16" x14ac:dyDescent="0.2">
      <c r="B48" s="394" t="s">
        <v>374</v>
      </c>
      <c r="C48" s="618">
        <v>0.8</v>
      </c>
      <c r="D48" s="618">
        <v>170</v>
      </c>
      <c r="E48" s="618">
        <v>10</v>
      </c>
      <c r="F48" s="618">
        <v>184.7</v>
      </c>
      <c r="G48" s="618">
        <v>170.5</v>
      </c>
      <c r="H48" s="618">
        <v>115.8</v>
      </c>
      <c r="I48" s="618">
        <v>0.5</v>
      </c>
      <c r="J48" s="618">
        <v>170</v>
      </c>
      <c r="K48" s="618">
        <v>0</v>
      </c>
      <c r="L48" s="618">
        <v>136.30000000000001</v>
      </c>
      <c r="M48" s="618">
        <v>136.1</v>
      </c>
      <c r="N48" s="624">
        <v>8</v>
      </c>
      <c r="O48" s="18"/>
      <c r="P48" s="18"/>
    </row>
    <row r="49" spans="1:16" x14ac:dyDescent="0.2">
      <c r="B49" s="394" t="s">
        <v>199</v>
      </c>
      <c r="C49" s="624">
        <v>2</v>
      </c>
      <c r="D49" s="618">
        <v>167</v>
      </c>
      <c r="E49" s="618">
        <v>19</v>
      </c>
      <c r="F49" s="618">
        <v>200.1</v>
      </c>
      <c r="G49" s="618">
        <v>175.6</v>
      </c>
      <c r="H49" s="618">
        <v>277.8</v>
      </c>
      <c r="I49" s="618">
        <v>1.3</v>
      </c>
      <c r="J49" s="618">
        <v>170</v>
      </c>
      <c r="K49" s="618">
        <v>7</v>
      </c>
      <c r="L49" s="618">
        <v>172.5</v>
      </c>
      <c r="M49" s="618">
        <v>162.4</v>
      </c>
      <c r="N49" s="618">
        <v>144.5</v>
      </c>
      <c r="O49" s="18"/>
      <c r="P49" s="18"/>
    </row>
    <row r="50" spans="1:16" x14ac:dyDescent="0.2">
      <c r="B50" s="394" t="s">
        <v>200</v>
      </c>
      <c r="C50" s="620">
        <v>3.5</v>
      </c>
      <c r="D50" s="620">
        <v>165</v>
      </c>
      <c r="E50" s="620">
        <v>16</v>
      </c>
      <c r="F50" s="621">
        <v>257</v>
      </c>
      <c r="G50" s="620">
        <v>228.4</v>
      </c>
      <c r="H50" s="620">
        <v>513.70000000000005</v>
      </c>
      <c r="I50" s="620">
        <v>3.1</v>
      </c>
      <c r="J50" s="620">
        <v>164</v>
      </c>
      <c r="K50" s="620">
        <v>5</v>
      </c>
      <c r="L50" s="620">
        <v>167.9</v>
      </c>
      <c r="M50" s="620">
        <v>160.5</v>
      </c>
      <c r="N50" s="620">
        <v>256.10000000000002</v>
      </c>
      <c r="O50" s="18"/>
      <c r="P50" s="18"/>
    </row>
    <row r="51" spans="1:16" x14ac:dyDescent="0.2">
      <c r="B51" s="394" t="s">
        <v>201</v>
      </c>
      <c r="C51" s="461">
        <v>6</v>
      </c>
      <c r="D51" s="462">
        <v>170</v>
      </c>
      <c r="E51" s="462">
        <v>17</v>
      </c>
      <c r="F51" s="459">
        <v>278.89999999999998</v>
      </c>
      <c r="G51" s="459">
        <v>248.9</v>
      </c>
      <c r="H51" s="460">
        <v>582.9</v>
      </c>
      <c r="I51" s="461">
        <v>4.9000000000000004</v>
      </c>
      <c r="J51" s="462">
        <v>163</v>
      </c>
      <c r="K51" s="462">
        <v>8</v>
      </c>
      <c r="L51" s="459">
        <v>194</v>
      </c>
      <c r="M51" s="459">
        <v>183.3</v>
      </c>
      <c r="N51" s="460">
        <v>323.89999999999998</v>
      </c>
      <c r="O51" s="18"/>
      <c r="P51" s="18"/>
    </row>
    <row r="52" spans="1:16" x14ac:dyDescent="0.2">
      <c r="B52" s="394" t="s">
        <v>202</v>
      </c>
      <c r="C52" s="461">
        <v>8.3000000000000007</v>
      </c>
      <c r="D52" s="462">
        <v>166</v>
      </c>
      <c r="E52" s="462">
        <v>15</v>
      </c>
      <c r="F52" s="459">
        <v>284.3</v>
      </c>
      <c r="G52" s="459">
        <v>252.1</v>
      </c>
      <c r="H52" s="460">
        <v>567.5</v>
      </c>
      <c r="I52" s="461">
        <v>11.1</v>
      </c>
      <c r="J52" s="462">
        <v>168</v>
      </c>
      <c r="K52" s="462">
        <v>13</v>
      </c>
      <c r="L52" s="459">
        <v>234</v>
      </c>
      <c r="M52" s="459">
        <v>213.7</v>
      </c>
      <c r="N52" s="460">
        <v>562.1</v>
      </c>
      <c r="O52" s="18"/>
      <c r="P52" s="18"/>
    </row>
    <row r="53" spans="1:16" x14ac:dyDescent="0.2">
      <c r="B53" s="394" t="s">
        <v>203</v>
      </c>
      <c r="C53" s="461">
        <v>12.8</v>
      </c>
      <c r="D53" s="462">
        <v>166</v>
      </c>
      <c r="E53" s="462">
        <v>14</v>
      </c>
      <c r="F53" s="459">
        <v>342.1</v>
      </c>
      <c r="G53" s="459">
        <v>312</v>
      </c>
      <c r="H53" s="460">
        <v>1126</v>
      </c>
      <c r="I53" s="461">
        <v>8.5</v>
      </c>
      <c r="J53" s="462">
        <v>163</v>
      </c>
      <c r="K53" s="462">
        <v>8</v>
      </c>
      <c r="L53" s="459">
        <v>201.7</v>
      </c>
      <c r="M53" s="459">
        <v>189.1</v>
      </c>
      <c r="N53" s="460">
        <v>405.1</v>
      </c>
      <c r="O53" s="18"/>
      <c r="P53" s="18"/>
    </row>
    <row r="54" spans="1:16" x14ac:dyDescent="0.2">
      <c r="B54" s="394" t="s">
        <v>204</v>
      </c>
      <c r="C54" s="461">
        <v>13.6</v>
      </c>
      <c r="D54" s="462">
        <v>175</v>
      </c>
      <c r="E54" s="462">
        <v>23</v>
      </c>
      <c r="F54" s="459">
        <v>339.8</v>
      </c>
      <c r="G54" s="459">
        <v>295.7</v>
      </c>
      <c r="H54" s="460">
        <v>732.1</v>
      </c>
      <c r="I54" s="461">
        <v>9.6</v>
      </c>
      <c r="J54" s="462">
        <v>163</v>
      </c>
      <c r="K54" s="462">
        <v>6</v>
      </c>
      <c r="L54" s="459">
        <v>214.5</v>
      </c>
      <c r="M54" s="459">
        <v>206.9</v>
      </c>
      <c r="N54" s="460">
        <v>354.4</v>
      </c>
      <c r="O54" s="18"/>
      <c r="P54" s="18"/>
    </row>
    <row r="55" spans="1:16" x14ac:dyDescent="0.2">
      <c r="B55" s="394" t="s">
        <v>205</v>
      </c>
      <c r="C55" s="461">
        <v>14.7</v>
      </c>
      <c r="D55" s="462">
        <v>167</v>
      </c>
      <c r="E55" s="462">
        <v>10</v>
      </c>
      <c r="F55" s="459">
        <v>325.2</v>
      </c>
      <c r="G55" s="459">
        <v>300.39999999999998</v>
      </c>
      <c r="H55" s="460">
        <v>782.5</v>
      </c>
      <c r="I55" s="461">
        <v>9.1999999999999993</v>
      </c>
      <c r="J55" s="462">
        <v>163</v>
      </c>
      <c r="K55" s="462">
        <v>6</v>
      </c>
      <c r="L55" s="459">
        <v>204.6</v>
      </c>
      <c r="M55" s="459">
        <v>195.1</v>
      </c>
      <c r="N55" s="460">
        <v>257.60000000000002</v>
      </c>
      <c r="O55" s="18"/>
      <c r="P55" s="18"/>
    </row>
    <row r="56" spans="1:16" x14ac:dyDescent="0.2">
      <c r="B56" s="394" t="s">
        <v>206</v>
      </c>
      <c r="C56" s="461">
        <v>18.3</v>
      </c>
      <c r="D56" s="462">
        <v>164</v>
      </c>
      <c r="E56" s="462">
        <v>5</v>
      </c>
      <c r="F56" s="459">
        <v>340.2</v>
      </c>
      <c r="G56" s="459">
        <v>327.7</v>
      </c>
      <c r="H56" s="460">
        <v>734.1</v>
      </c>
      <c r="I56" s="461">
        <v>14.7</v>
      </c>
      <c r="J56" s="462">
        <v>155</v>
      </c>
      <c r="K56" s="462">
        <v>10</v>
      </c>
      <c r="L56" s="459">
        <v>258.10000000000002</v>
      </c>
      <c r="M56" s="459">
        <v>246.5</v>
      </c>
      <c r="N56" s="460">
        <v>399.5</v>
      </c>
      <c r="O56" s="18"/>
      <c r="P56" s="18"/>
    </row>
    <row r="57" spans="1:16" x14ac:dyDescent="0.2">
      <c r="B57" s="394" t="s">
        <v>207</v>
      </c>
      <c r="C57" s="461">
        <v>10.7</v>
      </c>
      <c r="D57" s="462">
        <v>164</v>
      </c>
      <c r="E57" s="462">
        <v>6</v>
      </c>
      <c r="F57" s="459">
        <v>230.8</v>
      </c>
      <c r="G57" s="459">
        <v>220.9</v>
      </c>
      <c r="H57" s="460">
        <v>507.3</v>
      </c>
      <c r="I57" s="461">
        <v>9.9</v>
      </c>
      <c r="J57" s="462">
        <v>176</v>
      </c>
      <c r="K57" s="462">
        <v>6</v>
      </c>
      <c r="L57" s="459">
        <v>213.4</v>
      </c>
      <c r="M57" s="459">
        <v>204</v>
      </c>
      <c r="N57" s="460">
        <v>62</v>
      </c>
      <c r="O57" s="18"/>
      <c r="P57" s="18"/>
    </row>
    <row r="58" spans="1:16" x14ac:dyDescent="0.2">
      <c r="B58" s="394" t="s">
        <v>375</v>
      </c>
      <c r="C58" s="461">
        <v>8.1</v>
      </c>
      <c r="D58" s="462">
        <v>171</v>
      </c>
      <c r="E58" s="462">
        <v>5</v>
      </c>
      <c r="F58" s="459">
        <v>193.1</v>
      </c>
      <c r="G58" s="459">
        <v>185.5</v>
      </c>
      <c r="H58" s="460">
        <v>222.4</v>
      </c>
      <c r="I58" s="461">
        <v>21.1</v>
      </c>
      <c r="J58" s="462">
        <v>166</v>
      </c>
      <c r="K58" s="462">
        <v>2</v>
      </c>
      <c r="L58" s="459">
        <v>182.3</v>
      </c>
      <c r="M58" s="459">
        <v>179.1</v>
      </c>
      <c r="N58" s="460">
        <v>477.5</v>
      </c>
      <c r="O58" s="18"/>
      <c r="P58" s="18"/>
    </row>
    <row r="59" spans="1:16" x14ac:dyDescent="0.2">
      <c r="B59" s="394" t="s">
        <v>376</v>
      </c>
      <c r="C59" s="461">
        <v>6.5</v>
      </c>
      <c r="D59" s="462">
        <v>179</v>
      </c>
      <c r="E59" s="462">
        <v>13</v>
      </c>
      <c r="F59" s="459">
        <v>263.8</v>
      </c>
      <c r="G59" s="459">
        <v>244.1</v>
      </c>
      <c r="H59" s="460">
        <v>547.20000000000005</v>
      </c>
      <c r="I59" s="461">
        <v>10.5</v>
      </c>
      <c r="J59" s="462">
        <v>174</v>
      </c>
      <c r="K59" s="462">
        <v>26</v>
      </c>
      <c r="L59" s="459">
        <v>203.7</v>
      </c>
      <c r="M59" s="459">
        <v>178.5</v>
      </c>
      <c r="N59" s="460">
        <v>350</v>
      </c>
      <c r="O59" s="18"/>
      <c r="P59" s="18"/>
    </row>
    <row r="60" spans="1:16" ht="18" thickBot="1" x14ac:dyDescent="0.2">
      <c r="B60" s="440"/>
      <c r="C60" s="122"/>
      <c r="D60" s="127"/>
      <c r="E60" s="127"/>
      <c r="F60" s="136"/>
      <c r="G60" s="136"/>
      <c r="H60" s="136"/>
      <c r="I60" s="136"/>
      <c r="J60" s="127"/>
      <c r="K60" s="127"/>
      <c r="L60" s="136"/>
      <c r="M60" s="136"/>
      <c r="N60" s="136"/>
    </row>
    <row r="61" spans="1:16" x14ac:dyDescent="0.15">
      <c r="B61" s="397"/>
      <c r="C61" s="2" t="s">
        <v>528</v>
      </c>
      <c r="D61" s="133"/>
      <c r="E61" s="133"/>
      <c r="F61" s="137"/>
      <c r="G61" s="137"/>
      <c r="H61" s="137"/>
      <c r="I61" s="137"/>
      <c r="J61" s="133"/>
      <c r="K61" s="133"/>
      <c r="L61" s="137"/>
      <c r="M61" s="137"/>
      <c r="N61" s="137"/>
    </row>
    <row r="62" spans="1:16" x14ac:dyDescent="0.2">
      <c r="A62" s="1"/>
      <c r="B62" s="397"/>
      <c r="C62" s="2" t="s">
        <v>530</v>
      </c>
      <c r="D62" s="133"/>
      <c r="E62" s="133"/>
      <c r="F62" s="137"/>
      <c r="G62" s="137"/>
      <c r="H62" s="137"/>
      <c r="I62" s="137"/>
      <c r="J62" s="133"/>
      <c r="K62" s="133"/>
      <c r="L62" s="137"/>
      <c r="M62" s="137"/>
      <c r="N62" s="137"/>
    </row>
    <row r="63" spans="1:16" x14ac:dyDescent="0.2">
      <c r="C63" s="123" t="s">
        <v>568</v>
      </c>
      <c r="D63" s="114"/>
      <c r="E63" s="114"/>
      <c r="J63" s="114"/>
      <c r="K63" s="114"/>
    </row>
    <row r="64" spans="1:16" x14ac:dyDescent="0.15">
      <c r="D64" s="114"/>
      <c r="E64" s="114"/>
      <c r="J64" s="114"/>
      <c r="K64" s="114"/>
    </row>
    <row r="65" spans="4:11" x14ac:dyDescent="0.15">
      <c r="D65" s="114"/>
      <c r="E65" s="114"/>
      <c r="J65" s="114"/>
      <c r="K65" s="114"/>
    </row>
    <row r="66" spans="4:11" x14ac:dyDescent="0.15">
      <c r="D66" s="114"/>
      <c r="E66" s="114"/>
      <c r="J66" s="114"/>
      <c r="K66" s="114"/>
    </row>
    <row r="67" spans="4:11" x14ac:dyDescent="0.15">
      <c r="D67" s="114"/>
      <c r="E67" s="114"/>
      <c r="J67" s="114"/>
      <c r="K67" s="114"/>
    </row>
  </sheetData>
  <mergeCells count="10">
    <mergeCell ref="D10:D11"/>
    <mergeCell ref="E10:E11"/>
    <mergeCell ref="J10:J11"/>
    <mergeCell ref="K10:K11"/>
    <mergeCell ref="B6:N6"/>
    <mergeCell ref="B7:N7"/>
    <mergeCell ref="D9:E9"/>
    <mergeCell ref="F9:G9"/>
    <mergeCell ref="J9:K9"/>
    <mergeCell ref="L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4"/>
  <sheetViews>
    <sheetView view="pageBreakPreview" zoomScale="75" zoomScaleNormal="75" workbookViewId="0">
      <selection activeCell="M16" sqref="M16"/>
    </sheetView>
  </sheetViews>
  <sheetFormatPr defaultColWidth="13.375" defaultRowHeight="18" customHeight="1" x14ac:dyDescent="0.15"/>
  <cols>
    <col min="1" max="1" width="13.375" style="2" customWidth="1"/>
    <col min="2" max="2" width="20.75" style="2" customWidth="1"/>
    <col min="3" max="3" width="6.5" style="2" customWidth="1"/>
    <col min="4" max="9" width="13.75" style="2" customWidth="1"/>
    <col min="10" max="10" width="13.75" style="495" customWidth="1"/>
    <col min="11" max="11" width="13.75" style="2" customWidth="1"/>
    <col min="12" max="16384" width="13.375" style="2"/>
  </cols>
  <sheetData>
    <row r="1" spans="1:11" ht="18" customHeight="1" x14ac:dyDescent="0.2">
      <c r="A1" s="1"/>
    </row>
    <row r="6" spans="1:11" ht="18" customHeight="1" x14ac:dyDescent="0.2">
      <c r="B6" s="650" t="s">
        <v>806</v>
      </c>
      <c r="C6" s="650"/>
      <c r="D6" s="650"/>
      <c r="E6" s="650"/>
      <c r="F6" s="650"/>
      <c r="G6" s="650"/>
      <c r="H6" s="650"/>
      <c r="I6" s="650"/>
      <c r="J6" s="650"/>
      <c r="K6" s="650"/>
    </row>
    <row r="7" spans="1:11" ht="18" customHeight="1" x14ac:dyDescent="0.2">
      <c r="D7" s="1" t="s">
        <v>217</v>
      </c>
    </row>
    <row r="8" spans="1:11" ht="18" customHeight="1" thickBot="1" x14ac:dyDescent="0.25">
      <c r="B8" s="5"/>
      <c r="D8" s="6" t="s">
        <v>218</v>
      </c>
      <c r="E8" s="5"/>
      <c r="F8" s="5"/>
      <c r="G8" s="5"/>
      <c r="H8" s="5"/>
      <c r="I8" s="5"/>
      <c r="J8" s="23"/>
      <c r="K8" s="23" t="s">
        <v>213</v>
      </c>
    </row>
    <row r="9" spans="1:11" ht="18" customHeight="1" x14ac:dyDescent="0.2">
      <c r="C9" s="349"/>
      <c r="D9" s="8"/>
      <c r="E9" s="70" t="s">
        <v>214</v>
      </c>
      <c r="F9" s="18"/>
      <c r="G9" s="8"/>
      <c r="H9" s="20"/>
      <c r="I9" s="70" t="s">
        <v>215</v>
      </c>
      <c r="J9" s="8"/>
      <c r="K9" s="463"/>
    </row>
    <row r="10" spans="1:11" ht="18" customHeight="1" x14ac:dyDescent="0.2">
      <c r="C10" s="163"/>
      <c r="D10" s="647" t="s">
        <v>807</v>
      </c>
      <c r="E10" s="647" t="s">
        <v>808</v>
      </c>
      <c r="F10" s="342" t="s">
        <v>529</v>
      </c>
      <c r="G10" s="647" t="s">
        <v>809</v>
      </c>
      <c r="H10" s="647" t="s">
        <v>807</v>
      </c>
      <c r="I10" s="647" t="s">
        <v>808</v>
      </c>
      <c r="J10" s="342" t="s">
        <v>529</v>
      </c>
      <c r="K10" s="803" t="s">
        <v>809</v>
      </c>
    </row>
    <row r="11" spans="1:11" ht="18" customHeight="1" x14ac:dyDescent="0.2">
      <c r="B11" s="8"/>
      <c r="C11" s="350"/>
      <c r="D11" s="648"/>
      <c r="E11" s="648"/>
      <c r="F11" s="355" t="s">
        <v>518</v>
      </c>
      <c r="G11" s="648"/>
      <c r="H11" s="648"/>
      <c r="I11" s="648"/>
      <c r="J11" s="355" t="s">
        <v>518</v>
      </c>
      <c r="K11" s="804"/>
    </row>
    <row r="12" spans="1:11" ht="18" customHeight="1" x14ac:dyDescent="0.15">
      <c r="C12" s="163"/>
      <c r="D12" s="18"/>
      <c r="J12" s="2"/>
      <c r="K12" s="495"/>
    </row>
    <row r="13" spans="1:11" s="68" customFormat="1" ht="18" customHeight="1" x14ac:dyDescent="0.2">
      <c r="B13" s="798" t="s">
        <v>521</v>
      </c>
      <c r="C13" s="744"/>
      <c r="D13" s="426">
        <v>157.30000000000001</v>
      </c>
      <c r="E13" s="524">
        <v>160.1</v>
      </c>
      <c r="F13" s="524">
        <v>155</v>
      </c>
      <c r="G13" s="524">
        <v>145.69999999999999</v>
      </c>
      <c r="H13" s="348">
        <v>147.19999999999999</v>
      </c>
      <c r="I13" s="348">
        <v>145.6</v>
      </c>
      <c r="J13" s="348">
        <v>135.19999999999999</v>
      </c>
      <c r="K13" s="348">
        <v>128.9</v>
      </c>
    </row>
    <row r="14" spans="1:11" s="68" customFormat="1" ht="18" customHeight="1" x14ac:dyDescent="0.2">
      <c r="B14" s="798" t="s">
        <v>561</v>
      </c>
      <c r="C14" s="744"/>
      <c r="D14" s="299">
        <v>155.6</v>
      </c>
      <c r="E14" s="356">
        <v>157.1</v>
      </c>
      <c r="F14" s="356">
        <v>150.9</v>
      </c>
      <c r="G14" s="356">
        <v>157.19999999999999</v>
      </c>
      <c r="H14" s="357">
        <v>151.30000000000001</v>
      </c>
      <c r="I14" s="357">
        <v>153</v>
      </c>
      <c r="J14" s="357">
        <v>145.9</v>
      </c>
      <c r="K14" s="348">
        <v>121</v>
      </c>
    </row>
    <row r="15" spans="1:11" s="68" customFormat="1" ht="18" customHeight="1" x14ac:dyDescent="0.2">
      <c r="B15" s="798" t="s">
        <v>583</v>
      </c>
      <c r="C15" s="744"/>
      <c r="D15" s="299">
        <v>160.1</v>
      </c>
      <c r="E15" s="356">
        <v>156.69999999999999</v>
      </c>
      <c r="F15" s="356">
        <v>168.3</v>
      </c>
      <c r="G15" s="356">
        <v>148.9</v>
      </c>
      <c r="H15" s="357">
        <v>151.6</v>
      </c>
      <c r="I15" s="357">
        <v>148.4</v>
      </c>
      <c r="J15" s="357">
        <v>153.4</v>
      </c>
      <c r="K15" s="512">
        <v>0</v>
      </c>
    </row>
    <row r="16" spans="1:11" s="68" customFormat="1" ht="18" customHeight="1" x14ac:dyDescent="0.2">
      <c r="B16" s="798" t="s">
        <v>810</v>
      </c>
      <c r="C16" s="744"/>
      <c r="D16" s="299">
        <v>154.80000000000001</v>
      </c>
      <c r="E16" s="356">
        <v>159.5</v>
      </c>
      <c r="F16" s="356">
        <v>163</v>
      </c>
      <c r="G16" s="356">
        <v>176.5</v>
      </c>
      <c r="H16" s="357">
        <v>151</v>
      </c>
      <c r="I16" s="357">
        <v>152.6</v>
      </c>
      <c r="J16" s="357">
        <v>155</v>
      </c>
      <c r="K16" s="512" t="s">
        <v>275</v>
      </c>
    </row>
    <row r="17" spans="2:11" s="68" customFormat="1" ht="18" customHeight="1" x14ac:dyDescent="0.2">
      <c r="B17" s="798" t="s">
        <v>811</v>
      </c>
      <c r="C17" s="744"/>
      <c r="D17" s="299">
        <v>160.69999999999999</v>
      </c>
      <c r="E17" s="356">
        <v>159.69999999999999</v>
      </c>
      <c r="F17" s="356">
        <v>159.69999999999999</v>
      </c>
      <c r="G17" s="356">
        <v>161.6</v>
      </c>
      <c r="H17" s="357">
        <v>155</v>
      </c>
      <c r="I17" s="357">
        <v>150.30000000000001</v>
      </c>
      <c r="J17" s="357">
        <v>161.6</v>
      </c>
      <c r="K17" s="357">
        <v>135</v>
      </c>
    </row>
    <row r="18" spans="2:11" s="68" customFormat="1" ht="18" customHeight="1" x14ac:dyDescent="0.2">
      <c r="B18" s="798" t="s">
        <v>812</v>
      </c>
      <c r="C18" s="744"/>
      <c r="D18" s="299">
        <v>159.19999999999999</v>
      </c>
      <c r="E18" s="356">
        <v>162.6</v>
      </c>
      <c r="F18" s="356">
        <v>153.80000000000001</v>
      </c>
      <c r="G18" s="356">
        <v>170.9</v>
      </c>
      <c r="H18" s="357">
        <v>156.19999999999999</v>
      </c>
      <c r="I18" s="357">
        <v>154.6</v>
      </c>
      <c r="J18" s="357">
        <v>153</v>
      </c>
      <c r="K18" s="357">
        <v>176.3</v>
      </c>
    </row>
    <row r="19" spans="2:11" ht="18" customHeight="1" x14ac:dyDescent="0.15">
      <c r="B19" s="8"/>
      <c r="C19" s="352"/>
      <c r="D19" s="323"/>
      <c r="E19" s="323"/>
      <c r="F19" s="323"/>
      <c r="G19" s="323"/>
      <c r="H19" s="323"/>
      <c r="I19" s="323"/>
      <c r="J19" s="323"/>
      <c r="K19" s="324"/>
    </row>
    <row r="20" spans="2:11" ht="18" customHeight="1" x14ac:dyDescent="0.2">
      <c r="C20" s="353"/>
      <c r="D20" s="323"/>
      <c r="E20" s="325" t="s">
        <v>216</v>
      </c>
      <c r="F20" s="323"/>
      <c r="G20" s="323"/>
      <c r="H20" s="429"/>
      <c r="I20" s="430" t="s">
        <v>562</v>
      </c>
      <c r="J20" s="431"/>
      <c r="K20" s="432"/>
    </row>
    <row r="21" spans="2:11" ht="18" customHeight="1" x14ac:dyDescent="0.2">
      <c r="C21" s="353"/>
      <c r="D21" s="799" t="s">
        <v>807</v>
      </c>
      <c r="E21" s="799" t="s">
        <v>808</v>
      </c>
      <c r="F21" s="342" t="s">
        <v>529</v>
      </c>
      <c r="G21" s="799" t="s">
        <v>809</v>
      </c>
      <c r="H21" s="799" t="s">
        <v>807</v>
      </c>
      <c r="I21" s="799" t="s">
        <v>808</v>
      </c>
      <c r="J21" s="342" t="s">
        <v>529</v>
      </c>
      <c r="K21" s="801" t="s">
        <v>809</v>
      </c>
    </row>
    <row r="22" spans="2:11" ht="18" customHeight="1" x14ac:dyDescent="0.2">
      <c r="B22" s="8"/>
      <c r="C22" s="354"/>
      <c r="D22" s="800"/>
      <c r="E22" s="800"/>
      <c r="F22" s="355" t="s">
        <v>518</v>
      </c>
      <c r="G22" s="800"/>
      <c r="H22" s="800"/>
      <c r="I22" s="800"/>
      <c r="J22" s="355" t="s">
        <v>518</v>
      </c>
      <c r="K22" s="802"/>
    </row>
    <row r="23" spans="2:11" ht="18" customHeight="1" x14ac:dyDescent="0.2">
      <c r="B23" s="1"/>
      <c r="C23" s="351"/>
      <c r="D23" s="294"/>
      <c r="E23" s="292"/>
      <c r="F23" s="292"/>
      <c r="G23" s="292"/>
      <c r="H23" s="359"/>
      <c r="I23" s="359"/>
      <c r="J23" s="359"/>
      <c r="K23" s="360"/>
    </row>
    <row r="24" spans="2:11" s="68" customFormat="1" ht="18" customHeight="1" x14ac:dyDescent="0.2">
      <c r="B24" s="798" t="s">
        <v>521</v>
      </c>
      <c r="C24" s="744"/>
      <c r="D24" s="427">
        <v>188.3</v>
      </c>
      <c r="E24" s="428">
        <v>193.5</v>
      </c>
      <c r="F24" s="428">
        <v>202</v>
      </c>
      <c r="G24" s="428">
        <v>178.2</v>
      </c>
      <c r="H24" s="362">
        <v>182.8</v>
      </c>
      <c r="I24" s="362">
        <v>181.6</v>
      </c>
      <c r="J24" s="362">
        <v>144.19999999999999</v>
      </c>
      <c r="K24" s="363">
        <v>180.5</v>
      </c>
    </row>
    <row r="25" spans="2:11" s="68" customFormat="1" ht="18" customHeight="1" x14ac:dyDescent="0.2">
      <c r="B25" s="798" t="s">
        <v>561</v>
      </c>
      <c r="C25" s="744"/>
      <c r="D25" s="358">
        <v>190.8</v>
      </c>
      <c r="E25" s="361">
        <v>186.9</v>
      </c>
      <c r="F25" s="361">
        <v>186.1</v>
      </c>
      <c r="G25" s="428">
        <v>138.80000000000001</v>
      </c>
      <c r="H25" s="362">
        <v>182.8</v>
      </c>
      <c r="I25" s="362">
        <v>191.1</v>
      </c>
      <c r="J25" s="362">
        <v>164.2</v>
      </c>
      <c r="K25" s="285">
        <v>0</v>
      </c>
    </row>
    <row r="26" spans="2:11" s="68" customFormat="1" ht="18" customHeight="1" x14ac:dyDescent="0.2">
      <c r="B26" s="798" t="s">
        <v>583</v>
      </c>
      <c r="C26" s="744"/>
      <c r="D26" s="358">
        <v>189.4</v>
      </c>
      <c r="E26" s="361">
        <v>191.9</v>
      </c>
      <c r="F26" s="361">
        <v>188.7</v>
      </c>
      <c r="G26" s="428">
        <v>174</v>
      </c>
      <c r="H26" s="362">
        <v>175.8</v>
      </c>
      <c r="I26" s="362">
        <v>189.3</v>
      </c>
      <c r="J26" s="362">
        <v>175.6</v>
      </c>
      <c r="K26" s="457">
        <v>170</v>
      </c>
    </row>
    <row r="27" spans="2:11" s="68" customFormat="1" ht="18" customHeight="1" x14ac:dyDescent="0.2">
      <c r="B27" s="798" t="s">
        <v>810</v>
      </c>
      <c r="C27" s="744"/>
      <c r="D27" s="358">
        <v>192.6</v>
      </c>
      <c r="E27" s="361">
        <v>172.7</v>
      </c>
      <c r="F27" s="361">
        <v>185.1</v>
      </c>
      <c r="G27" s="428">
        <v>170</v>
      </c>
      <c r="H27" s="362">
        <v>185.1</v>
      </c>
      <c r="I27" s="362">
        <v>164.1</v>
      </c>
      <c r="J27" s="362">
        <v>188.4</v>
      </c>
      <c r="K27" s="457">
        <v>170</v>
      </c>
    </row>
    <row r="28" spans="2:11" s="68" customFormat="1" ht="18" customHeight="1" x14ac:dyDescent="0.2">
      <c r="B28" s="798" t="s">
        <v>811</v>
      </c>
      <c r="C28" s="744"/>
      <c r="D28" s="358">
        <v>200.2</v>
      </c>
      <c r="E28" s="361">
        <v>193</v>
      </c>
      <c r="F28" s="361">
        <v>203.9</v>
      </c>
      <c r="G28" s="428">
        <v>191</v>
      </c>
      <c r="H28" s="362">
        <v>189</v>
      </c>
      <c r="I28" s="362">
        <v>182.1</v>
      </c>
      <c r="J28" s="362">
        <v>177.7</v>
      </c>
      <c r="K28" s="457" t="s">
        <v>275</v>
      </c>
    </row>
    <row r="29" spans="2:11" s="68" customFormat="1" ht="18" customHeight="1" x14ac:dyDescent="0.2">
      <c r="B29" s="798" t="s">
        <v>812</v>
      </c>
      <c r="C29" s="744"/>
      <c r="D29" s="358">
        <v>202.4</v>
      </c>
      <c r="E29" s="361">
        <v>195.7</v>
      </c>
      <c r="F29" s="361">
        <v>204.2</v>
      </c>
      <c r="G29" s="428">
        <v>158.1</v>
      </c>
      <c r="H29" s="362">
        <v>192</v>
      </c>
      <c r="I29" s="362">
        <v>183.7</v>
      </c>
      <c r="J29" s="362">
        <v>202.6</v>
      </c>
      <c r="K29" s="457">
        <v>170.5</v>
      </c>
    </row>
    <row r="30" spans="2:11" ht="18" customHeight="1" thickBot="1" x14ac:dyDescent="0.2">
      <c r="B30" s="5"/>
      <c r="C30" s="193"/>
      <c r="D30" s="5"/>
      <c r="E30" s="5"/>
      <c r="F30" s="5"/>
      <c r="G30" s="5"/>
      <c r="H30" s="5"/>
      <c r="I30" s="5"/>
      <c r="J30" s="5"/>
      <c r="K30" s="541"/>
    </row>
    <row r="31" spans="2:11" ht="18" customHeight="1" x14ac:dyDescent="0.2">
      <c r="C31" s="1"/>
      <c r="D31" s="2" t="s">
        <v>528</v>
      </c>
      <c r="J31" s="2"/>
      <c r="K31" s="495"/>
    </row>
    <row r="32" spans="2:11" ht="18" customHeight="1" x14ac:dyDescent="0.2">
      <c r="D32" s="1" t="s">
        <v>569</v>
      </c>
    </row>
    <row r="33" spans="2:12" ht="18" customHeight="1" x14ac:dyDescent="0.2">
      <c r="D33" s="1"/>
    </row>
    <row r="35" spans="2:12" ht="18" customHeight="1" x14ac:dyDescent="0.2">
      <c r="B35" s="650" t="s">
        <v>580</v>
      </c>
      <c r="C35" s="650"/>
      <c r="D35" s="650"/>
      <c r="E35" s="650"/>
      <c r="F35" s="650"/>
      <c r="G35" s="650"/>
      <c r="H35" s="650"/>
      <c r="I35" s="650"/>
      <c r="J35" s="650"/>
      <c r="K35" s="650"/>
    </row>
    <row r="36" spans="2:12" ht="18" customHeight="1" thickBot="1" x14ac:dyDescent="0.25">
      <c r="B36" s="5"/>
      <c r="C36" s="5"/>
      <c r="D36" s="6"/>
      <c r="E36" s="5"/>
      <c r="F36" s="5"/>
      <c r="G36" s="5"/>
      <c r="H36" s="5"/>
      <c r="I36" s="5"/>
      <c r="J36" s="541"/>
    </row>
    <row r="37" spans="2:12" ht="18" customHeight="1" x14ac:dyDescent="0.2">
      <c r="D37" s="401"/>
      <c r="E37" s="401"/>
      <c r="F37" s="401"/>
      <c r="G37" s="402" t="s">
        <v>813</v>
      </c>
      <c r="H37" s="433"/>
      <c r="I37" s="434" t="s">
        <v>188</v>
      </c>
      <c r="J37" s="403"/>
      <c r="L37" s="18"/>
    </row>
    <row r="38" spans="2:12" ht="18" customHeight="1" x14ac:dyDescent="0.2">
      <c r="D38" s="402" t="s">
        <v>814</v>
      </c>
      <c r="E38" s="402" t="s">
        <v>815</v>
      </c>
      <c r="F38" s="402" t="s">
        <v>330</v>
      </c>
      <c r="G38" s="402" t="s">
        <v>816</v>
      </c>
      <c r="H38" s="434" t="s">
        <v>817</v>
      </c>
      <c r="I38" s="434" t="s">
        <v>153</v>
      </c>
      <c r="J38" s="404" t="s">
        <v>818</v>
      </c>
      <c r="L38" s="18"/>
    </row>
    <row r="39" spans="2:12" ht="18" customHeight="1" x14ac:dyDescent="0.2">
      <c r="B39" s="8"/>
      <c r="C39" s="8"/>
      <c r="D39" s="405"/>
      <c r="E39" s="405"/>
      <c r="F39" s="406" t="s">
        <v>819</v>
      </c>
      <c r="G39" s="406" t="s">
        <v>820</v>
      </c>
      <c r="H39" s="435" t="s">
        <v>563</v>
      </c>
      <c r="I39" s="435" t="s">
        <v>564</v>
      </c>
      <c r="J39" s="407"/>
      <c r="L39" s="18"/>
    </row>
    <row r="40" spans="2:12" ht="18" customHeight="1" x14ac:dyDescent="0.2">
      <c r="D40" s="53" t="s">
        <v>219</v>
      </c>
      <c r="E40" s="21" t="s">
        <v>195</v>
      </c>
      <c r="F40" s="21" t="s">
        <v>220</v>
      </c>
      <c r="G40" s="21" t="s">
        <v>196</v>
      </c>
      <c r="H40" s="74" t="s">
        <v>221</v>
      </c>
      <c r="I40" s="74" t="s">
        <v>522</v>
      </c>
      <c r="J40" s="196" t="s">
        <v>519</v>
      </c>
      <c r="L40" s="18"/>
    </row>
    <row r="41" spans="2:12" ht="18" customHeight="1" x14ac:dyDescent="0.2">
      <c r="B41" s="604" t="s">
        <v>222</v>
      </c>
      <c r="D41" s="9"/>
      <c r="G41" s="21" t="s">
        <v>222</v>
      </c>
      <c r="H41" s="48"/>
      <c r="I41" s="48"/>
      <c r="J41" s="197"/>
      <c r="L41" s="18"/>
    </row>
    <row r="42" spans="2:12" s="68" customFormat="1" ht="18" customHeight="1" x14ac:dyDescent="0.2">
      <c r="B42" s="1" t="s">
        <v>521</v>
      </c>
      <c r="C42" s="604" t="s">
        <v>520</v>
      </c>
      <c r="D42" s="138">
        <v>46.1</v>
      </c>
      <c r="E42" s="116">
        <v>5.5</v>
      </c>
      <c r="F42" s="116">
        <v>18</v>
      </c>
      <c r="G42" s="116">
        <v>5</v>
      </c>
      <c r="H42" s="142">
        <v>907</v>
      </c>
      <c r="I42" s="326">
        <v>43.6</v>
      </c>
      <c r="J42" s="198">
        <v>2971</v>
      </c>
      <c r="K42" s="2"/>
      <c r="L42" s="75"/>
    </row>
    <row r="43" spans="2:12" ht="18" customHeight="1" x14ac:dyDescent="0.2">
      <c r="B43" s="1" t="s">
        <v>561</v>
      </c>
      <c r="C43" s="604" t="s">
        <v>520</v>
      </c>
      <c r="D43" s="138">
        <v>44.8</v>
      </c>
      <c r="E43" s="116">
        <v>5.4</v>
      </c>
      <c r="F43" s="116">
        <v>18.100000000000001</v>
      </c>
      <c r="G43" s="116">
        <v>5.2</v>
      </c>
      <c r="H43" s="142">
        <v>924</v>
      </c>
      <c r="I43" s="326">
        <v>31.3</v>
      </c>
      <c r="J43" s="198">
        <v>4035</v>
      </c>
      <c r="L43" s="18"/>
    </row>
    <row r="44" spans="2:12" ht="18" customHeight="1" x14ac:dyDescent="0.2">
      <c r="B44" s="1" t="s">
        <v>583</v>
      </c>
      <c r="C44" s="604" t="s">
        <v>520</v>
      </c>
      <c r="D44" s="138">
        <v>46.4</v>
      </c>
      <c r="E44" s="116">
        <v>6.5</v>
      </c>
      <c r="F44" s="116">
        <v>17.399999999999999</v>
      </c>
      <c r="G44" s="116">
        <v>5</v>
      </c>
      <c r="H44" s="142">
        <v>941</v>
      </c>
      <c r="I44" s="326">
        <v>20.100000000000001</v>
      </c>
      <c r="J44" s="198">
        <v>3404</v>
      </c>
      <c r="L44" s="18"/>
    </row>
    <row r="45" spans="2:12" ht="18" customHeight="1" x14ac:dyDescent="0.2">
      <c r="B45" s="1" t="s">
        <v>810</v>
      </c>
      <c r="C45" s="604" t="s">
        <v>520</v>
      </c>
      <c r="D45" s="138">
        <v>44.5</v>
      </c>
      <c r="E45" s="116">
        <v>5.8</v>
      </c>
      <c r="F45" s="116">
        <v>18.399999999999999</v>
      </c>
      <c r="G45" s="116">
        <v>5.2</v>
      </c>
      <c r="H45" s="142">
        <v>942</v>
      </c>
      <c r="I45" s="326">
        <v>43.4</v>
      </c>
      <c r="J45" s="198">
        <v>3183</v>
      </c>
      <c r="L45" s="18"/>
    </row>
    <row r="46" spans="2:12" ht="18" customHeight="1" x14ac:dyDescent="0.2">
      <c r="B46" s="1" t="s">
        <v>811</v>
      </c>
      <c r="C46" s="604" t="s">
        <v>520</v>
      </c>
      <c r="D46" s="138">
        <v>46.4</v>
      </c>
      <c r="E46" s="116">
        <v>6.2</v>
      </c>
      <c r="F46" s="116">
        <v>18</v>
      </c>
      <c r="G46" s="116">
        <v>5.0999999999999996</v>
      </c>
      <c r="H46" s="142">
        <v>938</v>
      </c>
      <c r="I46" s="326">
        <v>28.5</v>
      </c>
      <c r="J46" s="198">
        <v>3451</v>
      </c>
      <c r="L46" s="18"/>
    </row>
    <row r="47" spans="2:12" ht="18" customHeight="1" x14ac:dyDescent="0.2">
      <c r="B47" s="1" t="s">
        <v>812</v>
      </c>
      <c r="C47" s="604" t="s">
        <v>520</v>
      </c>
      <c r="D47" s="138">
        <v>46.6</v>
      </c>
      <c r="E47" s="116">
        <v>6.5</v>
      </c>
      <c r="F47" s="116">
        <v>17.7</v>
      </c>
      <c r="G47" s="116">
        <v>5.4</v>
      </c>
      <c r="H47" s="142">
        <v>991</v>
      </c>
      <c r="I47" s="326">
        <v>33.700000000000003</v>
      </c>
      <c r="J47" s="198">
        <v>3500</v>
      </c>
      <c r="L47" s="18"/>
    </row>
    <row r="48" spans="2:12" ht="18" customHeight="1" x14ac:dyDescent="0.2">
      <c r="B48" s="1"/>
      <c r="C48" s="604"/>
      <c r="D48" s="138"/>
      <c r="E48" s="116"/>
      <c r="F48" s="116"/>
      <c r="G48" s="116"/>
      <c r="H48" s="142"/>
      <c r="I48" s="326"/>
      <c r="J48" s="198"/>
      <c r="L48" s="18"/>
    </row>
    <row r="49" spans="2:12" ht="18" customHeight="1" x14ac:dyDescent="0.2">
      <c r="B49" s="319" t="s">
        <v>223</v>
      </c>
      <c r="D49" s="118"/>
      <c r="E49" s="117"/>
      <c r="F49" s="117"/>
      <c r="G49" s="319" t="s">
        <v>223</v>
      </c>
      <c r="H49" s="142"/>
      <c r="I49" s="326"/>
      <c r="J49" s="198"/>
      <c r="L49" s="18"/>
    </row>
    <row r="50" spans="2:12" ht="18" customHeight="1" x14ac:dyDescent="0.2">
      <c r="B50" s="1" t="s">
        <v>521</v>
      </c>
      <c r="C50" s="604" t="s">
        <v>520</v>
      </c>
      <c r="D50" s="138">
        <v>47.6</v>
      </c>
      <c r="E50" s="116">
        <v>8.1</v>
      </c>
      <c r="F50" s="116">
        <v>19.2</v>
      </c>
      <c r="G50" s="116">
        <v>5.4</v>
      </c>
      <c r="H50" s="142">
        <v>870</v>
      </c>
      <c r="I50" s="326">
        <v>56.4</v>
      </c>
      <c r="J50" s="198">
        <v>376</v>
      </c>
      <c r="L50" s="18"/>
    </row>
    <row r="51" spans="2:12" ht="18" customHeight="1" x14ac:dyDescent="0.2">
      <c r="B51" s="1" t="s">
        <v>561</v>
      </c>
      <c r="C51" s="604" t="s">
        <v>520</v>
      </c>
      <c r="D51" s="138">
        <v>47.2</v>
      </c>
      <c r="E51" s="116">
        <v>7.5</v>
      </c>
      <c r="F51" s="116">
        <v>18.899999999999999</v>
      </c>
      <c r="G51" s="116">
        <v>5.7</v>
      </c>
      <c r="H51" s="142">
        <v>843</v>
      </c>
      <c r="I51" s="326">
        <v>47.8</v>
      </c>
      <c r="J51" s="198">
        <v>414</v>
      </c>
      <c r="L51" s="18"/>
    </row>
    <row r="52" spans="2:12" ht="18" customHeight="1" x14ac:dyDescent="0.2">
      <c r="B52" s="1" t="s">
        <v>583</v>
      </c>
      <c r="C52" s="604" t="s">
        <v>520</v>
      </c>
      <c r="D52" s="138">
        <v>50.6</v>
      </c>
      <c r="E52" s="116">
        <v>7.1</v>
      </c>
      <c r="F52" s="116">
        <v>19.399999999999999</v>
      </c>
      <c r="G52" s="116">
        <v>5.6</v>
      </c>
      <c r="H52" s="142">
        <v>844</v>
      </c>
      <c r="I52" s="326">
        <v>21</v>
      </c>
      <c r="J52" s="198">
        <v>440</v>
      </c>
      <c r="L52" s="18"/>
    </row>
    <row r="53" spans="2:12" ht="18" customHeight="1" x14ac:dyDescent="0.2">
      <c r="B53" s="1" t="s">
        <v>810</v>
      </c>
      <c r="C53" s="604" t="s">
        <v>520</v>
      </c>
      <c r="D53" s="138">
        <v>47.9</v>
      </c>
      <c r="E53" s="116">
        <v>7.1</v>
      </c>
      <c r="F53" s="116">
        <v>18.899999999999999</v>
      </c>
      <c r="G53" s="116">
        <v>5.7</v>
      </c>
      <c r="H53" s="142">
        <v>839</v>
      </c>
      <c r="I53" s="326">
        <v>44.3</v>
      </c>
      <c r="J53" s="198">
        <v>473</v>
      </c>
      <c r="L53" s="18"/>
    </row>
    <row r="54" spans="2:12" ht="18" customHeight="1" x14ac:dyDescent="0.2">
      <c r="B54" s="1" t="s">
        <v>811</v>
      </c>
      <c r="C54" s="604" t="s">
        <v>520</v>
      </c>
      <c r="D54" s="138">
        <v>47.8</v>
      </c>
      <c r="E54" s="116">
        <v>8.5</v>
      </c>
      <c r="F54" s="116">
        <v>19.899999999999999</v>
      </c>
      <c r="G54" s="116">
        <v>5.4</v>
      </c>
      <c r="H54" s="142">
        <v>848</v>
      </c>
      <c r="I54" s="326">
        <v>84</v>
      </c>
      <c r="J54" s="198">
        <v>375</v>
      </c>
      <c r="L54" s="18"/>
    </row>
    <row r="55" spans="2:12" ht="18" customHeight="1" x14ac:dyDescent="0.2">
      <c r="B55" s="1" t="s">
        <v>812</v>
      </c>
      <c r="C55" s="604" t="s">
        <v>520</v>
      </c>
      <c r="D55" s="138">
        <v>47.7</v>
      </c>
      <c r="E55" s="116">
        <v>6.6</v>
      </c>
      <c r="F55" s="116">
        <v>19.2</v>
      </c>
      <c r="G55" s="116">
        <v>5.8</v>
      </c>
      <c r="H55" s="142">
        <v>883</v>
      </c>
      <c r="I55" s="326">
        <v>54.7</v>
      </c>
      <c r="J55" s="198">
        <v>414</v>
      </c>
      <c r="L55" s="18"/>
    </row>
    <row r="56" spans="2:12" ht="18" customHeight="1" x14ac:dyDescent="0.2">
      <c r="B56" s="1"/>
      <c r="C56" s="604"/>
      <c r="D56" s="138"/>
      <c r="E56" s="116"/>
      <c r="F56" s="116"/>
      <c r="G56" s="116"/>
      <c r="H56" s="142"/>
      <c r="I56" s="326"/>
      <c r="J56" s="198"/>
      <c r="L56" s="18"/>
    </row>
    <row r="57" spans="2:12" ht="18" customHeight="1" x14ac:dyDescent="0.2">
      <c r="B57" s="319" t="s">
        <v>821</v>
      </c>
      <c r="D57" s="118"/>
      <c r="E57" s="117"/>
      <c r="F57" s="123"/>
      <c r="G57" s="155" t="s">
        <v>822</v>
      </c>
      <c r="H57" s="142"/>
      <c r="I57" s="326"/>
      <c r="J57" s="198"/>
      <c r="L57" s="18"/>
    </row>
    <row r="58" spans="2:12" ht="18" customHeight="1" x14ac:dyDescent="0.2">
      <c r="B58" s="1" t="s">
        <v>521</v>
      </c>
      <c r="C58" s="604" t="s">
        <v>520</v>
      </c>
      <c r="D58" s="138">
        <v>44.4</v>
      </c>
      <c r="E58" s="116">
        <v>5.8</v>
      </c>
      <c r="F58" s="116">
        <v>18.8</v>
      </c>
      <c r="G58" s="116">
        <v>4.7</v>
      </c>
      <c r="H58" s="142">
        <v>827</v>
      </c>
      <c r="I58" s="326">
        <v>35</v>
      </c>
      <c r="J58" s="198">
        <v>885</v>
      </c>
      <c r="L58" s="18"/>
    </row>
    <row r="59" spans="2:12" ht="18" customHeight="1" x14ac:dyDescent="0.2">
      <c r="B59" s="1" t="s">
        <v>561</v>
      </c>
      <c r="C59" s="604" t="s">
        <v>520</v>
      </c>
      <c r="D59" s="138">
        <v>43.9</v>
      </c>
      <c r="E59" s="116">
        <v>6</v>
      </c>
      <c r="F59" s="116">
        <v>19.600000000000001</v>
      </c>
      <c r="G59" s="116">
        <v>4.9000000000000004</v>
      </c>
      <c r="H59" s="142">
        <v>822</v>
      </c>
      <c r="I59" s="326">
        <v>15.6</v>
      </c>
      <c r="J59" s="198">
        <v>1196</v>
      </c>
      <c r="L59" s="18"/>
    </row>
    <row r="60" spans="2:12" ht="18" customHeight="1" x14ac:dyDescent="0.2">
      <c r="B60" s="1" t="s">
        <v>583</v>
      </c>
      <c r="C60" s="604" t="s">
        <v>520</v>
      </c>
      <c r="D60" s="138">
        <v>46.9</v>
      </c>
      <c r="E60" s="116">
        <v>7.3</v>
      </c>
      <c r="F60" s="116">
        <v>18.899999999999999</v>
      </c>
      <c r="G60" s="116">
        <v>5.2</v>
      </c>
      <c r="H60" s="142">
        <v>842</v>
      </c>
      <c r="I60" s="326">
        <v>9.9</v>
      </c>
      <c r="J60" s="198">
        <v>1053</v>
      </c>
      <c r="L60" s="18"/>
    </row>
    <row r="61" spans="2:12" ht="18" customHeight="1" x14ac:dyDescent="0.2">
      <c r="B61" s="1" t="s">
        <v>810</v>
      </c>
      <c r="C61" s="604" t="s">
        <v>520</v>
      </c>
      <c r="D61" s="138">
        <v>43.9</v>
      </c>
      <c r="E61" s="116">
        <v>6.9</v>
      </c>
      <c r="F61" s="116">
        <v>19.5</v>
      </c>
      <c r="G61" s="116">
        <v>5.2</v>
      </c>
      <c r="H61" s="142">
        <v>834</v>
      </c>
      <c r="I61" s="326">
        <v>7.9</v>
      </c>
      <c r="J61" s="198">
        <v>831</v>
      </c>
      <c r="L61" s="18"/>
    </row>
    <row r="62" spans="2:12" ht="18" customHeight="1" x14ac:dyDescent="0.2">
      <c r="B62" s="1" t="s">
        <v>811</v>
      </c>
      <c r="C62" s="604" t="s">
        <v>520</v>
      </c>
      <c r="D62" s="138">
        <v>44.8</v>
      </c>
      <c r="E62" s="116">
        <v>6.6</v>
      </c>
      <c r="F62" s="116">
        <v>18.5</v>
      </c>
      <c r="G62" s="116">
        <v>5.3</v>
      </c>
      <c r="H62" s="142">
        <v>844</v>
      </c>
      <c r="I62" s="326">
        <v>11.6</v>
      </c>
      <c r="J62" s="198">
        <v>1172</v>
      </c>
      <c r="L62" s="18"/>
    </row>
    <row r="63" spans="2:12" ht="18" customHeight="1" x14ac:dyDescent="0.2">
      <c r="B63" s="1" t="s">
        <v>812</v>
      </c>
      <c r="C63" s="604" t="s">
        <v>520</v>
      </c>
      <c r="D63" s="138">
        <v>46.7</v>
      </c>
      <c r="E63" s="116">
        <v>8.6999999999999993</v>
      </c>
      <c r="F63" s="116">
        <v>18.8</v>
      </c>
      <c r="G63" s="116">
        <v>5.3</v>
      </c>
      <c r="H63" s="142">
        <v>860</v>
      </c>
      <c r="I63" s="326">
        <v>14.5</v>
      </c>
      <c r="J63" s="198">
        <v>942</v>
      </c>
      <c r="L63" s="18"/>
    </row>
    <row r="64" spans="2:12" ht="18" customHeight="1" x14ac:dyDescent="0.2">
      <c r="B64" s="1"/>
      <c r="C64" s="604"/>
      <c r="D64" s="138"/>
      <c r="E64" s="116"/>
      <c r="F64" s="116"/>
      <c r="G64" s="116"/>
      <c r="H64" s="142"/>
      <c r="I64" s="326"/>
      <c r="J64" s="198"/>
      <c r="L64" s="18"/>
    </row>
    <row r="65" spans="1:12" ht="18" customHeight="1" x14ac:dyDescent="0.2">
      <c r="B65" s="319" t="s">
        <v>103</v>
      </c>
      <c r="D65" s="118"/>
      <c r="E65" s="117"/>
      <c r="F65" s="117"/>
      <c r="G65" s="155" t="s">
        <v>103</v>
      </c>
      <c r="H65" s="142"/>
      <c r="I65" s="326"/>
      <c r="J65" s="198"/>
      <c r="L65" s="18"/>
    </row>
    <row r="66" spans="1:12" ht="18" customHeight="1" x14ac:dyDescent="0.2">
      <c r="B66" s="1" t="s">
        <v>521</v>
      </c>
      <c r="C66" s="604" t="s">
        <v>520</v>
      </c>
      <c r="D66" s="138">
        <v>57.1</v>
      </c>
      <c r="E66" s="116">
        <v>5.2</v>
      </c>
      <c r="F66" s="116">
        <v>21</v>
      </c>
      <c r="G66" s="116">
        <v>3.9</v>
      </c>
      <c r="H66" s="142">
        <v>833</v>
      </c>
      <c r="I66" s="326">
        <v>4.8</v>
      </c>
      <c r="J66" s="198">
        <v>174</v>
      </c>
      <c r="L66" s="18"/>
    </row>
    <row r="67" spans="1:12" ht="18" customHeight="1" x14ac:dyDescent="0.2">
      <c r="B67" s="1" t="s">
        <v>561</v>
      </c>
      <c r="C67" s="604" t="s">
        <v>520</v>
      </c>
      <c r="D67" s="138">
        <v>47.7</v>
      </c>
      <c r="E67" s="116">
        <v>5.6</v>
      </c>
      <c r="F67" s="116">
        <v>18.399999999999999</v>
      </c>
      <c r="G67" s="116">
        <v>5.0999999999999996</v>
      </c>
      <c r="H67" s="142">
        <v>878</v>
      </c>
      <c r="I67" s="326">
        <v>6.6</v>
      </c>
      <c r="J67" s="198">
        <v>357</v>
      </c>
      <c r="L67" s="18"/>
    </row>
    <row r="68" spans="1:12" ht="18" customHeight="1" x14ac:dyDescent="0.2">
      <c r="B68" s="1" t="s">
        <v>583</v>
      </c>
      <c r="C68" s="604" t="s">
        <v>520</v>
      </c>
      <c r="D68" s="138">
        <v>53</v>
      </c>
      <c r="E68" s="116">
        <v>7.2</v>
      </c>
      <c r="F68" s="116">
        <v>16.7</v>
      </c>
      <c r="G68" s="116">
        <v>5.3</v>
      </c>
      <c r="H68" s="142">
        <v>890</v>
      </c>
      <c r="I68" s="326">
        <v>20.2</v>
      </c>
      <c r="J68" s="198">
        <v>138</v>
      </c>
      <c r="L68" s="18"/>
    </row>
    <row r="69" spans="1:12" ht="18" customHeight="1" x14ac:dyDescent="0.2">
      <c r="B69" s="1" t="s">
        <v>810</v>
      </c>
      <c r="C69" s="604" t="s">
        <v>520</v>
      </c>
      <c r="D69" s="138">
        <v>48.4</v>
      </c>
      <c r="E69" s="116">
        <v>5.4</v>
      </c>
      <c r="F69" s="116">
        <v>18.899999999999999</v>
      </c>
      <c r="G69" s="116">
        <v>5.0999999999999996</v>
      </c>
      <c r="H69" s="142">
        <v>913</v>
      </c>
      <c r="I69" s="326">
        <v>14.9</v>
      </c>
      <c r="J69" s="198">
        <v>261</v>
      </c>
      <c r="L69" s="18"/>
    </row>
    <row r="70" spans="1:12" ht="18" customHeight="1" x14ac:dyDescent="0.2">
      <c r="B70" s="1" t="s">
        <v>811</v>
      </c>
      <c r="C70" s="604" t="s">
        <v>520</v>
      </c>
      <c r="D70" s="138">
        <v>52.6</v>
      </c>
      <c r="E70" s="116">
        <v>5.3</v>
      </c>
      <c r="F70" s="116">
        <v>19.2</v>
      </c>
      <c r="G70" s="116">
        <v>4.7</v>
      </c>
      <c r="H70" s="142">
        <v>893</v>
      </c>
      <c r="I70" s="326">
        <v>8.8000000000000007</v>
      </c>
      <c r="J70" s="198">
        <v>248</v>
      </c>
      <c r="L70" s="18"/>
    </row>
    <row r="71" spans="1:12" ht="18" customHeight="1" x14ac:dyDescent="0.2">
      <c r="B71" s="1" t="s">
        <v>812</v>
      </c>
      <c r="C71" s="604" t="s">
        <v>520</v>
      </c>
      <c r="D71" s="138">
        <v>51.8</v>
      </c>
      <c r="E71" s="116">
        <v>6</v>
      </c>
      <c r="F71" s="116">
        <v>17.2</v>
      </c>
      <c r="G71" s="116">
        <v>5.0999999999999996</v>
      </c>
      <c r="H71" s="142">
        <v>1012</v>
      </c>
      <c r="I71" s="326">
        <v>35.200000000000003</v>
      </c>
      <c r="J71" s="198">
        <v>155</v>
      </c>
      <c r="L71" s="18"/>
    </row>
    <row r="72" spans="1:12" ht="18" customHeight="1" thickBot="1" x14ac:dyDescent="0.2">
      <c r="B72" s="5"/>
      <c r="C72" s="5"/>
      <c r="D72" s="24"/>
      <c r="E72" s="17"/>
      <c r="F72" s="17"/>
      <c r="G72" s="17"/>
      <c r="H72" s="76"/>
      <c r="I72" s="76"/>
      <c r="J72" s="199"/>
      <c r="L72" s="18"/>
    </row>
    <row r="73" spans="1:12" ht="18" customHeight="1" x14ac:dyDescent="0.15">
      <c r="D73" s="2" t="s">
        <v>528</v>
      </c>
      <c r="H73" s="48"/>
      <c r="I73" s="48"/>
      <c r="J73" s="197"/>
      <c r="L73" s="18"/>
    </row>
    <row r="74" spans="1:12" ht="18" customHeight="1" x14ac:dyDescent="0.2">
      <c r="A74" s="1"/>
      <c r="D74" s="1" t="s">
        <v>570</v>
      </c>
    </row>
  </sheetData>
  <mergeCells count="26">
    <mergeCell ref="B17:C17"/>
    <mergeCell ref="D10:D11"/>
    <mergeCell ref="E10:E11"/>
    <mergeCell ref="G10:G11"/>
    <mergeCell ref="H10:H11"/>
    <mergeCell ref="B6:K6"/>
    <mergeCell ref="B13:C13"/>
    <mergeCell ref="B14:C14"/>
    <mergeCell ref="B15:C15"/>
    <mergeCell ref="B16:C16"/>
    <mergeCell ref="I10:I11"/>
    <mergeCell ref="K10:K11"/>
    <mergeCell ref="B29:C29"/>
    <mergeCell ref="B35:K35"/>
    <mergeCell ref="B18:C18"/>
    <mergeCell ref="B24:C24"/>
    <mergeCell ref="B25:C25"/>
    <mergeCell ref="B26:C26"/>
    <mergeCell ref="B27:C27"/>
    <mergeCell ref="B28:C28"/>
    <mergeCell ref="D21:D22"/>
    <mergeCell ref="E21:E22"/>
    <mergeCell ref="G21:G22"/>
    <mergeCell ref="H21:H22"/>
    <mergeCell ref="I21:I22"/>
    <mergeCell ref="K21:K22"/>
  </mergeCells>
  <phoneticPr fontId="2"/>
  <pageMargins left="0.78740157480314965" right="0.78740157480314965" top="0.59055118110236227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2"/>
  <sheetViews>
    <sheetView view="pageBreakPreview" zoomScale="75" zoomScaleNormal="75" workbookViewId="0">
      <selection activeCell="E19" sqref="E19"/>
    </sheetView>
  </sheetViews>
  <sheetFormatPr defaultColWidth="12.125" defaultRowHeight="17.25" x14ac:dyDescent="0.15"/>
  <cols>
    <col min="1" max="1" width="13.375" style="2" customWidth="1"/>
    <col min="2" max="2" width="18" style="595" bestFit="1" customWidth="1"/>
    <col min="3" max="11" width="13.625" style="2" customWidth="1"/>
    <col min="12" max="16384" width="12.125" style="2"/>
  </cols>
  <sheetData>
    <row r="1" spans="1:11" x14ac:dyDescent="0.2">
      <c r="A1" s="1"/>
    </row>
    <row r="6" spans="1:11" x14ac:dyDescent="0.2">
      <c r="B6" s="650" t="s">
        <v>61</v>
      </c>
      <c r="C6" s="650"/>
      <c r="D6" s="650"/>
      <c r="E6" s="650"/>
      <c r="F6" s="650"/>
      <c r="G6" s="650"/>
      <c r="H6" s="650"/>
      <c r="I6" s="650"/>
      <c r="J6" s="650"/>
      <c r="K6" s="650"/>
    </row>
    <row r="7" spans="1:11" ht="18" thickBot="1" x14ac:dyDescent="0.25">
      <c r="B7" s="340"/>
      <c r="C7" s="5"/>
      <c r="D7" s="5"/>
      <c r="E7" s="5"/>
      <c r="F7" s="653" t="s">
        <v>640</v>
      </c>
      <c r="G7" s="653"/>
      <c r="H7" s="5"/>
      <c r="I7" s="5"/>
      <c r="J7" s="5"/>
      <c r="K7" s="23" t="s">
        <v>30</v>
      </c>
    </row>
    <row r="8" spans="1:11" x14ac:dyDescent="0.15">
      <c r="C8" s="9" t="s">
        <v>524</v>
      </c>
      <c r="D8" s="8"/>
      <c r="E8" s="8"/>
      <c r="F8" s="9"/>
      <c r="G8" s="8"/>
      <c r="H8" s="8"/>
      <c r="I8" s="9"/>
      <c r="J8" s="8"/>
      <c r="K8" s="8"/>
    </row>
    <row r="9" spans="1:11" x14ac:dyDescent="0.2">
      <c r="C9" s="603" t="s">
        <v>641</v>
      </c>
      <c r="D9" s="647" t="s">
        <v>62</v>
      </c>
      <c r="E9" s="647" t="s">
        <v>8</v>
      </c>
      <c r="F9" s="603" t="s">
        <v>642</v>
      </c>
      <c r="G9" s="647" t="s">
        <v>62</v>
      </c>
      <c r="H9" s="647" t="s">
        <v>63</v>
      </c>
      <c r="I9" s="603" t="s">
        <v>334</v>
      </c>
      <c r="J9" s="647" t="s">
        <v>62</v>
      </c>
      <c r="K9" s="651" t="s">
        <v>63</v>
      </c>
    </row>
    <row r="10" spans="1:11" x14ac:dyDescent="0.2">
      <c r="B10" s="599"/>
      <c r="C10" s="10" t="s">
        <v>643</v>
      </c>
      <c r="D10" s="648"/>
      <c r="E10" s="648"/>
      <c r="F10" s="20"/>
      <c r="G10" s="648"/>
      <c r="H10" s="648"/>
      <c r="I10" s="11" t="s">
        <v>335</v>
      </c>
      <c r="J10" s="648"/>
      <c r="K10" s="652"/>
    </row>
    <row r="11" spans="1:11" x14ac:dyDescent="0.15">
      <c r="C11" s="87"/>
      <c r="D11" s="88"/>
      <c r="E11" s="88"/>
      <c r="F11" s="88"/>
      <c r="G11" s="88"/>
      <c r="H11" s="88"/>
      <c r="I11" s="88"/>
      <c r="J11" s="88"/>
      <c r="K11" s="88"/>
    </row>
    <row r="12" spans="1:11" s="68" customFormat="1" x14ac:dyDescent="0.2">
      <c r="B12" s="576" t="s">
        <v>64</v>
      </c>
      <c r="C12" s="85">
        <v>842518</v>
      </c>
      <c r="D12" s="86">
        <v>391097</v>
      </c>
      <c r="E12" s="86">
        <v>451421</v>
      </c>
      <c r="F12" s="86">
        <v>445326</v>
      </c>
      <c r="G12" s="86">
        <v>244692</v>
      </c>
      <c r="H12" s="86">
        <v>200634</v>
      </c>
      <c r="I12" s="86">
        <v>20855</v>
      </c>
      <c r="J12" s="86">
        <v>13937</v>
      </c>
      <c r="K12" s="86">
        <v>6918</v>
      </c>
    </row>
    <row r="13" spans="1:11" x14ac:dyDescent="0.15">
      <c r="C13" s="87"/>
      <c r="D13" s="88"/>
      <c r="E13" s="88"/>
      <c r="F13" s="88"/>
      <c r="G13" s="88"/>
      <c r="H13" s="88"/>
      <c r="I13" s="88"/>
      <c r="J13" s="88"/>
      <c r="K13" s="88"/>
    </row>
    <row r="14" spans="1:11" x14ac:dyDescent="0.2">
      <c r="B14" s="604" t="s">
        <v>420</v>
      </c>
      <c r="C14" s="77">
        <v>317707</v>
      </c>
      <c r="D14" s="78">
        <v>147305</v>
      </c>
      <c r="E14" s="78">
        <v>170402</v>
      </c>
      <c r="F14" s="79">
        <v>162655</v>
      </c>
      <c r="G14" s="78">
        <v>90595</v>
      </c>
      <c r="H14" s="78">
        <v>72060</v>
      </c>
      <c r="I14" s="79">
        <v>8131</v>
      </c>
      <c r="J14" s="78">
        <v>5266</v>
      </c>
      <c r="K14" s="78">
        <v>2865</v>
      </c>
    </row>
    <row r="15" spans="1:11" x14ac:dyDescent="0.2">
      <c r="B15" s="604" t="s">
        <v>421</v>
      </c>
      <c r="C15" s="77">
        <v>45955</v>
      </c>
      <c r="D15" s="78">
        <v>21170</v>
      </c>
      <c r="E15" s="78">
        <v>24785</v>
      </c>
      <c r="F15" s="79">
        <v>23747</v>
      </c>
      <c r="G15" s="78">
        <v>13004</v>
      </c>
      <c r="H15" s="78">
        <v>10743</v>
      </c>
      <c r="I15" s="79">
        <v>1170</v>
      </c>
      <c r="J15" s="78">
        <v>825</v>
      </c>
      <c r="K15" s="78">
        <v>345</v>
      </c>
    </row>
    <row r="16" spans="1:11" x14ac:dyDescent="0.2">
      <c r="B16" s="604" t="s">
        <v>422</v>
      </c>
      <c r="C16" s="77">
        <v>55678</v>
      </c>
      <c r="D16" s="78">
        <v>25870</v>
      </c>
      <c r="E16" s="78">
        <v>29808</v>
      </c>
      <c r="F16" s="79">
        <v>29434</v>
      </c>
      <c r="G16" s="78">
        <v>16192</v>
      </c>
      <c r="H16" s="78">
        <v>13242</v>
      </c>
      <c r="I16" s="79">
        <v>1418</v>
      </c>
      <c r="J16" s="78">
        <v>985</v>
      </c>
      <c r="K16" s="78">
        <v>433</v>
      </c>
    </row>
    <row r="17" spans="2:11" x14ac:dyDescent="0.2">
      <c r="B17" s="604" t="s">
        <v>423</v>
      </c>
      <c r="C17" s="77">
        <v>25031</v>
      </c>
      <c r="D17" s="78">
        <v>11657</v>
      </c>
      <c r="E17" s="78">
        <v>13374</v>
      </c>
      <c r="F17" s="79">
        <v>13457</v>
      </c>
      <c r="G17" s="78">
        <v>7430</v>
      </c>
      <c r="H17" s="78">
        <v>6027</v>
      </c>
      <c r="I17" s="79">
        <v>590</v>
      </c>
      <c r="J17" s="78">
        <v>414</v>
      </c>
      <c r="K17" s="78" t="s">
        <v>644</v>
      </c>
    </row>
    <row r="18" spans="2:11" x14ac:dyDescent="0.2">
      <c r="B18" s="604" t="s">
        <v>424</v>
      </c>
      <c r="C18" s="77">
        <v>21580</v>
      </c>
      <c r="D18" s="78">
        <v>10301</v>
      </c>
      <c r="E18" s="78">
        <v>11279</v>
      </c>
      <c r="F18" s="79">
        <v>11261</v>
      </c>
      <c r="G18" s="78">
        <v>6158</v>
      </c>
      <c r="H18" s="78">
        <v>5103</v>
      </c>
      <c r="I18" s="79">
        <v>688</v>
      </c>
      <c r="J18" s="78">
        <v>482</v>
      </c>
      <c r="K18" s="78">
        <v>206</v>
      </c>
    </row>
    <row r="19" spans="2:11" x14ac:dyDescent="0.2">
      <c r="B19" s="604" t="s">
        <v>425</v>
      </c>
      <c r="C19" s="77">
        <v>65190</v>
      </c>
      <c r="D19" s="78">
        <v>30315</v>
      </c>
      <c r="E19" s="78">
        <v>34875</v>
      </c>
      <c r="F19" s="79">
        <v>35365</v>
      </c>
      <c r="G19" s="78">
        <v>18984</v>
      </c>
      <c r="H19" s="78">
        <v>16381</v>
      </c>
      <c r="I19" s="79">
        <v>1831</v>
      </c>
      <c r="J19" s="78">
        <v>1245</v>
      </c>
      <c r="K19" s="78">
        <v>586</v>
      </c>
    </row>
    <row r="20" spans="2:11" x14ac:dyDescent="0.2">
      <c r="B20" s="604" t="s">
        <v>426</v>
      </c>
      <c r="C20" s="77">
        <v>25527</v>
      </c>
      <c r="D20" s="78">
        <v>11577</v>
      </c>
      <c r="E20" s="78">
        <v>13950</v>
      </c>
      <c r="F20" s="79">
        <v>12457</v>
      </c>
      <c r="G20" s="78">
        <v>6643</v>
      </c>
      <c r="H20" s="78">
        <v>5814</v>
      </c>
      <c r="I20" s="79">
        <v>618</v>
      </c>
      <c r="J20" s="78">
        <v>409</v>
      </c>
      <c r="K20" s="78">
        <v>209</v>
      </c>
    </row>
    <row r="21" spans="2:11" x14ac:dyDescent="0.2">
      <c r="B21" s="604" t="s">
        <v>427</v>
      </c>
      <c r="C21" s="77">
        <v>54862</v>
      </c>
      <c r="D21" s="78">
        <v>25585</v>
      </c>
      <c r="E21" s="78">
        <v>29277</v>
      </c>
      <c r="F21" s="79">
        <v>31096</v>
      </c>
      <c r="G21" s="78">
        <v>16934</v>
      </c>
      <c r="H21" s="78">
        <v>14162</v>
      </c>
      <c r="I21" s="79">
        <v>1384</v>
      </c>
      <c r="J21" s="78">
        <v>929</v>
      </c>
      <c r="K21" s="78">
        <v>455</v>
      </c>
    </row>
    <row r="22" spans="2:11" x14ac:dyDescent="0.2">
      <c r="B22" s="604" t="s">
        <v>428</v>
      </c>
      <c r="C22" s="77">
        <v>44717</v>
      </c>
      <c r="D22" s="78">
        <v>21215</v>
      </c>
      <c r="E22" s="78">
        <v>23502</v>
      </c>
      <c r="F22" s="79">
        <v>25065</v>
      </c>
      <c r="G22" s="78">
        <v>13975</v>
      </c>
      <c r="H22" s="78">
        <v>11090</v>
      </c>
      <c r="I22" s="88">
        <v>1277</v>
      </c>
      <c r="J22" s="78">
        <v>799</v>
      </c>
      <c r="K22" s="78">
        <v>478</v>
      </c>
    </row>
    <row r="23" spans="2:11" x14ac:dyDescent="0.2">
      <c r="B23" s="604"/>
      <c r="C23" s="77"/>
      <c r="D23" s="78"/>
      <c r="E23" s="78"/>
      <c r="F23" s="79"/>
      <c r="G23" s="78"/>
      <c r="H23" s="78"/>
      <c r="I23" s="79"/>
      <c r="J23" s="78"/>
      <c r="K23" s="78"/>
    </row>
    <row r="24" spans="2:11" x14ac:dyDescent="0.2">
      <c r="B24" s="604" t="s">
        <v>429</v>
      </c>
      <c r="C24" s="77">
        <v>8498</v>
      </c>
      <c r="D24" s="78">
        <v>3865</v>
      </c>
      <c r="E24" s="78">
        <v>4633</v>
      </c>
      <c r="F24" s="79">
        <v>4315</v>
      </c>
      <c r="G24" s="78">
        <v>2355</v>
      </c>
      <c r="H24" s="78">
        <v>1960</v>
      </c>
      <c r="I24" s="79">
        <v>161</v>
      </c>
      <c r="J24" s="78">
        <v>120</v>
      </c>
      <c r="K24" s="78">
        <v>41</v>
      </c>
    </row>
    <row r="25" spans="2:11" x14ac:dyDescent="0.15">
      <c r="C25" s="77"/>
      <c r="D25" s="78"/>
      <c r="E25" s="78"/>
      <c r="F25" s="79"/>
      <c r="G25" s="78"/>
      <c r="H25" s="78"/>
      <c r="I25" s="79"/>
      <c r="J25" s="78"/>
      <c r="K25" s="78"/>
    </row>
    <row r="26" spans="2:11" x14ac:dyDescent="0.2">
      <c r="B26" s="604" t="s">
        <v>430</v>
      </c>
      <c r="C26" s="77">
        <v>15178</v>
      </c>
      <c r="D26" s="78">
        <v>6934</v>
      </c>
      <c r="E26" s="78">
        <v>8244</v>
      </c>
      <c r="F26" s="79">
        <v>8565</v>
      </c>
      <c r="G26" s="78">
        <v>4618</v>
      </c>
      <c r="H26" s="78">
        <v>3947</v>
      </c>
      <c r="I26" s="79">
        <v>314</v>
      </c>
      <c r="J26" s="78">
        <v>204</v>
      </c>
      <c r="K26" s="78">
        <v>110</v>
      </c>
    </row>
    <row r="27" spans="2:11" x14ac:dyDescent="0.2">
      <c r="B27" s="604" t="s">
        <v>431</v>
      </c>
      <c r="C27" s="77">
        <v>4014</v>
      </c>
      <c r="D27" s="88">
        <v>1832</v>
      </c>
      <c r="E27" s="88">
        <v>2182</v>
      </c>
      <c r="F27" s="79">
        <v>2141</v>
      </c>
      <c r="G27" s="88">
        <v>1146</v>
      </c>
      <c r="H27" s="88">
        <v>995</v>
      </c>
      <c r="I27" s="88">
        <v>79</v>
      </c>
      <c r="J27" s="88">
        <v>59</v>
      </c>
      <c r="K27" s="88">
        <v>20</v>
      </c>
    </row>
    <row r="28" spans="2:11" x14ac:dyDescent="0.2">
      <c r="B28" s="604" t="s">
        <v>432</v>
      </c>
      <c r="C28" s="77">
        <v>3102</v>
      </c>
      <c r="D28" s="78">
        <v>1615</v>
      </c>
      <c r="E28" s="78">
        <v>1487</v>
      </c>
      <c r="F28" s="79">
        <v>1734</v>
      </c>
      <c r="G28" s="78">
        <v>983</v>
      </c>
      <c r="H28" s="78">
        <v>751</v>
      </c>
      <c r="I28" s="79">
        <v>44</v>
      </c>
      <c r="J28" s="78">
        <v>34</v>
      </c>
      <c r="K28" s="78">
        <v>10</v>
      </c>
    </row>
    <row r="29" spans="2:11" x14ac:dyDescent="0.2">
      <c r="B29" s="604"/>
      <c r="C29" s="77"/>
      <c r="D29" s="78"/>
      <c r="E29" s="78"/>
      <c r="F29" s="79"/>
      <c r="G29" s="78"/>
      <c r="H29" s="78"/>
      <c r="I29" s="79"/>
      <c r="J29" s="78"/>
      <c r="K29" s="78"/>
    </row>
    <row r="30" spans="2:11" x14ac:dyDescent="0.2">
      <c r="B30" s="604" t="s">
        <v>433</v>
      </c>
      <c r="C30" s="77">
        <v>10738</v>
      </c>
      <c r="D30" s="78">
        <v>4944</v>
      </c>
      <c r="E30" s="78">
        <v>5794</v>
      </c>
      <c r="F30" s="79">
        <v>5792</v>
      </c>
      <c r="G30" s="78">
        <v>3134</v>
      </c>
      <c r="H30" s="78">
        <v>2658</v>
      </c>
      <c r="I30" s="79">
        <v>270</v>
      </c>
      <c r="J30" s="78">
        <v>182</v>
      </c>
      <c r="K30" s="78">
        <v>88</v>
      </c>
    </row>
    <row r="31" spans="2:11" x14ac:dyDescent="0.2">
      <c r="B31" s="604" t="s">
        <v>434</v>
      </c>
      <c r="C31" s="77">
        <v>6294</v>
      </c>
      <c r="D31" s="78">
        <v>2894</v>
      </c>
      <c r="E31" s="78">
        <v>3400</v>
      </c>
      <c r="F31" s="79">
        <v>3341</v>
      </c>
      <c r="G31" s="78">
        <v>1814</v>
      </c>
      <c r="H31" s="78">
        <v>1527</v>
      </c>
      <c r="I31" s="79">
        <v>161</v>
      </c>
      <c r="J31" s="78">
        <v>113</v>
      </c>
      <c r="K31" s="78">
        <v>48</v>
      </c>
    </row>
    <row r="32" spans="2:11" x14ac:dyDescent="0.15">
      <c r="B32" s="595" t="s">
        <v>435</v>
      </c>
      <c r="C32" s="77">
        <v>22916</v>
      </c>
      <c r="D32" s="78">
        <v>10623</v>
      </c>
      <c r="E32" s="78">
        <v>12293</v>
      </c>
      <c r="F32" s="79">
        <v>13860</v>
      </c>
      <c r="G32" s="78">
        <v>7508</v>
      </c>
      <c r="H32" s="78">
        <v>6352</v>
      </c>
      <c r="I32" s="79">
        <v>356</v>
      </c>
      <c r="J32" s="78">
        <v>236</v>
      </c>
      <c r="K32" s="78">
        <v>120</v>
      </c>
    </row>
    <row r="33" spans="2:11" x14ac:dyDescent="0.2">
      <c r="B33" s="604"/>
      <c r="C33" s="77"/>
      <c r="D33" s="78"/>
      <c r="E33" s="78"/>
      <c r="F33" s="79"/>
      <c r="G33" s="78"/>
      <c r="H33" s="78"/>
      <c r="I33" s="79"/>
      <c r="J33" s="78"/>
      <c r="K33" s="78"/>
    </row>
    <row r="34" spans="2:11" x14ac:dyDescent="0.2">
      <c r="B34" s="604" t="s">
        <v>436</v>
      </c>
      <c r="C34" s="77">
        <v>6645</v>
      </c>
      <c r="D34" s="78">
        <v>3031</v>
      </c>
      <c r="E34" s="78">
        <v>3614</v>
      </c>
      <c r="F34" s="79">
        <v>3310</v>
      </c>
      <c r="G34" s="78">
        <v>1806</v>
      </c>
      <c r="H34" s="78">
        <v>1504</v>
      </c>
      <c r="I34" s="79">
        <v>123</v>
      </c>
      <c r="J34" s="78">
        <v>84</v>
      </c>
      <c r="K34" s="78">
        <v>39</v>
      </c>
    </row>
    <row r="35" spans="2:11" x14ac:dyDescent="0.2">
      <c r="B35" s="604" t="s">
        <v>437</v>
      </c>
      <c r="C35" s="77">
        <v>6444</v>
      </c>
      <c r="D35" s="88">
        <v>2980</v>
      </c>
      <c r="E35" s="88">
        <v>3464</v>
      </c>
      <c r="F35" s="79">
        <v>3658</v>
      </c>
      <c r="G35" s="88">
        <v>2005</v>
      </c>
      <c r="H35" s="88">
        <v>1653</v>
      </c>
      <c r="I35" s="88">
        <v>112</v>
      </c>
      <c r="J35" s="88">
        <v>75</v>
      </c>
      <c r="K35" s="88">
        <v>37</v>
      </c>
    </row>
    <row r="36" spans="2:11" x14ac:dyDescent="0.2">
      <c r="B36" s="604" t="s">
        <v>438</v>
      </c>
      <c r="C36" s="77">
        <v>5202</v>
      </c>
      <c r="D36" s="88">
        <v>2519</v>
      </c>
      <c r="E36" s="88">
        <v>2683</v>
      </c>
      <c r="F36" s="79">
        <v>2768</v>
      </c>
      <c r="G36" s="88">
        <v>1580</v>
      </c>
      <c r="H36" s="88">
        <v>1188</v>
      </c>
      <c r="I36" s="88">
        <v>108</v>
      </c>
      <c r="J36" s="88">
        <v>74</v>
      </c>
      <c r="K36" s="88">
        <v>34</v>
      </c>
    </row>
    <row r="37" spans="2:11" x14ac:dyDescent="0.2">
      <c r="B37" s="604" t="s">
        <v>439</v>
      </c>
      <c r="C37" s="77">
        <v>7047</v>
      </c>
      <c r="D37" s="78">
        <v>3260</v>
      </c>
      <c r="E37" s="78">
        <v>3787</v>
      </c>
      <c r="F37" s="79">
        <v>4171</v>
      </c>
      <c r="G37" s="78">
        <v>2271</v>
      </c>
      <c r="H37" s="78">
        <v>1900</v>
      </c>
      <c r="I37" s="79">
        <v>136</v>
      </c>
      <c r="J37" s="78">
        <v>91</v>
      </c>
      <c r="K37" s="78">
        <v>45</v>
      </c>
    </row>
    <row r="38" spans="2:11" x14ac:dyDescent="0.2">
      <c r="B38" s="604" t="s">
        <v>440</v>
      </c>
      <c r="C38" s="77">
        <v>10974</v>
      </c>
      <c r="D38" s="78">
        <v>5159</v>
      </c>
      <c r="E38" s="78">
        <v>5815</v>
      </c>
      <c r="F38" s="79">
        <v>7275</v>
      </c>
      <c r="G38" s="78">
        <v>3872</v>
      </c>
      <c r="H38" s="78">
        <v>3403</v>
      </c>
      <c r="I38" s="79">
        <v>133</v>
      </c>
      <c r="J38" s="78">
        <v>93</v>
      </c>
      <c r="K38" s="78">
        <v>40</v>
      </c>
    </row>
    <row r="39" spans="2:11" x14ac:dyDescent="0.2">
      <c r="B39" s="604" t="s">
        <v>441</v>
      </c>
      <c r="C39" s="77">
        <v>8557</v>
      </c>
      <c r="D39" s="78">
        <v>3986</v>
      </c>
      <c r="E39" s="78">
        <v>4571</v>
      </c>
      <c r="F39" s="79">
        <v>4972</v>
      </c>
      <c r="G39" s="78">
        <v>2734</v>
      </c>
      <c r="H39" s="78">
        <v>2238</v>
      </c>
      <c r="I39" s="79">
        <v>158</v>
      </c>
      <c r="J39" s="78">
        <v>121</v>
      </c>
      <c r="K39" s="78">
        <v>37</v>
      </c>
    </row>
    <row r="40" spans="2:11" x14ac:dyDescent="0.2">
      <c r="B40" s="604"/>
      <c r="C40" s="77"/>
      <c r="D40" s="78"/>
      <c r="E40" s="78"/>
      <c r="F40" s="79"/>
      <c r="G40" s="78"/>
      <c r="H40" s="78"/>
      <c r="I40" s="79"/>
      <c r="J40" s="78"/>
      <c r="K40" s="78"/>
    </row>
    <row r="41" spans="2:11" x14ac:dyDescent="0.2">
      <c r="B41" s="604" t="s">
        <v>442</v>
      </c>
      <c r="C41" s="77">
        <v>19179</v>
      </c>
      <c r="D41" s="78">
        <v>8763</v>
      </c>
      <c r="E41" s="78">
        <v>10416</v>
      </c>
      <c r="F41" s="79">
        <v>9842</v>
      </c>
      <c r="G41" s="78">
        <v>5220</v>
      </c>
      <c r="H41" s="78">
        <v>4622</v>
      </c>
      <c r="I41" s="79">
        <v>433</v>
      </c>
      <c r="J41" s="78">
        <v>288</v>
      </c>
      <c r="K41" s="78">
        <v>145</v>
      </c>
    </row>
    <row r="42" spans="2:11" x14ac:dyDescent="0.2">
      <c r="B42" s="604" t="s">
        <v>443</v>
      </c>
      <c r="C42" s="77">
        <v>12789</v>
      </c>
      <c r="D42" s="78">
        <v>5992</v>
      </c>
      <c r="E42" s="78">
        <v>6797</v>
      </c>
      <c r="F42" s="79">
        <v>7245</v>
      </c>
      <c r="G42" s="78">
        <v>3917</v>
      </c>
      <c r="H42" s="78">
        <v>3328</v>
      </c>
      <c r="I42" s="79">
        <v>249</v>
      </c>
      <c r="J42" s="78">
        <v>154</v>
      </c>
      <c r="K42" s="78">
        <v>95</v>
      </c>
    </row>
    <row r="43" spans="2:11" x14ac:dyDescent="0.2">
      <c r="B43" s="604" t="s">
        <v>444</v>
      </c>
      <c r="C43" s="77">
        <v>3777</v>
      </c>
      <c r="D43" s="88">
        <v>1757</v>
      </c>
      <c r="E43" s="88">
        <v>2020</v>
      </c>
      <c r="F43" s="79">
        <v>1692</v>
      </c>
      <c r="G43" s="88">
        <v>965</v>
      </c>
      <c r="H43" s="88">
        <v>727</v>
      </c>
      <c r="I43" s="88">
        <v>80</v>
      </c>
      <c r="J43" s="88">
        <v>60</v>
      </c>
      <c r="K43" s="88">
        <v>20</v>
      </c>
    </row>
    <row r="44" spans="2:11" x14ac:dyDescent="0.2">
      <c r="B44" s="604"/>
      <c r="C44" s="77"/>
      <c r="D44" s="78"/>
      <c r="E44" s="78"/>
      <c r="F44" s="79"/>
      <c r="G44" s="78"/>
      <c r="H44" s="78"/>
      <c r="I44" s="79"/>
      <c r="J44" s="78"/>
      <c r="K44" s="78"/>
    </row>
    <row r="45" spans="2:11" x14ac:dyDescent="0.2">
      <c r="B45" s="604" t="s">
        <v>445</v>
      </c>
      <c r="C45" s="77">
        <v>14053</v>
      </c>
      <c r="D45" s="78">
        <v>6364</v>
      </c>
      <c r="E45" s="78">
        <v>7689</v>
      </c>
      <c r="F45" s="79">
        <v>6833</v>
      </c>
      <c r="G45" s="78">
        <v>3688</v>
      </c>
      <c r="H45" s="78">
        <v>3145</v>
      </c>
      <c r="I45" s="79">
        <v>361</v>
      </c>
      <c r="J45" s="78">
        <v>250</v>
      </c>
      <c r="K45" s="78">
        <v>111</v>
      </c>
    </row>
    <row r="46" spans="2:11" x14ac:dyDescent="0.2">
      <c r="B46" s="604" t="s">
        <v>446</v>
      </c>
      <c r="C46" s="77">
        <v>2822</v>
      </c>
      <c r="D46" s="78">
        <v>1260</v>
      </c>
      <c r="E46" s="78">
        <v>1562</v>
      </c>
      <c r="F46" s="79">
        <v>1313</v>
      </c>
      <c r="G46" s="78">
        <v>714</v>
      </c>
      <c r="H46" s="78">
        <v>599</v>
      </c>
      <c r="I46" s="79">
        <v>70</v>
      </c>
      <c r="J46" s="78">
        <v>52</v>
      </c>
      <c r="K46" s="78">
        <v>18</v>
      </c>
    </row>
    <row r="47" spans="2:11" x14ac:dyDescent="0.2">
      <c r="B47" s="604" t="s">
        <v>447</v>
      </c>
      <c r="C47" s="77">
        <v>2605</v>
      </c>
      <c r="D47" s="78">
        <v>1160</v>
      </c>
      <c r="E47" s="78">
        <v>1445</v>
      </c>
      <c r="F47" s="79">
        <v>1040</v>
      </c>
      <c r="G47" s="78">
        <v>572</v>
      </c>
      <c r="H47" s="78">
        <v>468</v>
      </c>
      <c r="I47" s="79">
        <v>46</v>
      </c>
      <c r="J47" s="78">
        <v>38</v>
      </c>
      <c r="K47" s="78">
        <v>8</v>
      </c>
    </row>
    <row r="48" spans="2:11" x14ac:dyDescent="0.2">
      <c r="B48" s="604" t="s">
        <v>448</v>
      </c>
      <c r="C48" s="77">
        <v>412</v>
      </c>
      <c r="D48" s="78">
        <v>182</v>
      </c>
      <c r="E48" s="78">
        <v>230</v>
      </c>
      <c r="F48" s="79">
        <v>174</v>
      </c>
      <c r="G48" s="78">
        <v>103</v>
      </c>
      <c r="H48" s="78">
        <v>71</v>
      </c>
      <c r="I48" s="79">
        <v>11</v>
      </c>
      <c r="J48" s="78">
        <v>6</v>
      </c>
      <c r="K48" s="78">
        <v>5</v>
      </c>
    </row>
    <row r="49" spans="1:11" x14ac:dyDescent="0.2">
      <c r="B49" s="604" t="s">
        <v>449</v>
      </c>
      <c r="C49" s="77">
        <v>15025</v>
      </c>
      <c r="D49" s="78">
        <v>6982</v>
      </c>
      <c r="E49" s="78">
        <v>8043</v>
      </c>
      <c r="F49" s="79">
        <v>6748</v>
      </c>
      <c r="G49" s="78">
        <v>3772</v>
      </c>
      <c r="H49" s="78">
        <v>2976</v>
      </c>
      <c r="I49" s="79">
        <v>343</v>
      </c>
      <c r="J49" s="78">
        <v>249</v>
      </c>
      <c r="K49" s="78">
        <v>94</v>
      </c>
    </row>
    <row r="50" spans="1:11" ht="18" thickBot="1" x14ac:dyDescent="0.2">
      <c r="B50" s="340"/>
      <c r="C50" s="91"/>
      <c r="D50" s="92"/>
      <c r="E50" s="92"/>
      <c r="F50" s="93"/>
      <c r="G50" s="93"/>
      <c r="H50" s="93"/>
      <c r="I50" s="93"/>
      <c r="J50" s="93"/>
      <c r="K50" s="93"/>
    </row>
    <row r="51" spans="1:11" x14ac:dyDescent="0.2">
      <c r="C51" s="1" t="s">
        <v>645</v>
      </c>
    </row>
    <row r="52" spans="1:11" x14ac:dyDescent="0.2">
      <c r="A52" s="1"/>
      <c r="C52" s="1" t="s">
        <v>615</v>
      </c>
    </row>
  </sheetData>
  <mergeCells count="8">
    <mergeCell ref="B6:K6"/>
    <mergeCell ref="F7:G7"/>
    <mergeCell ref="D9:D10"/>
    <mergeCell ref="E9:E10"/>
    <mergeCell ref="G9:G10"/>
    <mergeCell ref="H9:H10"/>
    <mergeCell ref="J9:J10"/>
    <mergeCell ref="K9:K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K54"/>
  <sheetViews>
    <sheetView view="pageBreakPreview" zoomScale="75" zoomScaleNormal="75" zoomScaleSheetLayoutView="75" workbookViewId="0">
      <selection activeCell="A2" sqref="A2"/>
    </sheetView>
  </sheetViews>
  <sheetFormatPr defaultColWidth="15.875" defaultRowHeight="17.25" x14ac:dyDescent="0.15"/>
  <cols>
    <col min="1" max="1" width="13.375" style="2" customWidth="1"/>
    <col min="2" max="2" width="17.125" style="595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6" spans="1:11" x14ac:dyDescent="0.2">
      <c r="B6" s="650" t="s">
        <v>70</v>
      </c>
      <c r="C6" s="650"/>
      <c r="D6" s="650"/>
      <c r="E6" s="650"/>
      <c r="F6" s="650"/>
      <c r="G6" s="650"/>
      <c r="H6" s="650"/>
      <c r="I6" s="650"/>
      <c r="J6" s="650"/>
      <c r="K6" s="650"/>
    </row>
    <row r="7" spans="1:11" ht="18" thickBot="1" x14ac:dyDescent="0.25">
      <c r="B7" s="340"/>
      <c r="C7" s="25" t="s">
        <v>71</v>
      </c>
      <c r="D7" s="6" t="s">
        <v>646</v>
      </c>
      <c r="E7" s="5"/>
      <c r="F7" s="6"/>
      <c r="G7" s="5"/>
      <c r="H7" s="5"/>
      <c r="I7" s="5"/>
      <c r="J7" s="5"/>
      <c r="K7" s="23" t="s">
        <v>30</v>
      </c>
    </row>
    <row r="8" spans="1:11" x14ac:dyDescent="0.2">
      <c r="C8" s="7" t="s">
        <v>4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7" t="s">
        <v>72</v>
      </c>
      <c r="D9" s="9"/>
      <c r="E9" s="26"/>
      <c r="F9" s="27"/>
      <c r="G9" s="9"/>
      <c r="H9" s="8"/>
      <c r="I9" s="8"/>
      <c r="J9" s="18"/>
      <c r="K9" s="9"/>
    </row>
    <row r="10" spans="1:11" x14ac:dyDescent="0.2">
      <c r="C10" s="603" t="s">
        <v>73</v>
      </c>
      <c r="D10" s="603" t="s">
        <v>18</v>
      </c>
      <c r="E10" s="28" t="s">
        <v>299</v>
      </c>
      <c r="F10" s="647" t="s">
        <v>23</v>
      </c>
      <c r="G10" s="603" t="s">
        <v>300</v>
      </c>
      <c r="H10" s="603" t="s">
        <v>74</v>
      </c>
      <c r="I10" s="603" t="s">
        <v>74</v>
      </c>
      <c r="J10" s="29" t="s">
        <v>301</v>
      </c>
      <c r="K10" s="603" t="s">
        <v>82</v>
      </c>
    </row>
    <row r="11" spans="1:11" x14ac:dyDescent="0.2">
      <c r="B11" s="599"/>
      <c r="C11" s="20"/>
      <c r="D11" s="20"/>
      <c r="E11" s="30" t="s">
        <v>302</v>
      </c>
      <c r="F11" s="648"/>
      <c r="G11" s="11" t="s">
        <v>647</v>
      </c>
      <c r="H11" s="11" t="s">
        <v>75</v>
      </c>
      <c r="I11" s="11" t="s">
        <v>76</v>
      </c>
      <c r="J11" s="11" t="s">
        <v>303</v>
      </c>
      <c r="K11" s="11" t="s">
        <v>27</v>
      </c>
    </row>
    <row r="12" spans="1:11" x14ac:dyDescent="0.15">
      <c r="C12" s="87"/>
      <c r="D12" s="88"/>
      <c r="E12" s="88"/>
      <c r="F12" s="88"/>
      <c r="G12" s="88"/>
      <c r="H12" s="88"/>
      <c r="I12" s="88"/>
      <c r="J12" s="88"/>
      <c r="K12" s="88"/>
    </row>
    <row r="13" spans="1:11" s="68" customFormat="1" x14ac:dyDescent="0.2">
      <c r="B13" s="576" t="s">
        <v>77</v>
      </c>
      <c r="C13" s="243">
        <v>445326</v>
      </c>
      <c r="D13" s="244">
        <v>330034</v>
      </c>
      <c r="E13" s="244">
        <v>311929</v>
      </c>
      <c r="F13" s="244">
        <v>18105</v>
      </c>
      <c r="G13" s="244">
        <v>59501</v>
      </c>
      <c r="H13" s="244">
        <v>14679</v>
      </c>
      <c r="I13" s="244">
        <v>43833</v>
      </c>
      <c r="J13" s="244">
        <v>989</v>
      </c>
      <c r="K13" s="244">
        <v>29965</v>
      </c>
    </row>
    <row r="14" spans="1:11" x14ac:dyDescent="0.15">
      <c r="C14" s="240"/>
      <c r="D14" s="241"/>
      <c r="E14" s="241"/>
      <c r="F14" s="241"/>
      <c r="G14" s="241"/>
      <c r="H14" s="241"/>
      <c r="I14" s="241"/>
      <c r="J14" s="241"/>
      <c r="K14" s="241"/>
    </row>
    <row r="15" spans="1:11" x14ac:dyDescent="0.2">
      <c r="B15" s="604" t="s">
        <v>420</v>
      </c>
      <c r="C15" s="238">
        <v>162655</v>
      </c>
      <c r="D15" s="239">
        <v>128973</v>
      </c>
      <c r="E15" s="239">
        <v>121173</v>
      </c>
      <c r="F15" s="239">
        <v>7800</v>
      </c>
      <c r="G15" s="239">
        <v>15749</v>
      </c>
      <c r="H15" s="239">
        <v>4305</v>
      </c>
      <c r="I15" s="239">
        <v>11164</v>
      </c>
      <c r="J15" s="239">
        <v>280</v>
      </c>
      <c r="K15" s="239">
        <v>5387</v>
      </c>
    </row>
    <row r="16" spans="1:11" x14ac:dyDescent="0.2">
      <c r="B16" s="604" t="s">
        <v>421</v>
      </c>
      <c r="C16" s="238">
        <v>23747</v>
      </c>
      <c r="D16" s="239">
        <v>17273</v>
      </c>
      <c r="E16" s="239">
        <v>16130</v>
      </c>
      <c r="F16" s="239">
        <v>1143</v>
      </c>
      <c r="G16" s="239">
        <v>3333</v>
      </c>
      <c r="H16" s="239">
        <v>753</v>
      </c>
      <c r="I16" s="239">
        <v>2446</v>
      </c>
      <c r="J16" s="239">
        <v>134</v>
      </c>
      <c r="K16" s="239">
        <v>1869</v>
      </c>
    </row>
    <row r="17" spans="2:11" x14ac:dyDescent="0.2">
      <c r="B17" s="604" t="s">
        <v>422</v>
      </c>
      <c r="C17" s="238">
        <v>29434</v>
      </c>
      <c r="D17" s="239">
        <v>23571</v>
      </c>
      <c r="E17" s="239">
        <v>22537</v>
      </c>
      <c r="F17" s="239">
        <v>1034</v>
      </c>
      <c r="G17" s="239">
        <v>3177</v>
      </c>
      <c r="H17" s="239">
        <v>789</v>
      </c>
      <c r="I17" s="239">
        <v>2293</v>
      </c>
      <c r="J17" s="239">
        <v>95</v>
      </c>
      <c r="K17" s="239">
        <v>1446</v>
      </c>
    </row>
    <row r="18" spans="2:11" x14ac:dyDescent="0.2">
      <c r="B18" s="604" t="s">
        <v>423</v>
      </c>
      <c r="C18" s="238">
        <v>13457</v>
      </c>
      <c r="D18" s="239">
        <v>8949</v>
      </c>
      <c r="E18" s="239">
        <v>8451</v>
      </c>
      <c r="F18" s="239">
        <v>498</v>
      </c>
      <c r="G18" s="239">
        <v>2289</v>
      </c>
      <c r="H18" s="239">
        <v>730</v>
      </c>
      <c r="I18" s="239">
        <v>1508</v>
      </c>
      <c r="J18" s="239">
        <v>51</v>
      </c>
      <c r="K18" s="239">
        <v>1492</v>
      </c>
    </row>
    <row r="19" spans="2:11" x14ac:dyDescent="0.2">
      <c r="B19" s="604" t="s">
        <v>424</v>
      </c>
      <c r="C19" s="238">
        <v>11261</v>
      </c>
      <c r="D19" s="239">
        <v>7766</v>
      </c>
      <c r="E19" s="239">
        <v>7310</v>
      </c>
      <c r="F19" s="239">
        <v>456</v>
      </c>
      <c r="G19" s="239">
        <v>1823</v>
      </c>
      <c r="H19" s="239">
        <v>511</v>
      </c>
      <c r="I19" s="239">
        <v>1298</v>
      </c>
      <c r="J19" s="239">
        <v>14</v>
      </c>
      <c r="K19" s="239">
        <v>1159</v>
      </c>
    </row>
    <row r="20" spans="2:11" x14ac:dyDescent="0.2">
      <c r="B20" s="604" t="s">
        <v>425</v>
      </c>
      <c r="C20" s="238">
        <v>35365</v>
      </c>
      <c r="D20" s="239">
        <v>24684</v>
      </c>
      <c r="E20" s="239">
        <v>23287</v>
      </c>
      <c r="F20" s="239">
        <v>1397</v>
      </c>
      <c r="G20" s="239">
        <v>5708</v>
      </c>
      <c r="H20" s="239">
        <v>1505</v>
      </c>
      <c r="I20" s="239">
        <v>4131</v>
      </c>
      <c r="J20" s="239">
        <v>72</v>
      </c>
      <c r="K20" s="239">
        <v>3139</v>
      </c>
    </row>
    <row r="21" spans="2:11" x14ac:dyDescent="0.2">
      <c r="B21" s="604" t="s">
        <v>426</v>
      </c>
      <c r="C21" s="238">
        <v>12457</v>
      </c>
      <c r="D21" s="239">
        <v>9165</v>
      </c>
      <c r="E21" s="239">
        <v>8522</v>
      </c>
      <c r="F21" s="239">
        <v>643</v>
      </c>
      <c r="G21" s="239">
        <v>1781</v>
      </c>
      <c r="H21" s="239">
        <v>558</v>
      </c>
      <c r="I21" s="239">
        <v>1218</v>
      </c>
      <c r="J21" s="239">
        <v>5</v>
      </c>
      <c r="K21" s="239">
        <v>662</v>
      </c>
    </row>
    <row r="22" spans="2:11" x14ac:dyDescent="0.2">
      <c r="B22" s="604" t="s">
        <v>427</v>
      </c>
      <c r="C22" s="238">
        <v>31096</v>
      </c>
      <c r="D22" s="239">
        <v>21605</v>
      </c>
      <c r="E22" s="239">
        <v>20636</v>
      </c>
      <c r="F22" s="239">
        <v>969</v>
      </c>
      <c r="G22" s="239">
        <v>5035</v>
      </c>
      <c r="H22" s="239">
        <v>853</v>
      </c>
      <c r="I22" s="239">
        <v>4114</v>
      </c>
      <c r="J22" s="239">
        <v>68</v>
      </c>
      <c r="K22" s="239">
        <v>3089</v>
      </c>
    </row>
    <row r="23" spans="2:11" x14ac:dyDescent="0.2">
      <c r="B23" s="604" t="s">
        <v>428</v>
      </c>
      <c r="C23" s="240">
        <v>25065</v>
      </c>
      <c r="D23" s="239">
        <v>20939</v>
      </c>
      <c r="E23" s="241">
        <v>20160</v>
      </c>
      <c r="F23" s="241">
        <v>779</v>
      </c>
      <c r="G23" s="239">
        <v>2212</v>
      </c>
      <c r="H23" s="241">
        <v>491</v>
      </c>
      <c r="I23" s="241">
        <v>1661</v>
      </c>
      <c r="J23" s="241">
        <v>60</v>
      </c>
      <c r="K23" s="241">
        <v>751</v>
      </c>
    </row>
    <row r="24" spans="2:11" x14ac:dyDescent="0.2">
      <c r="B24" s="604"/>
      <c r="C24" s="238"/>
      <c r="D24" s="239"/>
      <c r="E24" s="239"/>
      <c r="F24" s="239"/>
      <c r="G24" s="239"/>
      <c r="H24" s="239"/>
      <c r="I24" s="239"/>
      <c r="J24" s="239"/>
      <c r="K24" s="239"/>
    </row>
    <row r="25" spans="2:11" x14ac:dyDescent="0.2">
      <c r="B25" s="604" t="s">
        <v>429</v>
      </c>
      <c r="C25" s="238">
        <v>4315</v>
      </c>
      <c r="D25" s="239">
        <v>2942</v>
      </c>
      <c r="E25" s="239">
        <v>2794</v>
      </c>
      <c r="F25" s="239">
        <v>148</v>
      </c>
      <c r="G25" s="239">
        <v>839</v>
      </c>
      <c r="H25" s="239">
        <v>146</v>
      </c>
      <c r="I25" s="239">
        <v>658</v>
      </c>
      <c r="J25" s="239">
        <v>35</v>
      </c>
      <c r="K25" s="239">
        <v>382</v>
      </c>
    </row>
    <row r="26" spans="2:11" x14ac:dyDescent="0.15">
      <c r="C26" s="238"/>
      <c r="D26" s="239"/>
      <c r="E26" s="239"/>
      <c r="F26" s="239"/>
      <c r="G26" s="239"/>
      <c r="H26" s="239"/>
      <c r="I26" s="239"/>
      <c r="J26" s="239"/>
      <c r="K26" s="239"/>
    </row>
    <row r="27" spans="2:11" x14ac:dyDescent="0.2">
      <c r="B27" s="604" t="s">
        <v>430</v>
      </c>
      <c r="C27" s="238">
        <v>8565</v>
      </c>
      <c r="D27" s="239">
        <v>5427</v>
      </c>
      <c r="E27" s="239">
        <v>5197</v>
      </c>
      <c r="F27" s="239">
        <v>230</v>
      </c>
      <c r="G27" s="239">
        <v>1710</v>
      </c>
      <c r="H27" s="239">
        <v>347</v>
      </c>
      <c r="I27" s="239">
        <v>1351</v>
      </c>
      <c r="J27" s="239">
        <v>12</v>
      </c>
      <c r="K27" s="239">
        <v>1087</v>
      </c>
    </row>
    <row r="28" spans="2:11" x14ac:dyDescent="0.2">
      <c r="B28" s="604" t="s">
        <v>431</v>
      </c>
      <c r="C28" s="238">
        <v>2141</v>
      </c>
      <c r="D28" s="239">
        <v>1329</v>
      </c>
      <c r="E28" s="239">
        <v>1268</v>
      </c>
      <c r="F28" s="239">
        <v>61</v>
      </c>
      <c r="G28" s="239">
        <v>424</v>
      </c>
      <c r="H28" s="239">
        <v>62</v>
      </c>
      <c r="I28" s="239">
        <v>356</v>
      </c>
      <c r="J28" s="239">
        <v>6</v>
      </c>
      <c r="K28" s="239">
        <v>240</v>
      </c>
    </row>
    <row r="29" spans="2:11" x14ac:dyDescent="0.2">
      <c r="B29" s="604" t="s">
        <v>432</v>
      </c>
      <c r="C29" s="238">
        <v>1734</v>
      </c>
      <c r="D29" s="239">
        <v>1180</v>
      </c>
      <c r="E29" s="239">
        <v>1056</v>
      </c>
      <c r="F29" s="239">
        <v>124</v>
      </c>
      <c r="G29" s="239">
        <v>260</v>
      </c>
      <c r="H29" s="239">
        <v>76</v>
      </c>
      <c r="I29" s="239">
        <v>176</v>
      </c>
      <c r="J29" s="239">
        <v>8</v>
      </c>
      <c r="K29" s="239">
        <v>153</v>
      </c>
    </row>
    <row r="30" spans="2:11" x14ac:dyDescent="0.2">
      <c r="B30" s="604"/>
      <c r="C30" s="238"/>
      <c r="D30" s="239"/>
      <c r="E30" s="239"/>
      <c r="F30" s="239"/>
      <c r="G30" s="239"/>
      <c r="H30" s="239"/>
      <c r="I30" s="239"/>
      <c r="J30" s="239"/>
      <c r="K30" s="239"/>
    </row>
    <row r="31" spans="2:11" x14ac:dyDescent="0.2">
      <c r="B31" s="604" t="s">
        <v>433</v>
      </c>
      <c r="C31" s="238">
        <v>5792</v>
      </c>
      <c r="D31" s="239">
        <v>3666</v>
      </c>
      <c r="E31" s="239">
        <v>3440</v>
      </c>
      <c r="F31" s="239">
        <v>226</v>
      </c>
      <c r="G31" s="239">
        <v>1052</v>
      </c>
      <c r="H31" s="239">
        <v>314</v>
      </c>
      <c r="I31" s="239">
        <v>724</v>
      </c>
      <c r="J31" s="239">
        <v>14</v>
      </c>
      <c r="K31" s="239">
        <v>781</v>
      </c>
    </row>
    <row r="32" spans="2:11" x14ac:dyDescent="0.2">
      <c r="B32" s="604" t="s">
        <v>434</v>
      </c>
      <c r="C32" s="238">
        <v>3341</v>
      </c>
      <c r="D32" s="239">
        <v>2057</v>
      </c>
      <c r="E32" s="239">
        <v>1947</v>
      </c>
      <c r="F32" s="239">
        <v>110</v>
      </c>
      <c r="G32" s="239">
        <v>601</v>
      </c>
      <c r="H32" s="239">
        <v>156</v>
      </c>
      <c r="I32" s="239">
        <v>433</v>
      </c>
      <c r="J32" s="239">
        <v>12</v>
      </c>
      <c r="K32" s="239">
        <v>540</v>
      </c>
    </row>
    <row r="33" spans="2:11" x14ac:dyDescent="0.15">
      <c r="B33" s="595" t="s">
        <v>435</v>
      </c>
      <c r="C33" s="238">
        <v>13860</v>
      </c>
      <c r="D33" s="239">
        <v>8096</v>
      </c>
      <c r="E33" s="239">
        <v>7709</v>
      </c>
      <c r="F33" s="239">
        <v>387</v>
      </c>
      <c r="G33" s="239">
        <v>3011</v>
      </c>
      <c r="H33" s="239">
        <v>627</v>
      </c>
      <c r="I33" s="239">
        <v>2365</v>
      </c>
      <c r="J33" s="239">
        <v>19</v>
      </c>
      <c r="K33" s="239">
        <v>2229</v>
      </c>
    </row>
    <row r="34" spans="2:11" x14ac:dyDescent="0.2">
      <c r="B34" s="604"/>
      <c r="C34" s="238"/>
      <c r="D34" s="239"/>
      <c r="E34" s="239"/>
      <c r="F34" s="239"/>
      <c r="G34" s="239"/>
      <c r="H34" s="239"/>
      <c r="I34" s="239"/>
      <c r="J34" s="239"/>
      <c r="K34" s="239"/>
    </row>
    <row r="35" spans="2:11" x14ac:dyDescent="0.2">
      <c r="B35" s="604" t="s">
        <v>436</v>
      </c>
      <c r="C35" s="240">
        <v>3310</v>
      </c>
      <c r="D35" s="239">
        <v>2592</v>
      </c>
      <c r="E35" s="241">
        <v>2501</v>
      </c>
      <c r="F35" s="241">
        <v>91</v>
      </c>
      <c r="G35" s="239">
        <v>410</v>
      </c>
      <c r="H35" s="241">
        <v>101</v>
      </c>
      <c r="I35" s="241">
        <v>301</v>
      </c>
      <c r="J35" s="241">
        <v>8</v>
      </c>
      <c r="K35" s="241">
        <v>190</v>
      </c>
    </row>
    <row r="36" spans="2:11" x14ac:dyDescent="0.2">
      <c r="B36" s="604" t="s">
        <v>437</v>
      </c>
      <c r="C36" s="238">
        <v>3658</v>
      </c>
      <c r="D36" s="239">
        <v>2692</v>
      </c>
      <c r="E36" s="239">
        <v>2593</v>
      </c>
      <c r="F36" s="239">
        <v>99</v>
      </c>
      <c r="G36" s="239">
        <v>548</v>
      </c>
      <c r="H36" s="239">
        <v>110</v>
      </c>
      <c r="I36" s="239">
        <v>433</v>
      </c>
      <c r="J36" s="239">
        <v>5</v>
      </c>
      <c r="K36" s="239">
        <v>308</v>
      </c>
    </row>
    <row r="37" spans="2:11" x14ac:dyDescent="0.2">
      <c r="B37" s="604" t="s">
        <v>438</v>
      </c>
      <c r="C37" s="238">
        <v>2768</v>
      </c>
      <c r="D37" s="239">
        <v>1849</v>
      </c>
      <c r="E37" s="239">
        <v>1746</v>
      </c>
      <c r="F37" s="239">
        <v>103</v>
      </c>
      <c r="G37" s="239">
        <v>528</v>
      </c>
      <c r="H37" s="239">
        <v>93</v>
      </c>
      <c r="I37" s="239">
        <v>428</v>
      </c>
      <c r="J37" s="239">
        <v>7</v>
      </c>
      <c r="K37" s="239">
        <v>277</v>
      </c>
    </row>
    <row r="38" spans="2:11" x14ac:dyDescent="0.2">
      <c r="B38" s="604" t="s">
        <v>439</v>
      </c>
      <c r="C38" s="238">
        <v>4171</v>
      </c>
      <c r="D38" s="239">
        <v>2328</v>
      </c>
      <c r="E38" s="239">
        <v>2208</v>
      </c>
      <c r="F38" s="239">
        <v>120</v>
      </c>
      <c r="G38" s="239">
        <v>955</v>
      </c>
      <c r="H38" s="239">
        <v>202</v>
      </c>
      <c r="I38" s="239">
        <v>745</v>
      </c>
      <c r="J38" s="239">
        <v>8</v>
      </c>
      <c r="K38" s="239">
        <v>743</v>
      </c>
    </row>
    <row r="39" spans="2:11" x14ac:dyDescent="0.2">
      <c r="B39" s="604" t="s">
        <v>440</v>
      </c>
      <c r="C39" s="238">
        <v>7275</v>
      </c>
      <c r="D39" s="239">
        <v>3829</v>
      </c>
      <c r="E39" s="239">
        <v>3514</v>
      </c>
      <c r="F39" s="239">
        <v>315</v>
      </c>
      <c r="G39" s="239">
        <v>1651</v>
      </c>
      <c r="H39" s="239">
        <v>426</v>
      </c>
      <c r="I39" s="239">
        <v>1214</v>
      </c>
      <c r="J39" s="239">
        <v>11</v>
      </c>
      <c r="K39" s="239">
        <v>1468</v>
      </c>
    </row>
    <row r="40" spans="2:11" x14ac:dyDescent="0.2">
      <c r="B40" s="604" t="s">
        <v>441</v>
      </c>
      <c r="C40" s="238">
        <v>4972</v>
      </c>
      <c r="D40" s="239">
        <v>3192</v>
      </c>
      <c r="E40" s="239">
        <v>3057</v>
      </c>
      <c r="F40" s="239">
        <v>135</v>
      </c>
      <c r="G40" s="239">
        <v>996</v>
      </c>
      <c r="H40" s="239">
        <v>155</v>
      </c>
      <c r="I40" s="239">
        <v>833</v>
      </c>
      <c r="J40" s="239">
        <v>8</v>
      </c>
      <c r="K40" s="239">
        <v>641</v>
      </c>
    </row>
    <row r="41" spans="2:11" x14ac:dyDescent="0.2">
      <c r="B41" s="604"/>
      <c r="C41" s="238"/>
      <c r="D41" s="239"/>
      <c r="E41" s="239"/>
      <c r="F41" s="239"/>
      <c r="G41" s="239"/>
      <c r="H41" s="239"/>
      <c r="I41" s="239"/>
      <c r="J41" s="239"/>
      <c r="K41" s="239"/>
    </row>
    <row r="42" spans="2:11" x14ac:dyDescent="0.2">
      <c r="B42" s="604" t="s">
        <v>442</v>
      </c>
      <c r="C42" s="240">
        <v>9842</v>
      </c>
      <c r="D42" s="239">
        <v>7405</v>
      </c>
      <c r="E42" s="241">
        <v>7008</v>
      </c>
      <c r="F42" s="241">
        <v>397</v>
      </c>
      <c r="G42" s="239">
        <v>1360</v>
      </c>
      <c r="H42" s="241">
        <v>305</v>
      </c>
      <c r="I42" s="241">
        <v>1026</v>
      </c>
      <c r="J42" s="241">
        <v>29</v>
      </c>
      <c r="K42" s="241">
        <v>533</v>
      </c>
    </row>
    <row r="43" spans="2:11" x14ac:dyDescent="0.2">
      <c r="B43" s="604" t="s">
        <v>443</v>
      </c>
      <c r="C43" s="240">
        <v>7245</v>
      </c>
      <c r="D43" s="239">
        <v>5573</v>
      </c>
      <c r="E43" s="241">
        <v>5325</v>
      </c>
      <c r="F43" s="241">
        <v>248</v>
      </c>
      <c r="G43" s="239">
        <v>958</v>
      </c>
      <c r="H43" s="241">
        <v>259</v>
      </c>
      <c r="I43" s="241">
        <v>677</v>
      </c>
      <c r="J43" s="241">
        <v>22</v>
      </c>
      <c r="K43" s="241">
        <v>353</v>
      </c>
    </row>
    <row r="44" spans="2:11" x14ac:dyDescent="0.2">
      <c r="B44" s="604" t="s">
        <v>444</v>
      </c>
      <c r="C44" s="238">
        <v>1692</v>
      </c>
      <c r="D44" s="239">
        <v>1185</v>
      </c>
      <c r="E44" s="239">
        <v>1133</v>
      </c>
      <c r="F44" s="239">
        <v>52</v>
      </c>
      <c r="G44" s="239">
        <v>343</v>
      </c>
      <c r="H44" s="239">
        <v>64</v>
      </c>
      <c r="I44" s="239">
        <v>278</v>
      </c>
      <c r="J44" s="239">
        <v>1</v>
      </c>
      <c r="K44" s="239">
        <v>104</v>
      </c>
    </row>
    <row r="45" spans="2:11" x14ac:dyDescent="0.2">
      <c r="B45" s="604"/>
      <c r="C45" s="238"/>
      <c r="D45" s="239"/>
      <c r="E45" s="239"/>
      <c r="F45" s="239"/>
      <c r="G45" s="239"/>
      <c r="H45" s="239"/>
      <c r="I45" s="239"/>
      <c r="J45" s="239"/>
      <c r="K45" s="239"/>
    </row>
    <row r="46" spans="2:11" x14ac:dyDescent="0.2">
      <c r="B46" s="604" t="s">
        <v>445</v>
      </c>
      <c r="C46" s="238">
        <v>6833</v>
      </c>
      <c r="D46" s="239">
        <v>4986</v>
      </c>
      <c r="E46" s="239">
        <v>4742</v>
      </c>
      <c r="F46" s="239">
        <v>244</v>
      </c>
      <c r="G46" s="239">
        <v>1125</v>
      </c>
      <c r="H46" s="239">
        <v>344</v>
      </c>
      <c r="I46" s="239">
        <v>781</v>
      </c>
      <c r="J46" s="332" t="s">
        <v>648</v>
      </c>
      <c r="K46" s="239">
        <v>433</v>
      </c>
    </row>
    <row r="47" spans="2:11" x14ac:dyDescent="0.2">
      <c r="B47" s="604" t="s">
        <v>446</v>
      </c>
      <c r="C47" s="238">
        <v>1313</v>
      </c>
      <c r="D47" s="239">
        <v>1031</v>
      </c>
      <c r="E47" s="239">
        <v>1005</v>
      </c>
      <c r="F47" s="239">
        <v>26</v>
      </c>
      <c r="G47" s="239">
        <v>203</v>
      </c>
      <c r="H47" s="239">
        <v>60</v>
      </c>
      <c r="I47" s="239">
        <v>142</v>
      </c>
      <c r="J47" s="332">
        <v>1</v>
      </c>
      <c r="K47" s="239">
        <v>43</v>
      </c>
    </row>
    <row r="48" spans="2:11" x14ac:dyDescent="0.2">
      <c r="B48" s="604" t="s">
        <v>447</v>
      </c>
      <c r="C48" s="238">
        <v>1040</v>
      </c>
      <c r="D48" s="239">
        <v>744</v>
      </c>
      <c r="E48" s="239">
        <v>700</v>
      </c>
      <c r="F48" s="239">
        <v>44</v>
      </c>
      <c r="G48" s="239">
        <v>182</v>
      </c>
      <c r="H48" s="239">
        <v>37</v>
      </c>
      <c r="I48" s="239">
        <v>145</v>
      </c>
      <c r="J48" s="332" t="s">
        <v>648</v>
      </c>
      <c r="K48" s="239">
        <v>67</v>
      </c>
    </row>
    <row r="49" spans="1:11" x14ac:dyDescent="0.2">
      <c r="B49" s="604" t="s">
        <v>448</v>
      </c>
      <c r="C49" s="240">
        <v>174</v>
      </c>
      <c r="D49" s="239">
        <v>143</v>
      </c>
      <c r="E49" s="241">
        <v>136</v>
      </c>
      <c r="F49" s="241">
        <v>7</v>
      </c>
      <c r="G49" s="239">
        <v>17</v>
      </c>
      <c r="H49" s="241">
        <v>3</v>
      </c>
      <c r="I49" s="241">
        <v>14</v>
      </c>
      <c r="J49" s="332" t="s">
        <v>648</v>
      </c>
      <c r="K49" s="241">
        <v>5</v>
      </c>
    </row>
    <row r="50" spans="1:11" x14ac:dyDescent="0.2">
      <c r="B50" s="604" t="s">
        <v>449</v>
      </c>
      <c r="C50" s="240">
        <v>6748</v>
      </c>
      <c r="D50" s="239">
        <v>4863</v>
      </c>
      <c r="E50" s="241">
        <v>4644</v>
      </c>
      <c r="F50" s="241">
        <v>219</v>
      </c>
      <c r="G50" s="239">
        <v>1221</v>
      </c>
      <c r="H50" s="241">
        <v>297</v>
      </c>
      <c r="I50" s="241">
        <v>920</v>
      </c>
      <c r="J50" s="241">
        <v>4</v>
      </c>
      <c r="K50" s="241">
        <v>394</v>
      </c>
    </row>
    <row r="51" spans="1:11" ht="18" thickBot="1" x14ac:dyDescent="0.2">
      <c r="B51" s="340"/>
      <c r="C51" s="16"/>
      <c r="D51" s="17"/>
      <c r="E51" s="17"/>
      <c r="F51" s="17"/>
      <c r="G51" s="5"/>
      <c r="H51" s="5"/>
      <c r="I51" s="5"/>
      <c r="J51" s="5"/>
      <c r="K51" s="5"/>
    </row>
    <row r="52" spans="1:11" x14ac:dyDescent="0.2">
      <c r="C52" s="1" t="s">
        <v>649</v>
      </c>
    </row>
    <row r="53" spans="1:11" x14ac:dyDescent="0.2">
      <c r="A53" s="1"/>
      <c r="C53" s="1" t="s">
        <v>639</v>
      </c>
    </row>
    <row r="54" spans="1:11" x14ac:dyDescent="0.2">
      <c r="A54" s="1"/>
    </row>
  </sheetData>
  <mergeCells count="2">
    <mergeCell ref="B6:K6"/>
    <mergeCell ref="F10:F11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K54"/>
  <sheetViews>
    <sheetView view="pageBreakPreview" zoomScale="75" zoomScaleNormal="75" workbookViewId="0">
      <selection activeCell="K2" sqref="K2"/>
    </sheetView>
  </sheetViews>
  <sheetFormatPr defaultColWidth="15.875" defaultRowHeight="17.25" x14ac:dyDescent="0.15"/>
  <cols>
    <col min="1" max="1" width="13.375" style="2" customWidth="1"/>
    <col min="2" max="2" width="17.125" style="595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2" spans="1:11" x14ac:dyDescent="0.2">
      <c r="A2" s="1"/>
    </row>
    <row r="6" spans="1:11" x14ac:dyDescent="0.2">
      <c r="B6" s="650" t="s">
        <v>70</v>
      </c>
      <c r="C6" s="650"/>
      <c r="D6" s="650"/>
      <c r="E6" s="650"/>
      <c r="F6" s="650"/>
      <c r="G6" s="650"/>
      <c r="H6" s="650"/>
      <c r="I6" s="650"/>
      <c r="J6" s="650"/>
      <c r="K6" s="650"/>
    </row>
    <row r="7" spans="1:11" ht="18" thickBot="1" x14ac:dyDescent="0.25">
      <c r="B7" s="340"/>
      <c r="C7" s="25" t="s">
        <v>78</v>
      </c>
      <c r="D7" s="6" t="s">
        <v>650</v>
      </c>
      <c r="E7" s="5"/>
      <c r="F7" s="6"/>
      <c r="G7" s="5"/>
      <c r="H7" s="5"/>
      <c r="I7" s="5"/>
      <c r="J7" s="5"/>
      <c r="K7" s="23" t="s">
        <v>30</v>
      </c>
    </row>
    <row r="8" spans="1:11" x14ac:dyDescent="0.2">
      <c r="C8" s="7" t="s">
        <v>4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603" t="s">
        <v>72</v>
      </c>
      <c r="D9" s="9"/>
      <c r="E9" s="31"/>
      <c r="F9" s="32"/>
      <c r="G9" s="9"/>
      <c r="H9" s="8"/>
      <c r="I9" s="8"/>
      <c r="J9" s="18"/>
      <c r="K9" s="9"/>
    </row>
    <row r="10" spans="1:11" x14ac:dyDescent="0.2">
      <c r="C10" s="603" t="s">
        <v>79</v>
      </c>
      <c r="D10" s="603" t="s">
        <v>18</v>
      </c>
      <c r="E10" s="28" t="s">
        <v>299</v>
      </c>
      <c r="F10" s="647" t="s">
        <v>23</v>
      </c>
      <c r="G10" s="603" t="s">
        <v>300</v>
      </c>
      <c r="H10" s="603" t="s">
        <v>74</v>
      </c>
      <c r="I10" s="603" t="s">
        <v>74</v>
      </c>
      <c r="J10" s="29" t="s">
        <v>301</v>
      </c>
      <c r="K10" s="603" t="s">
        <v>82</v>
      </c>
    </row>
    <row r="11" spans="1:11" x14ac:dyDescent="0.2">
      <c r="B11" s="599"/>
      <c r="C11" s="11" t="s">
        <v>9</v>
      </c>
      <c r="D11" s="20"/>
      <c r="E11" s="30" t="s">
        <v>302</v>
      </c>
      <c r="F11" s="648"/>
      <c r="G11" s="11" t="s">
        <v>9</v>
      </c>
      <c r="H11" s="11" t="s">
        <v>75</v>
      </c>
      <c r="I11" s="11" t="s">
        <v>76</v>
      </c>
      <c r="J11" s="11" t="s">
        <v>303</v>
      </c>
      <c r="K11" s="11" t="s">
        <v>27</v>
      </c>
    </row>
    <row r="12" spans="1:11" x14ac:dyDescent="0.15">
      <c r="C12" s="87"/>
      <c r="D12" s="88"/>
      <c r="E12" s="88"/>
      <c r="F12" s="88"/>
      <c r="G12" s="88"/>
      <c r="H12" s="88"/>
      <c r="I12" s="88"/>
      <c r="J12" s="88"/>
      <c r="K12" s="88"/>
    </row>
    <row r="13" spans="1:11" s="68" customFormat="1" x14ac:dyDescent="0.2">
      <c r="B13" s="576" t="s">
        <v>77</v>
      </c>
      <c r="C13" s="327">
        <v>244692</v>
      </c>
      <c r="D13" s="328">
        <v>173807</v>
      </c>
      <c r="E13" s="328">
        <v>160546</v>
      </c>
      <c r="F13" s="328">
        <v>13261</v>
      </c>
      <c r="G13" s="328">
        <v>47088</v>
      </c>
      <c r="H13" s="328">
        <v>12454</v>
      </c>
      <c r="I13" s="328">
        <v>34537</v>
      </c>
      <c r="J13" s="328">
        <v>97</v>
      </c>
      <c r="K13" s="328">
        <v>6066</v>
      </c>
    </row>
    <row r="14" spans="1:11" x14ac:dyDescent="0.15">
      <c r="C14" s="329"/>
      <c r="D14" s="330"/>
      <c r="E14" s="330"/>
      <c r="F14" s="330"/>
      <c r="G14" s="330"/>
      <c r="H14" s="330"/>
      <c r="I14" s="330"/>
      <c r="J14" s="330"/>
      <c r="K14" s="330"/>
    </row>
    <row r="15" spans="1:11" x14ac:dyDescent="0.2">
      <c r="B15" s="604" t="s">
        <v>420</v>
      </c>
      <c r="C15" s="320">
        <v>90595</v>
      </c>
      <c r="D15" s="332">
        <v>69073</v>
      </c>
      <c r="E15" s="317">
        <v>63411</v>
      </c>
      <c r="F15" s="317">
        <v>5662</v>
      </c>
      <c r="G15" s="332">
        <v>12092</v>
      </c>
      <c r="H15" s="332">
        <v>3588</v>
      </c>
      <c r="I15" s="317">
        <v>8481</v>
      </c>
      <c r="J15" s="317">
        <v>23</v>
      </c>
      <c r="K15" s="317">
        <v>1045</v>
      </c>
    </row>
    <row r="16" spans="1:11" x14ac:dyDescent="0.2">
      <c r="B16" s="604" t="s">
        <v>421</v>
      </c>
      <c r="C16" s="320">
        <v>13004</v>
      </c>
      <c r="D16" s="332">
        <v>9071</v>
      </c>
      <c r="E16" s="317">
        <v>8240</v>
      </c>
      <c r="F16" s="317">
        <v>831</v>
      </c>
      <c r="G16" s="332">
        <v>2668</v>
      </c>
      <c r="H16" s="332">
        <v>641</v>
      </c>
      <c r="I16" s="317">
        <v>2012</v>
      </c>
      <c r="J16" s="317">
        <v>15</v>
      </c>
      <c r="K16" s="317">
        <v>362</v>
      </c>
    </row>
    <row r="17" spans="2:11" x14ac:dyDescent="0.2">
      <c r="B17" s="604" t="s">
        <v>422</v>
      </c>
      <c r="C17" s="320">
        <v>16192</v>
      </c>
      <c r="D17" s="332">
        <v>12541</v>
      </c>
      <c r="E17" s="317">
        <v>11753</v>
      </c>
      <c r="F17" s="317">
        <v>788</v>
      </c>
      <c r="G17" s="332">
        <v>2470</v>
      </c>
      <c r="H17" s="317">
        <v>666</v>
      </c>
      <c r="I17" s="317">
        <v>1789</v>
      </c>
      <c r="J17" s="317">
        <v>15</v>
      </c>
      <c r="K17" s="317">
        <v>262</v>
      </c>
    </row>
    <row r="18" spans="2:11" x14ac:dyDescent="0.2">
      <c r="B18" s="604" t="s">
        <v>423</v>
      </c>
      <c r="C18" s="320">
        <v>7430</v>
      </c>
      <c r="D18" s="332">
        <v>4699</v>
      </c>
      <c r="E18" s="317">
        <v>4328</v>
      </c>
      <c r="F18" s="317">
        <v>371</v>
      </c>
      <c r="G18" s="332">
        <v>1870</v>
      </c>
      <c r="H18" s="317">
        <v>640</v>
      </c>
      <c r="I18" s="317">
        <v>1227</v>
      </c>
      <c r="J18" s="317">
        <v>3</v>
      </c>
      <c r="K18" s="317">
        <v>348</v>
      </c>
    </row>
    <row r="19" spans="2:11" x14ac:dyDescent="0.2">
      <c r="B19" s="604" t="s">
        <v>424</v>
      </c>
      <c r="C19" s="320">
        <v>6158</v>
      </c>
      <c r="D19" s="332">
        <v>4059</v>
      </c>
      <c r="E19" s="317">
        <v>3724</v>
      </c>
      <c r="F19" s="317">
        <v>335</v>
      </c>
      <c r="G19" s="332">
        <v>1460</v>
      </c>
      <c r="H19" s="317">
        <v>442</v>
      </c>
      <c r="I19" s="317">
        <v>1016</v>
      </c>
      <c r="J19" s="317">
        <v>2</v>
      </c>
      <c r="K19" s="317">
        <v>273</v>
      </c>
    </row>
    <row r="20" spans="2:11" x14ac:dyDescent="0.2">
      <c r="B20" s="604" t="s">
        <v>425</v>
      </c>
      <c r="C20" s="320">
        <v>18984</v>
      </c>
      <c r="D20" s="332">
        <v>12482</v>
      </c>
      <c r="E20" s="317">
        <v>11458</v>
      </c>
      <c r="F20" s="317">
        <v>1024</v>
      </c>
      <c r="G20" s="332">
        <v>4547</v>
      </c>
      <c r="H20" s="317">
        <v>1271</v>
      </c>
      <c r="I20" s="317">
        <v>3266</v>
      </c>
      <c r="J20" s="317">
        <v>10</v>
      </c>
      <c r="K20" s="317">
        <v>666</v>
      </c>
    </row>
    <row r="21" spans="2:11" x14ac:dyDescent="0.2">
      <c r="B21" s="604" t="s">
        <v>426</v>
      </c>
      <c r="C21" s="320">
        <v>6643</v>
      </c>
      <c r="D21" s="332">
        <v>4638</v>
      </c>
      <c r="E21" s="317">
        <v>4190</v>
      </c>
      <c r="F21" s="317">
        <v>448</v>
      </c>
      <c r="G21" s="332">
        <v>1317</v>
      </c>
      <c r="H21" s="317">
        <v>458</v>
      </c>
      <c r="I21" s="317">
        <v>859</v>
      </c>
      <c r="J21" s="317" t="s">
        <v>275</v>
      </c>
      <c r="K21" s="317">
        <v>117</v>
      </c>
    </row>
    <row r="22" spans="2:11" x14ac:dyDescent="0.2">
      <c r="B22" s="604" t="s">
        <v>427</v>
      </c>
      <c r="C22" s="320">
        <v>16934</v>
      </c>
      <c r="D22" s="332">
        <v>11322</v>
      </c>
      <c r="E22" s="317">
        <v>10599</v>
      </c>
      <c r="F22" s="317">
        <v>723</v>
      </c>
      <c r="G22" s="332">
        <v>4103</v>
      </c>
      <c r="H22" s="317">
        <v>738</v>
      </c>
      <c r="I22" s="317">
        <v>3362</v>
      </c>
      <c r="J22" s="317">
        <v>3</v>
      </c>
      <c r="K22" s="317">
        <v>546</v>
      </c>
    </row>
    <row r="23" spans="2:11" x14ac:dyDescent="0.2">
      <c r="B23" s="604" t="s">
        <v>428</v>
      </c>
      <c r="C23" s="320">
        <v>13975</v>
      </c>
      <c r="D23" s="332">
        <v>11300</v>
      </c>
      <c r="E23" s="317">
        <v>10701</v>
      </c>
      <c r="F23" s="317">
        <v>599</v>
      </c>
      <c r="G23" s="332">
        <v>1712</v>
      </c>
      <c r="H23" s="317">
        <v>417</v>
      </c>
      <c r="I23" s="317">
        <v>1290</v>
      </c>
      <c r="J23" s="317">
        <v>5</v>
      </c>
      <c r="K23" s="317">
        <v>142</v>
      </c>
    </row>
    <row r="24" spans="2:11" x14ac:dyDescent="0.2">
      <c r="B24" s="604"/>
      <c r="C24" s="320"/>
      <c r="D24" s="332"/>
      <c r="E24" s="317"/>
      <c r="F24" s="317"/>
      <c r="G24" s="332"/>
      <c r="H24" s="317"/>
      <c r="I24" s="317"/>
      <c r="J24" s="317"/>
      <c r="K24" s="317"/>
    </row>
    <row r="25" spans="2:11" x14ac:dyDescent="0.2">
      <c r="B25" s="604" t="s">
        <v>429</v>
      </c>
      <c r="C25" s="320">
        <v>2355</v>
      </c>
      <c r="D25" s="332">
        <v>1515</v>
      </c>
      <c r="E25" s="317">
        <v>1407</v>
      </c>
      <c r="F25" s="317">
        <v>108</v>
      </c>
      <c r="G25" s="332">
        <v>661</v>
      </c>
      <c r="H25" s="317">
        <v>124</v>
      </c>
      <c r="I25" s="317">
        <v>533</v>
      </c>
      <c r="J25" s="317">
        <v>4</v>
      </c>
      <c r="K25" s="317">
        <v>69</v>
      </c>
    </row>
    <row r="26" spans="2:11" x14ac:dyDescent="0.15">
      <c r="C26" s="320"/>
      <c r="D26" s="332"/>
      <c r="E26" s="317"/>
      <c r="F26" s="317"/>
      <c r="G26" s="332"/>
      <c r="H26" s="317"/>
      <c r="I26" s="317"/>
      <c r="J26" s="317"/>
      <c r="K26" s="317"/>
    </row>
    <row r="27" spans="2:11" x14ac:dyDescent="0.2">
      <c r="B27" s="604" t="s">
        <v>430</v>
      </c>
      <c r="C27" s="320">
        <v>4618</v>
      </c>
      <c r="D27" s="332">
        <v>2818</v>
      </c>
      <c r="E27" s="317">
        <v>2655</v>
      </c>
      <c r="F27" s="317">
        <v>163</v>
      </c>
      <c r="G27" s="332">
        <v>1375</v>
      </c>
      <c r="H27" s="317">
        <v>292</v>
      </c>
      <c r="I27" s="317">
        <v>1081</v>
      </c>
      <c r="J27" s="317">
        <v>2</v>
      </c>
      <c r="K27" s="317">
        <v>205</v>
      </c>
    </row>
    <row r="28" spans="2:11" x14ac:dyDescent="0.2">
      <c r="B28" s="604" t="s">
        <v>431</v>
      </c>
      <c r="C28" s="320">
        <v>1146</v>
      </c>
      <c r="D28" s="332">
        <v>684</v>
      </c>
      <c r="E28" s="317">
        <v>639</v>
      </c>
      <c r="F28" s="317">
        <v>45</v>
      </c>
      <c r="G28" s="332">
        <v>333</v>
      </c>
      <c r="H28" s="317">
        <v>53</v>
      </c>
      <c r="I28" s="317">
        <v>279</v>
      </c>
      <c r="J28" s="341">
        <v>1</v>
      </c>
      <c r="K28" s="317">
        <v>40</v>
      </c>
    </row>
    <row r="29" spans="2:11" x14ac:dyDescent="0.2">
      <c r="B29" s="604" t="s">
        <v>432</v>
      </c>
      <c r="C29" s="320">
        <v>983</v>
      </c>
      <c r="D29" s="332">
        <v>645</v>
      </c>
      <c r="E29" s="317">
        <v>555</v>
      </c>
      <c r="F29" s="317">
        <v>90</v>
      </c>
      <c r="G29" s="332">
        <v>196</v>
      </c>
      <c r="H29" s="317">
        <v>62</v>
      </c>
      <c r="I29" s="317">
        <v>134</v>
      </c>
      <c r="J29" s="317" t="s">
        <v>275</v>
      </c>
      <c r="K29" s="317">
        <v>43</v>
      </c>
    </row>
    <row r="30" spans="2:11" x14ac:dyDescent="0.2">
      <c r="B30" s="604"/>
      <c r="C30" s="320"/>
      <c r="D30" s="332"/>
      <c r="E30" s="317"/>
      <c r="F30" s="317"/>
      <c r="G30" s="332"/>
      <c r="H30" s="317"/>
      <c r="I30" s="317"/>
      <c r="J30" s="308"/>
      <c r="K30" s="317"/>
    </row>
    <row r="31" spans="2:11" x14ac:dyDescent="0.2">
      <c r="B31" s="604" t="s">
        <v>433</v>
      </c>
      <c r="C31" s="320">
        <v>3134</v>
      </c>
      <c r="D31" s="332">
        <v>1865</v>
      </c>
      <c r="E31" s="317">
        <v>1695</v>
      </c>
      <c r="F31" s="317">
        <v>170</v>
      </c>
      <c r="G31" s="332">
        <v>855</v>
      </c>
      <c r="H31" s="317">
        <v>275</v>
      </c>
      <c r="I31" s="317">
        <v>578</v>
      </c>
      <c r="J31" s="317">
        <v>2</v>
      </c>
      <c r="K31" s="317">
        <v>198</v>
      </c>
    </row>
    <row r="32" spans="2:11" x14ac:dyDescent="0.2">
      <c r="B32" s="604" t="s">
        <v>434</v>
      </c>
      <c r="C32" s="320">
        <v>1814</v>
      </c>
      <c r="D32" s="332">
        <v>1053</v>
      </c>
      <c r="E32" s="317">
        <v>976</v>
      </c>
      <c r="F32" s="317">
        <v>77</v>
      </c>
      <c r="G32" s="332">
        <v>521</v>
      </c>
      <c r="H32" s="317">
        <v>140</v>
      </c>
      <c r="I32" s="317">
        <v>380</v>
      </c>
      <c r="J32" s="317">
        <v>1</v>
      </c>
      <c r="K32" s="317">
        <v>143</v>
      </c>
    </row>
    <row r="33" spans="2:11" x14ac:dyDescent="0.15">
      <c r="B33" s="595" t="s">
        <v>435</v>
      </c>
      <c r="C33" s="320">
        <v>7508</v>
      </c>
      <c r="D33" s="332">
        <v>4212</v>
      </c>
      <c r="E33" s="317">
        <v>3930</v>
      </c>
      <c r="F33" s="317">
        <v>282</v>
      </c>
      <c r="G33" s="332">
        <v>2495</v>
      </c>
      <c r="H33" s="317">
        <v>555</v>
      </c>
      <c r="I33" s="317">
        <v>1937</v>
      </c>
      <c r="J33" s="317">
        <v>3</v>
      </c>
      <c r="K33" s="317">
        <v>436</v>
      </c>
    </row>
    <row r="34" spans="2:11" x14ac:dyDescent="0.2">
      <c r="B34" s="604"/>
      <c r="C34" s="320"/>
      <c r="D34" s="332"/>
      <c r="E34" s="317"/>
      <c r="F34" s="317"/>
      <c r="G34" s="332"/>
      <c r="H34" s="317"/>
      <c r="I34" s="317"/>
      <c r="J34" s="317"/>
      <c r="K34" s="317"/>
    </row>
    <row r="35" spans="2:11" x14ac:dyDescent="0.2">
      <c r="B35" s="604" t="s">
        <v>436</v>
      </c>
      <c r="C35" s="320">
        <v>1806</v>
      </c>
      <c r="D35" s="332">
        <v>1363</v>
      </c>
      <c r="E35" s="330">
        <v>1288</v>
      </c>
      <c r="F35" s="330">
        <v>75</v>
      </c>
      <c r="G35" s="332">
        <v>314</v>
      </c>
      <c r="H35" s="330">
        <v>86</v>
      </c>
      <c r="I35" s="330">
        <v>228</v>
      </c>
      <c r="J35" s="330" t="s">
        <v>275</v>
      </c>
      <c r="K35" s="330">
        <v>40</v>
      </c>
    </row>
    <row r="36" spans="2:11" x14ac:dyDescent="0.2">
      <c r="B36" s="604" t="s">
        <v>437</v>
      </c>
      <c r="C36" s="320">
        <v>2005</v>
      </c>
      <c r="D36" s="332">
        <v>1436</v>
      </c>
      <c r="E36" s="317">
        <v>1360</v>
      </c>
      <c r="F36" s="317">
        <v>76</v>
      </c>
      <c r="G36" s="332">
        <v>435</v>
      </c>
      <c r="H36" s="317">
        <v>85</v>
      </c>
      <c r="I36" s="317">
        <v>350</v>
      </c>
      <c r="J36" s="317" t="s">
        <v>275</v>
      </c>
      <c r="K36" s="317">
        <v>50</v>
      </c>
    </row>
    <row r="37" spans="2:11" x14ac:dyDescent="0.2">
      <c r="B37" s="604" t="s">
        <v>438</v>
      </c>
      <c r="C37" s="320">
        <v>1580</v>
      </c>
      <c r="D37" s="332">
        <v>1009</v>
      </c>
      <c r="E37" s="317">
        <v>930</v>
      </c>
      <c r="F37" s="317">
        <v>79</v>
      </c>
      <c r="G37" s="332">
        <v>428</v>
      </c>
      <c r="H37" s="317">
        <v>85</v>
      </c>
      <c r="I37" s="317">
        <v>343</v>
      </c>
      <c r="J37" s="317" t="s">
        <v>275</v>
      </c>
      <c r="K37" s="317">
        <v>56</v>
      </c>
    </row>
    <row r="38" spans="2:11" x14ac:dyDescent="0.2">
      <c r="B38" s="604" t="s">
        <v>439</v>
      </c>
      <c r="C38" s="320">
        <v>2271</v>
      </c>
      <c r="D38" s="332">
        <v>1176</v>
      </c>
      <c r="E38" s="317">
        <v>1080</v>
      </c>
      <c r="F38" s="317">
        <v>96</v>
      </c>
      <c r="G38" s="332">
        <v>829</v>
      </c>
      <c r="H38" s="317">
        <v>188</v>
      </c>
      <c r="I38" s="317">
        <v>640</v>
      </c>
      <c r="J38" s="308">
        <v>1</v>
      </c>
      <c r="K38" s="317">
        <v>157</v>
      </c>
    </row>
    <row r="39" spans="2:11" x14ac:dyDescent="0.2">
      <c r="B39" s="604" t="s">
        <v>440</v>
      </c>
      <c r="C39" s="320">
        <v>3872</v>
      </c>
      <c r="D39" s="332">
        <v>1880</v>
      </c>
      <c r="E39" s="317">
        <v>1669</v>
      </c>
      <c r="F39" s="317">
        <v>211</v>
      </c>
      <c r="G39" s="332">
        <v>1426</v>
      </c>
      <c r="H39" s="317">
        <v>400</v>
      </c>
      <c r="I39" s="317">
        <v>1025</v>
      </c>
      <c r="J39" s="308">
        <v>1</v>
      </c>
      <c r="K39" s="317">
        <v>349</v>
      </c>
    </row>
    <row r="40" spans="2:11" x14ac:dyDescent="0.2">
      <c r="B40" s="604" t="s">
        <v>441</v>
      </c>
      <c r="C40" s="320">
        <v>2734</v>
      </c>
      <c r="D40" s="332">
        <v>1695</v>
      </c>
      <c r="E40" s="317">
        <v>1601</v>
      </c>
      <c r="F40" s="317">
        <v>94</v>
      </c>
      <c r="G40" s="332">
        <v>829</v>
      </c>
      <c r="H40" s="317">
        <v>142</v>
      </c>
      <c r="I40" s="317">
        <v>686</v>
      </c>
      <c r="J40" s="317">
        <v>1</v>
      </c>
      <c r="K40" s="317">
        <v>113</v>
      </c>
    </row>
    <row r="41" spans="2:11" x14ac:dyDescent="0.2">
      <c r="B41" s="604"/>
      <c r="C41" s="320"/>
      <c r="D41" s="332"/>
      <c r="E41" s="317"/>
      <c r="F41" s="317"/>
      <c r="G41" s="332"/>
      <c r="H41" s="317"/>
      <c r="I41" s="317"/>
      <c r="J41" s="308"/>
      <c r="K41" s="317"/>
    </row>
    <row r="42" spans="2:11" x14ac:dyDescent="0.2">
      <c r="B42" s="604" t="s">
        <v>442</v>
      </c>
      <c r="C42" s="320">
        <v>5220</v>
      </c>
      <c r="D42" s="332">
        <v>3687</v>
      </c>
      <c r="E42" s="330">
        <v>3387</v>
      </c>
      <c r="F42" s="330">
        <v>300</v>
      </c>
      <c r="G42" s="332">
        <v>1031</v>
      </c>
      <c r="H42" s="330">
        <v>249</v>
      </c>
      <c r="I42" s="330">
        <v>780</v>
      </c>
      <c r="J42" s="330">
        <v>2</v>
      </c>
      <c r="K42" s="330">
        <v>123</v>
      </c>
    </row>
    <row r="43" spans="2:11" x14ac:dyDescent="0.2">
      <c r="B43" s="604" t="s">
        <v>443</v>
      </c>
      <c r="C43" s="320">
        <v>3917</v>
      </c>
      <c r="D43" s="332">
        <v>2858</v>
      </c>
      <c r="E43" s="330">
        <v>2688</v>
      </c>
      <c r="F43" s="330">
        <v>170</v>
      </c>
      <c r="G43" s="332">
        <v>749</v>
      </c>
      <c r="H43" s="330">
        <v>215</v>
      </c>
      <c r="I43" s="330">
        <v>531</v>
      </c>
      <c r="J43" s="330">
        <v>3</v>
      </c>
      <c r="K43" s="330">
        <v>82</v>
      </c>
    </row>
    <row r="44" spans="2:11" x14ac:dyDescent="0.2">
      <c r="B44" s="604" t="s">
        <v>444</v>
      </c>
      <c r="C44" s="320">
        <v>965</v>
      </c>
      <c r="D44" s="332">
        <v>617</v>
      </c>
      <c r="E44" s="317">
        <v>574</v>
      </c>
      <c r="F44" s="317">
        <v>43</v>
      </c>
      <c r="G44" s="332">
        <v>273</v>
      </c>
      <c r="H44" s="317">
        <v>52</v>
      </c>
      <c r="I44" s="317">
        <v>221</v>
      </c>
      <c r="J44" s="308" t="s">
        <v>275</v>
      </c>
      <c r="K44" s="317">
        <v>26</v>
      </c>
    </row>
    <row r="45" spans="2:11" x14ac:dyDescent="0.2">
      <c r="B45" s="604"/>
      <c r="C45" s="320"/>
      <c r="D45" s="332"/>
      <c r="E45" s="317"/>
      <c r="F45" s="317"/>
      <c r="G45" s="332"/>
      <c r="H45" s="317"/>
      <c r="I45" s="317"/>
      <c r="J45" s="308"/>
      <c r="K45" s="317"/>
    </row>
    <row r="46" spans="2:11" x14ac:dyDescent="0.2">
      <c r="B46" s="604" t="s">
        <v>445</v>
      </c>
      <c r="C46" s="320">
        <v>3688</v>
      </c>
      <c r="D46" s="332">
        <v>2552</v>
      </c>
      <c r="E46" s="317">
        <v>2371</v>
      </c>
      <c r="F46" s="317">
        <v>181</v>
      </c>
      <c r="G46" s="332">
        <v>844</v>
      </c>
      <c r="H46" s="317">
        <v>268</v>
      </c>
      <c r="I46" s="317">
        <v>576</v>
      </c>
      <c r="J46" s="308" t="s">
        <v>275</v>
      </c>
      <c r="K46" s="317">
        <v>79</v>
      </c>
    </row>
    <row r="47" spans="2:11" x14ac:dyDescent="0.2">
      <c r="B47" s="604" t="s">
        <v>446</v>
      </c>
      <c r="C47" s="320">
        <v>714</v>
      </c>
      <c r="D47" s="332">
        <v>528</v>
      </c>
      <c r="E47" s="317">
        <v>505</v>
      </c>
      <c r="F47" s="317">
        <v>23</v>
      </c>
      <c r="G47" s="332">
        <v>154</v>
      </c>
      <c r="H47" s="317">
        <v>50</v>
      </c>
      <c r="I47" s="317">
        <v>104</v>
      </c>
      <c r="J47" s="317" t="s">
        <v>275</v>
      </c>
      <c r="K47" s="317">
        <v>4</v>
      </c>
    </row>
    <row r="48" spans="2:11" x14ac:dyDescent="0.2">
      <c r="B48" s="604" t="s">
        <v>447</v>
      </c>
      <c r="C48" s="320">
        <v>572</v>
      </c>
      <c r="D48" s="332">
        <v>387</v>
      </c>
      <c r="E48" s="317">
        <v>353</v>
      </c>
      <c r="F48" s="317">
        <v>34</v>
      </c>
      <c r="G48" s="332">
        <v>142</v>
      </c>
      <c r="H48" s="317">
        <v>32</v>
      </c>
      <c r="I48" s="317">
        <v>110</v>
      </c>
      <c r="J48" s="308" t="s">
        <v>275</v>
      </c>
      <c r="K48" s="317">
        <v>8</v>
      </c>
    </row>
    <row r="49" spans="1:11" x14ac:dyDescent="0.2">
      <c r="B49" s="604" t="s">
        <v>448</v>
      </c>
      <c r="C49" s="320">
        <v>103</v>
      </c>
      <c r="D49" s="332">
        <v>82</v>
      </c>
      <c r="E49" s="330">
        <v>77</v>
      </c>
      <c r="F49" s="330">
        <v>5</v>
      </c>
      <c r="G49" s="332">
        <v>13</v>
      </c>
      <c r="H49" s="330">
        <v>3</v>
      </c>
      <c r="I49" s="330">
        <v>10</v>
      </c>
      <c r="J49" s="330" t="s">
        <v>275</v>
      </c>
      <c r="K49" s="330">
        <v>2</v>
      </c>
    </row>
    <row r="50" spans="1:11" x14ac:dyDescent="0.2">
      <c r="B50" s="604" t="s">
        <v>449</v>
      </c>
      <c r="C50" s="320">
        <v>3772</v>
      </c>
      <c r="D50" s="332">
        <v>2560</v>
      </c>
      <c r="E50" s="330">
        <v>2402</v>
      </c>
      <c r="F50" s="330">
        <v>158</v>
      </c>
      <c r="G50" s="332">
        <v>946</v>
      </c>
      <c r="H50" s="330">
        <v>237</v>
      </c>
      <c r="I50" s="330">
        <v>709</v>
      </c>
      <c r="J50" s="330" t="s">
        <v>275</v>
      </c>
      <c r="K50" s="330">
        <v>82</v>
      </c>
    </row>
    <row r="51" spans="1:11" ht="18" thickBot="1" x14ac:dyDescent="0.2">
      <c r="B51" s="340"/>
      <c r="C51" s="24"/>
      <c r="D51" s="17"/>
      <c r="E51" s="17"/>
      <c r="F51" s="17"/>
      <c r="G51" s="5"/>
      <c r="H51" s="5"/>
      <c r="I51" s="5"/>
      <c r="J51" s="5"/>
      <c r="K51" s="5"/>
    </row>
    <row r="52" spans="1:11" x14ac:dyDescent="0.2">
      <c r="C52" s="1" t="s">
        <v>649</v>
      </c>
    </row>
    <row r="53" spans="1:11" x14ac:dyDescent="0.2">
      <c r="A53" s="1"/>
      <c r="C53" s="1" t="s">
        <v>639</v>
      </c>
    </row>
    <row r="54" spans="1:11" x14ac:dyDescent="0.2">
      <c r="A54" s="1"/>
    </row>
  </sheetData>
  <mergeCells count="2">
    <mergeCell ref="B6:K6"/>
    <mergeCell ref="F10:F11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K53"/>
  <sheetViews>
    <sheetView view="pageBreakPreview" zoomScale="75" zoomScaleNormal="75" workbookViewId="0">
      <selection activeCell="C15" sqref="C15"/>
    </sheetView>
  </sheetViews>
  <sheetFormatPr defaultColWidth="15.875" defaultRowHeight="17.25" x14ac:dyDescent="0.15"/>
  <cols>
    <col min="1" max="1" width="13.375" style="2" customWidth="1"/>
    <col min="2" max="2" width="17.125" style="595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2" spans="1:11" x14ac:dyDescent="0.2">
      <c r="A2" s="1"/>
    </row>
    <row r="6" spans="1:11" x14ac:dyDescent="0.2">
      <c r="B6" s="650" t="s">
        <v>70</v>
      </c>
      <c r="C6" s="650"/>
      <c r="D6" s="650"/>
      <c r="E6" s="650"/>
      <c r="F6" s="650"/>
      <c r="G6" s="650"/>
      <c r="H6" s="650"/>
      <c r="I6" s="650"/>
      <c r="J6" s="650"/>
      <c r="K6" s="650"/>
    </row>
    <row r="7" spans="1:11" ht="18" thickBot="1" x14ac:dyDescent="0.25">
      <c r="B7" s="340"/>
      <c r="C7" s="25" t="s">
        <v>80</v>
      </c>
      <c r="D7" s="6" t="s">
        <v>646</v>
      </c>
      <c r="E7" s="5"/>
      <c r="F7" s="6"/>
      <c r="G7" s="5"/>
      <c r="H7" s="5"/>
      <c r="I7" s="5"/>
      <c r="J7" s="5"/>
      <c r="K7" s="23" t="s">
        <v>30</v>
      </c>
    </row>
    <row r="8" spans="1:11" x14ac:dyDescent="0.2">
      <c r="C8" s="7" t="s">
        <v>4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603" t="s">
        <v>72</v>
      </c>
      <c r="D9" s="9"/>
      <c r="E9" s="31"/>
      <c r="F9" s="32"/>
      <c r="G9" s="9"/>
      <c r="H9" s="8"/>
      <c r="I9" s="8"/>
      <c r="J9" s="18"/>
      <c r="K9" s="9"/>
    </row>
    <row r="10" spans="1:11" x14ac:dyDescent="0.2">
      <c r="C10" s="603" t="s">
        <v>81</v>
      </c>
      <c r="D10" s="603" t="s">
        <v>18</v>
      </c>
      <c r="E10" s="28" t="s">
        <v>299</v>
      </c>
      <c r="F10" s="647" t="s">
        <v>23</v>
      </c>
      <c r="G10" s="603" t="s">
        <v>300</v>
      </c>
      <c r="H10" s="603" t="s">
        <v>74</v>
      </c>
      <c r="I10" s="603" t="s">
        <v>74</v>
      </c>
      <c r="J10" s="29" t="s">
        <v>301</v>
      </c>
      <c r="K10" s="603" t="s">
        <v>82</v>
      </c>
    </row>
    <row r="11" spans="1:11" x14ac:dyDescent="0.2">
      <c r="B11" s="599"/>
      <c r="C11" s="11" t="s">
        <v>9</v>
      </c>
      <c r="D11" s="20"/>
      <c r="E11" s="30" t="s">
        <v>302</v>
      </c>
      <c r="F11" s="648"/>
      <c r="G11" s="11" t="s">
        <v>9</v>
      </c>
      <c r="H11" s="11" t="s">
        <v>75</v>
      </c>
      <c r="I11" s="11" t="s">
        <v>76</v>
      </c>
      <c r="J11" s="11" t="s">
        <v>303</v>
      </c>
      <c r="K11" s="11" t="s">
        <v>27</v>
      </c>
    </row>
    <row r="12" spans="1:11" x14ac:dyDescent="0.15">
      <c r="C12" s="87"/>
      <c r="D12" s="88"/>
      <c r="E12" s="88"/>
      <c r="F12" s="88"/>
      <c r="G12" s="88"/>
      <c r="H12" s="88"/>
      <c r="I12" s="88"/>
      <c r="J12" s="88"/>
      <c r="K12" s="88"/>
    </row>
    <row r="13" spans="1:11" s="68" customFormat="1" x14ac:dyDescent="0.2">
      <c r="B13" s="576" t="s">
        <v>77</v>
      </c>
      <c r="C13" s="243">
        <v>200634</v>
      </c>
      <c r="D13" s="244">
        <v>156227</v>
      </c>
      <c r="E13" s="244">
        <v>151383</v>
      </c>
      <c r="F13" s="244">
        <v>4844</v>
      </c>
      <c r="G13" s="244">
        <v>12413</v>
      </c>
      <c r="H13" s="244">
        <v>2225</v>
      </c>
      <c r="I13" s="244">
        <v>9296</v>
      </c>
      <c r="J13" s="244">
        <v>892</v>
      </c>
      <c r="K13" s="244">
        <v>23899</v>
      </c>
    </row>
    <row r="14" spans="1:11" x14ac:dyDescent="0.15">
      <c r="C14" s="240"/>
      <c r="D14" s="241"/>
      <c r="E14" s="241"/>
      <c r="F14" s="241"/>
      <c r="G14" s="241"/>
      <c r="H14" s="241"/>
      <c r="I14" s="241"/>
      <c r="J14" s="241"/>
      <c r="K14" s="241"/>
    </row>
    <row r="15" spans="1:11" x14ac:dyDescent="0.2">
      <c r="B15" s="604" t="s">
        <v>420</v>
      </c>
      <c r="C15" s="242">
        <v>72060</v>
      </c>
      <c r="D15" s="239">
        <v>59900</v>
      </c>
      <c r="E15" s="237">
        <v>57762</v>
      </c>
      <c r="F15" s="237">
        <v>2138</v>
      </c>
      <c r="G15" s="239">
        <v>3657</v>
      </c>
      <c r="H15" s="237">
        <v>717</v>
      </c>
      <c r="I15" s="237">
        <v>2683</v>
      </c>
      <c r="J15" s="237">
        <v>257</v>
      </c>
      <c r="K15" s="237">
        <v>4342</v>
      </c>
    </row>
    <row r="16" spans="1:11" x14ac:dyDescent="0.2">
      <c r="B16" s="604" t="s">
        <v>421</v>
      </c>
      <c r="C16" s="242">
        <v>10743</v>
      </c>
      <c r="D16" s="239">
        <v>8202</v>
      </c>
      <c r="E16" s="237">
        <v>7890</v>
      </c>
      <c r="F16" s="237">
        <v>312</v>
      </c>
      <c r="G16" s="239">
        <v>665</v>
      </c>
      <c r="H16" s="237">
        <v>112</v>
      </c>
      <c r="I16" s="237">
        <v>434</v>
      </c>
      <c r="J16" s="237">
        <v>119</v>
      </c>
      <c r="K16" s="237">
        <v>1507</v>
      </c>
    </row>
    <row r="17" spans="2:11" x14ac:dyDescent="0.2">
      <c r="B17" s="604" t="s">
        <v>422</v>
      </c>
      <c r="C17" s="242">
        <v>13242</v>
      </c>
      <c r="D17" s="239">
        <v>11030</v>
      </c>
      <c r="E17" s="237">
        <v>10784</v>
      </c>
      <c r="F17" s="237">
        <v>246</v>
      </c>
      <c r="G17" s="239">
        <v>707</v>
      </c>
      <c r="H17" s="237">
        <v>123</v>
      </c>
      <c r="I17" s="237">
        <v>504</v>
      </c>
      <c r="J17" s="237">
        <v>80</v>
      </c>
      <c r="K17" s="237">
        <v>1184</v>
      </c>
    </row>
    <row r="18" spans="2:11" x14ac:dyDescent="0.2">
      <c r="B18" s="604" t="s">
        <v>423</v>
      </c>
      <c r="C18" s="242">
        <v>6027</v>
      </c>
      <c r="D18" s="239">
        <v>4250</v>
      </c>
      <c r="E18" s="237">
        <v>4123</v>
      </c>
      <c r="F18" s="237">
        <v>127</v>
      </c>
      <c r="G18" s="239">
        <v>419</v>
      </c>
      <c r="H18" s="237">
        <v>90</v>
      </c>
      <c r="I18" s="237">
        <v>281</v>
      </c>
      <c r="J18" s="237">
        <v>48</v>
      </c>
      <c r="K18" s="237">
        <v>1144</v>
      </c>
    </row>
    <row r="19" spans="2:11" x14ac:dyDescent="0.2">
      <c r="B19" s="604" t="s">
        <v>424</v>
      </c>
      <c r="C19" s="242">
        <v>5103</v>
      </c>
      <c r="D19" s="239">
        <v>3707</v>
      </c>
      <c r="E19" s="237">
        <v>3586</v>
      </c>
      <c r="F19" s="237">
        <v>121</v>
      </c>
      <c r="G19" s="239">
        <v>363</v>
      </c>
      <c r="H19" s="237">
        <v>69</v>
      </c>
      <c r="I19" s="237">
        <v>282</v>
      </c>
      <c r="J19" s="237">
        <v>12</v>
      </c>
      <c r="K19" s="237">
        <v>886</v>
      </c>
    </row>
    <row r="20" spans="2:11" x14ac:dyDescent="0.2">
      <c r="B20" s="604" t="s">
        <v>425</v>
      </c>
      <c r="C20" s="242">
        <v>16381</v>
      </c>
      <c r="D20" s="239">
        <v>12202</v>
      </c>
      <c r="E20" s="237">
        <v>11829</v>
      </c>
      <c r="F20" s="237">
        <v>373</v>
      </c>
      <c r="G20" s="239">
        <v>1161</v>
      </c>
      <c r="H20" s="237">
        <v>234</v>
      </c>
      <c r="I20" s="237">
        <v>865</v>
      </c>
      <c r="J20" s="237">
        <v>62</v>
      </c>
      <c r="K20" s="237">
        <v>2473</v>
      </c>
    </row>
    <row r="21" spans="2:11" x14ac:dyDescent="0.2">
      <c r="B21" s="604" t="s">
        <v>426</v>
      </c>
      <c r="C21" s="242">
        <v>5814</v>
      </c>
      <c r="D21" s="239">
        <v>4527</v>
      </c>
      <c r="E21" s="237">
        <v>4332</v>
      </c>
      <c r="F21" s="237">
        <v>195</v>
      </c>
      <c r="G21" s="239">
        <v>464</v>
      </c>
      <c r="H21" s="237">
        <v>100</v>
      </c>
      <c r="I21" s="237">
        <v>359</v>
      </c>
      <c r="J21" s="237">
        <v>5</v>
      </c>
      <c r="K21" s="237">
        <v>545</v>
      </c>
    </row>
    <row r="22" spans="2:11" x14ac:dyDescent="0.2">
      <c r="B22" s="604" t="s">
        <v>427</v>
      </c>
      <c r="C22" s="242">
        <v>14162</v>
      </c>
      <c r="D22" s="239">
        <v>10283</v>
      </c>
      <c r="E22" s="237">
        <v>10037</v>
      </c>
      <c r="F22" s="237">
        <v>246</v>
      </c>
      <c r="G22" s="239">
        <v>932</v>
      </c>
      <c r="H22" s="237">
        <v>115</v>
      </c>
      <c r="I22" s="237">
        <v>752</v>
      </c>
      <c r="J22" s="237">
        <v>65</v>
      </c>
      <c r="K22" s="237">
        <v>2543</v>
      </c>
    </row>
    <row r="23" spans="2:11" x14ac:dyDescent="0.2">
      <c r="B23" s="604" t="s">
        <v>428</v>
      </c>
      <c r="C23" s="242">
        <v>11090</v>
      </c>
      <c r="D23" s="239">
        <v>9639</v>
      </c>
      <c r="E23" s="237">
        <v>9459</v>
      </c>
      <c r="F23" s="237">
        <v>180</v>
      </c>
      <c r="G23" s="239">
        <v>500</v>
      </c>
      <c r="H23" s="237">
        <v>74</v>
      </c>
      <c r="I23" s="237">
        <v>371</v>
      </c>
      <c r="J23" s="237">
        <v>55</v>
      </c>
      <c r="K23" s="237">
        <v>609</v>
      </c>
    </row>
    <row r="24" spans="2:11" x14ac:dyDescent="0.2">
      <c r="B24" s="604"/>
      <c r="C24" s="242"/>
      <c r="D24" s="239"/>
      <c r="E24" s="237"/>
      <c r="F24" s="237"/>
      <c r="G24" s="239"/>
      <c r="H24" s="237"/>
      <c r="I24" s="237"/>
      <c r="J24" s="237"/>
      <c r="K24" s="237"/>
    </row>
    <row r="25" spans="2:11" x14ac:dyDescent="0.2">
      <c r="B25" s="604" t="s">
        <v>429</v>
      </c>
      <c r="C25" s="242">
        <v>1960</v>
      </c>
      <c r="D25" s="239">
        <v>1427</v>
      </c>
      <c r="E25" s="237">
        <v>1387</v>
      </c>
      <c r="F25" s="237">
        <v>40</v>
      </c>
      <c r="G25" s="239">
        <v>178</v>
      </c>
      <c r="H25" s="237">
        <v>22</v>
      </c>
      <c r="I25" s="237">
        <v>125</v>
      </c>
      <c r="J25" s="237">
        <v>31</v>
      </c>
      <c r="K25" s="237">
        <v>313</v>
      </c>
    </row>
    <row r="26" spans="2:11" x14ac:dyDescent="0.15">
      <c r="C26" s="242"/>
      <c r="D26" s="239"/>
      <c r="E26" s="237"/>
      <c r="F26" s="237"/>
      <c r="G26" s="239"/>
      <c r="H26" s="237"/>
      <c r="I26" s="237"/>
      <c r="J26" s="237"/>
      <c r="K26" s="237"/>
    </row>
    <row r="27" spans="2:11" x14ac:dyDescent="0.2">
      <c r="B27" s="604" t="s">
        <v>430</v>
      </c>
      <c r="C27" s="242">
        <v>3947</v>
      </c>
      <c r="D27" s="239">
        <v>2609</v>
      </c>
      <c r="E27" s="237">
        <v>2542</v>
      </c>
      <c r="F27" s="237">
        <v>67</v>
      </c>
      <c r="G27" s="239">
        <v>335</v>
      </c>
      <c r="H27" s="237">
        <v>55</v>
      </c>
      <c r="I27" s="237">
        <v>270</v>
      </c>
      <c r="J27" s="237">
        <v>10</v>
      </c>
      <c r="K27" s="237">
        <v>882</v>
      </c>
    </row>
    <row r="28" spans="2:11" x14ac:dyDescent="0.2">
      <c r="B28" s="604" t="s">
        <v>431</v>
      </c>
      <c r="C28" s="242">
        <v>995</v>
      </c>
      <c r="D28" s="239">
        <v>645</v>
      </c>
      <c r="E28" s="237">
        <v>629</v>
      </c>
      <c r="F28" s="237">
        <v>16</v>
      </c>
      <c r="G28" s="239">
        <v>91</v>
      </c>
      <c r="H28" s="237">
        <v>9</v>
      </c>
      <c r="I28" s="237">
        <v>77</v>
      </c>
      <c r="J28" s="237">
        <v>5</v>
      </c>
      <c r="K28" s="237">
        <v>200</v>
      </c>
    </row>
    <row r="29" spans="2:11" x14ac:dyDescent="0.2">
      <c r="B29" s="604" t="s">
        <v>432</v>
      </c>
      <c r="C29" s="242">
        <v>751</v>
      </c>
      <c r="D29" s="239">
        <v>535</v>
      </c>
      <c r="E29" s="237">
        <v>501</v>
      </c>
      <c r="F29" s="237">
        <v>34</v>
      </c>
      <c r="G29" s="239">
        <v>64</v>
      </c>
      <c r="H29" s="237">
        <v>14</v>
      </c>
      <c r="I29" s="237">
        <v>42</v>
      </c>
      <c r="J29" s="237">
        <v>8</v>
      </c>
      <c r="K29" s="237">
        <v>110</v>
      </c>
    </row>
    <row r="30" spans="2:11" x14ac:dyDescent="0.2">
      <c r="B30" s="604"/>
      <c r="C30" s="242"/>
      <c r="D30" s="239"/>
      <c r="E30" s="237"/>
      <c r="F30" s="237"/>
      <c r="G30" s="239"/>
      <c r="H30" s="237"/>
      <c r="I30" s="237"/>
      <c r="J30" s="237"/>
      <c r="K30" s="237"/>
    </row>
    <row r="31" spans="2:11" x14ac:dyDescent="0.2">
      <c r="B31" s="604" t="s">
        <v>433</v>
      </c>
      <c r="C31" s="242">
        <v>2658</v>
      </c>
      <c r="D31" s="239">
        <v>1801</v>
      </c>
      <c r="E31" s="237">
        <v>1745</v>
      </c>
      <c r="F31" s="237">
        <v>56</v>
      </c>
      <c r="G31" s="239">
        <v>197</v>
      </c>
      <c r="H31" s="237">
        <v>39</v>
      </c>
      <c r="I31" s="237">
        <v>146</v>
      </c>
      <c r="J31" s="237">
        <v>12</v>
      </c>
      <c r="K31" s="237">
        <v>583</v>
      </c>
    </row>
    <row r="32" spans="2:11" x14ac:dyDescent="0.2">
      <c r="B32" s="604" t="s">
        <v>434</v>
      </c>
      <c r="C32" s="242">
        <v>1527</v>
      </c>
      <c r="D32" s="239">
        <v>1004</v>
      </c>
      <c r="E32" s="237">
        <v>971</v>
      </c>
      <c r="F32" s="237">
        <v>33</v>
      </c>
      <c r="G32" s="239">
        <v>80</v>
      </c>
      <c r="H32" s="237">
        <v>16</v>
      </c>
      <c r="I32" s="237">
        <v>53</v>
      </c>
      <c r="J32" s="237">
        <v>11</v>
      </c>
      <c r="K32" s="237">
        <v>397</v>
      </c>
    </row>
    <row r="33" spans="2:11" x14ac:dyDescent="0.15">
      <c r="B33" s="595" t="s">
        <v>435</v>
      </c>
      <c r="C33" s="242">
        <v>6352</v>
      </c>
      <c r="D33" s="239">
        <v>3884</v>
      </c>
      <c r="E33" s="237">
        <v>3779</v>
      </c>
      <c r="F33" s="237">
        <v>105</v>
      </c>
      <c r="G33" s="239">
        <v>516</v>
      </c>
      <c r="H33" s="237">
        <v>72</v>
      </c>
      <c r="I33" s="237">
        <v>428</v>
      </c>
      <c r="J33" s="237">
        <v>16</v>
      </c>
      <c r="K33" s="237">
        <v>1793</v>
      </c>
    </row>
    <row r="34" spans="2:11" x14ac:dyDescent="0.2">
      <c r="B34" s="604"/>
      <c r="C34" s="242"/>
      <c r="D34" s="239"/>
      <c r="E34" s="237"/>
      <c r="F34" s="237"/>
      <c r="G34" s="239"/>
      <c r="H34" s="237"/>
      <c r="I34" s="237"/>
      <c r="J34" s="237"/>
      <c r="K34" s="237"/>
    </row>
    <row r="35" spans="2:11" x14ac:dyDescent="0.2">
      <c r="B35" s="604" t="s">
        <v>436</v>
      </c>
      <c r="C35" s="242">
        <v>1504</v>
      </c>
      <c r="D35" s="239">
        <v>1229</v>
      </c>
      <c r="E35" s="241">
        <v>1213</v>
      </c>
      <c r="F35" s="241">
        <v>16</v>
      </c>
      <c r="G35" s="239">
        <v>96</v>
      </c>
      <c r="H35" s="241">
        <v>15</v>
      </c>
      <c r="I35" s="241">
        <v>73</v>
      </c>
      <c r="J35" s="241">
        <v>8</v>
      </c>
      <c r="K35" s="241">
        <v>150</v>
      </c>
    </row>
    <row r="36" spans="2:11" x14ac:dyDescent="0.2">
      <c r="B36" s="604" t="s">
        <v>437</v>
      </c>
      <c r="C36" s="242">
        <v>1653</v>
      </c>
      <c r="D36" s="239">
        <v>1256</v>
      </c>
      <c r="E36" s="237">
        <v>1233</v>
      </c>
      <c r="F36" s="237">
        <v>23</v>
      </c>
      <c r="G36" s="239">
        <v>113</v>
      </c>
      <c r="H36" s="237">
        <v>25</v>
      </c>
      <c r="I36" s="237">
        <v>83</v>
      </c>
      <c r="J36" s="237">
        <v>5</v>
      </c>
      <c r="K36" s="237">
        <v>258</v>
      </c>
    </row>
    <row r="37" spans="2:11" x14ac:dyDescent="0.2">
      <c r="B37" s="604" t="s">
        <v>438</v>
      </c>
      <c r="C37" s="242">
        <v>1188</v>
      </c>
      <c r="D37" s="239">
        <v>840</v>
      </c>
      <c r="E37" s="237">
        <v>816</v>
      </c>
      <c r="F37" s="237">
        <v>24</v>
      </c>
      <c r="G37" s="239">
        <v>100</v>
      </c>
      <c r="H37" s="237">
        <v>8</v>
      </c>
      <c r="I37" s="237">
        <v>85</v>
      </c>
      <c r="J37" s="237">
        <v>7</v>
      </c>
      <c r="K37" s="237">
        <v>221</v>
      </c>
    </row>
    <row r="38" spans="2:11" x14ac:dyDescent="0.2">
      <c r="B38" s="604" t="s">
        <v>439</v>
      </c>
      <c r="C38" s="242">
        <v>1900</v>
      </c>
      <c r="D38" s="239">
        <v>1152</v>
      </c>
      <c r="E38" s="237">
        <v>1128</v>
      </c>
      <c r="F38" s="237">
        <v>24</v>
      </c>
      <c r="G38" s="239">
        <v>126</v>
      </c>
      <c r="H38" s="237">
        <v>14</v>
      </c>
      <c r="I38" s="237">
        <v>105</v>
      </c>
      <c r="J38" s="237">
        <v>7</v>
      </c>
      <c r="K38" s="237">
        <v>586</v>
      </c>
    </row>
    <row r="39" spans="2:11" x14ac:dyDescent="0.2">
      <c r="B39" s="604" t="s">
        <v>440</v>
      </c>
      <c r="C39" s="242">
        <v>3403</v>
      </c>
      <c r="D39" s="239">
        <v>1949</v>
      </c>
      <c r="E39" s="237">
        <v>1845</v>
      </c>
      <c r="F39" s="237">
        <v>104</v>
      </c>
      <c r="G39" s="239">
        <v>225</v>
      </c>
      <c r="H39" s="237">
        <v>26</v>
      </c>
      <c r="I39" s="237">
        <v>189</v>
      </c>
      <c r="J39" s="237">
        <v>10</v>
      </c>
      <c r="K39" s="237">
        <v>1119</v>
      </c>
    </row>
    <row r="40" spans="2:11" x14ac:dyDescent="0.2">
      <c r="B40" s="604" t="s">
        <v>441</v>
      </c>
      <c r="C40" s="242">
        <v>2238</v>
      </c>
      <c r="D40" s="239">
        <v>1497</v>
      </c>
      <c r="E40" s="237">
        <v>1456</v>
      </c>
      <c r="F40" s="237">
        <v>41</v>
      </c>
      <c r="G40" s="239">
        <v>167</v>
      </c>
      <c r="H40" s="237">
        <v>13</v>
      </c>
      <c r="I40" s="237">
        <v>147</v>
      </c>
      <c r="J40" s="237">
        <v>7</v>
      </c>
      <c r="K40" s="237">
        <v>528</v>
      </c>
    </row>
    <row r="41" spans="2:11" x14ac:dyDescent="0.2">
      <c r="B41" s="604"/>
      <c r="C41" s="242"/>
      <c r="D41" s="239"/>
      <c r="E41" s="592"/>
      <c r="F41" s="592"/>
      <c r="G41" s="239"/>
      <c r="H41" s="237"/>
      <c r="I41" s="237"/>
      <c r="J41" s="237"/>
      <c r="K41" s="237"/>
    </row>
    <row r="42" spans="2:11" x14ac:dyDescent="0.2">
      <c r="B42" s="604" t="s">
        <v>442</v>
      </c>
      <c r="C42" s="242">
        <v>4622</v>
      </c>
      <c r="D42" s="239">
        <v>3718</v>
      </c>
      <c r="E42" s="241">
        <v>3621</v>
      </c>
      <c r="F42" s="241">
        <v>97</v>
      </c>
      <c r="G42" s="239">
        <v>329</v>
      </c>
      <c r="H42" s="241">
        <v>56</v>
      </c>
      <c r="I42" s="241">
        <v>246</v>
      </c>
      <c r="J42" s="241">
        <v>27</v>
      </c>
      <c r="K42" s="241">
        <v>410</v>
      </c>
    </row>
    <row r="43" spans="2:11" x14ac:dyDescent="0.2">
      <c r="B43" s="604" t="s">
        <v>443</v>
      </c>
      <c r="C43" s="242">
        <v>3328</v>
      </c>
      <c r="D43" s="239">
        <v>2715</v>
      </c>
      <c r="E43" s="241">
        <v>2637</v>
      </c>
      <c r="F43" s="241">
        <v>78</v>
      </c>
      <c r="G43" s="239">
        <v>209</v>
      </c>
      <c r="H43" s="241">
        <v>44</v>
      </c>
      <c r="I43" s="241">
        <v>146</v>
      </c>
      <c r="J43" s="241">
        <v>19</v>
      </c>
      <c r="K43" s="241">
        <v>271</v>
      </c>
    </row>
    <row r="44" spans="2:11" x14ac:dyDescent="0.2">
      <c r="B44" s="604" t="s">
        <v>444</v>
      </c>
      <c r="C44" s="242">
        <v>727</v>
      </c>
      <c r="D44" s="239">
        <v>568</v>
      </c>
      <c r="E44" s="237">
        <v>559</v>
      </c>
      <c r="F44" s="237">
        <v>9</v>
      </c>
      <c r="G44" s="239">
        <v>70</v>
      </c>
      <c r="H44" s="237">
        <v>12</v>
      </c>
      <c r="I44" s="237">
        <v>57</v>
      </c>
      <c r="J44" s="237">
        <v>1</v>
      </c>
      <c r="K44" s="237">
        <v>78</v>
      </c>
    </row>
    <row r="45" spans="2:11" x14ac:dyDescent="0.2">
      <c r="B45" s="604"/>
      <c r="C45" s="242"/>
      <c r="D45" s="239"/>
      <c r="E45" s="237"/>
      <c r="F45" s="237"/>
      <c r="G45" s="239"/>
      <c r="H45" s="237"/>
      <c r="I45" s="237"/>
      <c r="J45" s="237"/>
      <c r="K45" s="237"/>
    </row>
    <row r="46" spans="2:11" x14ac:dyDescent="0.2">
      <c r="B46" s="604" t="s">
        <v>445</v>
      </c>
      <c r="C46" s="242">
        <v>3145</v>
      </c>
      <c r="D46" s="239">
        <v>2434</v>
      </c>
      <c r="E46" s="237">
        <v>2371</v>
      </c>
      <c r="F46" s="237">
        <v>63</v>
      </c>
      <c r="G46" s="239">
        <v>281</v>
      </c>
      <c r="H46" s="237">
        <v>76</v>
      </c>
      <c r="I46" s="237">
        <v>205</v>
      </c>
      <c r="J46" s="317" t="s">
        <v>275</v>
      </c>
      <c r="K46" s="237">
        <v>354</v>
      </c>
    </row>
    <row r="47" spans="2:11" x14ac:dyDescent="0.2">
      <c r="B47" s="604" t="s">
        <v>446</v>
      </c>
      <c r="C47" s="242">
        <v>599</v>
      </c>
      <c r="D47" s="239">
        <v>503</v>
      </c>
      <c r="E47" s="237">
        <v>500</v>
      </c>
      <c r="F47" s="237">
        <v>3</v>
      </c>
      <c r="G47" s="239">
        <v>49</v>
      </c>
      <c r="H47" s="237">
        <v>10</v>
      </c>
      <c r="I47" s="237">
        <v>38</v>
      </c>
      <c r="J47" s="317">
        <v>1</v>
      </c>
      <c r="K47" s="237">
        <v>39</v>
      </c>
    </row>
    <row r="48" spans="2:11" x14ac:dyDescent="0.2">
      <c r="B48" s="604" t="s">
        <v>447</v>
      </c>
      <c r="C48" s="242">
        <v>468</v>
      </c>
      <c r="D48" s="239">
        <v>357</v>
      </c>
      <c r="E48" s="237">
        <v>347</v>
      </c>
      <c r="F48" s="237">
        <v>10</v>
      </c>
      <c r="G48" s="239">
        <v>40</v>
      </c>
      <c r="H48" s="237">
        <v>5</v>
      </c>
      <c r="I48" s="237">
        <v>35</v>
      </c>
      <c r="J48" s="317" t="s">
        <v>275</v>
      </c>
      <c r="K48" s="237">
        <v>59</v>
      </c>
    </row>
    <row r="49" spans="1:11" x14ac:dyDescent="0.2">
      <c r="B49" s="604" t="s">
        <v>448</v>
      </c>
      <c r="C49" s="242">
        <v>71</v>
      </c>
      <c r="D49" s="239">
        <v>61</v>
      </c>
      <c r="E49" s="241">
        <v>59</v>
      </c>
      <c r="F49" s="241">
        <v>2</v>
      </c>
      <c r="G49" s="239">
        <v>4</v>
      </c>
      <c r="H49" s="317" t="s">
        <v>275</v>
      </c>
      <c r="I49" s="241">
        <v>4</v>
      </c>
      <c r="J49" s="317" t="s">
        <v>275</v>
      </c>
      <c r="K49" s="241">
        <v>3</v>
      </c>
    </row>
    <row r="50" spans="1:11" x14ac:dyDescent="0.2">
      <c r="B50" s="604" t="s">
        <v>449</v>
      </c>
      <c r="C50" s="242">
        <v>2976</v>
      </c>
      <c r="D50" s="239">
        <v>2303</v>
      </c>
      <c r="E50" s="241">
        <v>2242</v>
      </c>
      <c r="F50" s="241">
        <v>61</v>
      </c>
      <c r="G50" s="239">
        <v>275</v>
      </c>
      <c r="H50" s="241">
        <v>60</v>
      </c>
      <c r="I50" s="241">
        <v>211</v>
      </c>
      <c r="J50" s="241">
        <v>4</v>
      </c>
      <c r="K50" s="241">
        <v>312</v>
      </c>
    </row>
    <row r="51" spans="1:11" ht="18" thickBot="1" x14ac:dyDescent="0.2">
      <c r="B51" s="340"/>
      <c r="C51" s="16"/>
      <c r="D51" s="17"/>
      <c r="E51" s="17"/>
      <c r="F51" s="17"/>
      <c r="G51" s="5"/>
      <c r="H51" s="5"/>
      <c r="I51" s="5"/>
      <c r="J51" s="5"/>
      <c r="K51" s="5"/>
    </row>
    <row r="52" spans="1:11" x14ac:dyDescent="0.2">
      <c r="C52" s="1" t="s">
        <v>649</v>
      </c>
    </row>
    <row r="53" spans="1:11" x14ac:dyDescent="0.2">
      <c r="A53" s="1"/>
      <c r="C53" s="1" t="s">
        <v>639</v>
      </c>
    </row>
  </sheetData>
  <mergeCells count="2">
    <mergeCell ref="B6:K6"/>
    <mergeCell ref="F10:F11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9"/>
  <sheetViews>
    <sheetView view="pageBreakPreview" zoomScale="75" zoomScaleNormal="75" workbookViewId="0">
      <selection activeCell="J33" sqref="J33"/>
    </sheetView>
  </sheetViews>
  <sheetFormatPr defaultColWidth="13.375" defaultRowHeight="16.5" customHeight="1" x14ac:dyDescent="0.15"/>
  <cols>
    <col min="1" max="1" width="13.375" style="540" customWidth="1"/>
    <col min="2" max="2" width="16.875" style="224" customWidth="1"/>
    <col min="3" max="11" width="13.625" style="540" customWidth="1"/>
    <col min="12" max="16384" width="13.375" style="540"/>
  </cols>
  <sheetData>
    <row r="1" spans="1:11" ht="16.5" customHeight="1" x14ac:dyDescent="0.15">
      <c r="A1" s="33"/>
      <c r="G1" s="33" t="s">
        <v>29</v>
      </c>
    </row>
    <row r="5" spans="1:11" ht="16.5" customHeight="1" x14ac:dyDescent="0.2">
      <c r="E5" s="4"/>
    </row>
    <row r="6" spans="1:11" ht="16.5" customHeight="1" x14ac:dyDescent="0.2">
      <c r="B6" s="650" t="s">
        <v>304</v>
      </c>
      <c r="C6" s="650"/>
      <c r="D6" s="650"/>
      <c r="E6" s="650"/>
      <c r="F6" s="650"/>
      <c r="G6" s="650"/>
      <c r="H6" s="650"/>
      <c r="I6" s="650"/>
      <c r="J6" s="650"/>
      <c r="K6" s="650"/>
    </row>
    <row r="7" spans="1:11" ht="16.5" customHeight="1" thickBot="1" x14ac:dyDescent="0.25">
      <c r="B7" s="374"/>
      <c r="C7" s="34"/>
      <c r="D7" s="34"/>
      <c r="E7" s="654" t="s">
        <v>651</v>
      </c>
      <c r="F7" s="654"/>
      <c r="G7" s="654"/>
      <c r="H7" s="654"/>
      <c r="I7" s="179"/>
      <c r="J7" s="179"/>
      <c r="K7" s="373" t="s">
        <v>30</v>
      </c>
    </row>
    <row r="8" spans="1:11" ht="16.5" customHeight="1" x14ac:dyDescent="0.2">
      <c r="B8" s="375"/>
      <c r="C8" s="657" t="s">
        <v>311</v>
      </c>
      <c r="D8" s="40"/>
      <c r="E8" s="40"/>
      <c r="F8" s="41"/>
      <c r="G8" s="40"/>
      <c r="H8" s="40"/>
      <c r="I8" s="40"/>
      <c r="J8" s="40"/>
      <c r="K8" s="42"/>
    </row>
    <row r="9" spans="1:11" ht="16.5" customHeight="1" x14ac:dyDescent="0.2">
      <c r="C9" s="658"/>
      <c r="D9" s="180"/>
      <c r="E9" s="181" t="s">
        <v>309</v>
      </c>
      <c r="F9" s="182"/>
      <c r="G9" s="180"/>
      <c r="H9" s="181" t="s">
        <v>310</v>
      </c>
      <c r="I9" s="182"/>
      <c r="J9" s="655" t="s">
        <v>83</v>
      </c>
      <c r="K9" s="656"/>
    </row>
    <row r="10" spans="1:11" ht="16.5" customHeight="1" x14ac:dyDescent="0.2">
      <c r="C10" s="658"/>
      <c r="D10" s="43"/>
      <c r="E10" s="43"/>
      <c r="F10" s="43"/>
      <c r="G10" s="272"/>
      <c r="H10" s="43"/>
      <c r="I10" s="43"/>
      <c r="J10" s="183" t="s">
        <v>305</v>
      </c>
      <c r="K10" s="43"/>
    </row>
    <row r="11" spans="1:11" ht="16.5" customHeight="1" x14ac:dyDescent="0.2">
      <c r="C11" s="658"/>
      <c r="D11" s="44" t="s">
        <v>312</v>
      </c>
      <c r="E11" s="44" t="s">
        <v>313</v>
      </c>
      <c r="F11" s="44" t="s">
        <v>314</v>
      </c>
      <c r="G11" s="247" t="s">
        <v>457</v>
      </c>
      <c r="H11" s="44" t="s">
        <v>315</v>
      </c>
      <c r="I11" s="44" t="s">
        <v>316</v>
      </c>
      <c r="J11" s="184" t="s">
        <v>652</v>
      </c>
      <c r="K11" s="44" t="s">
        <v>317</v>
      </c>
    </row>
    <row r="12" spans="1:11" ht="16.5" customHeight="1" x14ac:dyDescent="0.2">
      <c r="B12" s="376"/>
      <c r="C12" s="659"/>
      <c r="D12" s="45"/>
      <c r="E12" s="45"/>
      <c r="F12" s="45"/>
      <c r="G12" s="248" t="s">
        <v>653</v>
      </c>
      <c r="H12" s="45"/>
      <c r="I12" s="45"/>
      <c r="J12" s="185" t="s">
        <v>306</v>
      </c>
      <c r="K12" s="46" t="s">
        <v>654</v>
      </c>
    </row>
    <row r="13" spans="1:11" ht="16.5" customHeight="1" x14ac:dyDescent="0.15">
      <c r="C13" s="43"/>
      <c r="D13" s="47"/>
      <c r="E13" s="47"/>
      <c r="F13" s="47"/>
      <c r="G13" s="47"/>
      <c r="H13" s="47"/>
      <c r="I13" s="47"/>
      <c r="J13" s="47"/>
      <c r="K13" s="47"/>
    </row>
    <row r="14" spans="1:11" s="200" customFormat="1" ht="16.5" customHeight="1" x14ac:dyDescent="0.2">
      <c r="B14" s="60" t="s">
        <v>84</v>
      </c>
      <c r="C14" s="640">
        <v>445326</v>
      </c>
      <c r="D14" s="260">
        <v>35757</v>
      </c>
      <c r="E14" s="260">
        <v>1145</v>
      </c>
      <c r="F14" s="260">
        <v>2095</v>
      </c>
      <c r="G14" s="260">
        <v>78</v>
      </c>
      <c r="H14" s="260">
        <v>33388</v>
      </c>
      <c r="I14" s="260">
        <v>63173</v>
      </c>
      <c r="J14" s="260">
        <v>2834</v>
      </c>
      <c r="K14" s="260">
        <v>4562</v>
      </c>
    </row>
    <row r="15" spans="1:11" ht="16.5" customHeight="1" x14ac:dyDescent="0.15">
      <c r="C15" s="261"/>
      <c r="D15" s="262"/>
      <c r="E15" s="262"/>
      <c r="F15" s="262"/>
      <c r="G15" s="262"/>
      <c r="H15" s="262"/>
      <c r="I15" s="262"/>
      <c r="J15" s="262"/>
      <c r="K15" s="262"/>
    </row>
    <row r="16" spans="1:11" ht="16.5" customHeight="1" x14ac:dyDescent="0.2">
      <c r="B16" s="61" t="s">
        <v>420</v>
      </c>
      <c r="C16" s="641">
        <v>162655</v>
      </c>
      <c r="D16" s="37">
        <v>2724</v>
      </c>
      <c r="E16" s="37">
        <v>50</v>
      </c>
      <c r="F16" s="37">
        <v>249</v>
      </c>
      <c r="G16" s="37">
        <v>21</v>
      </c>
      <c r="H16" s="37">
        <v>12255</v>
      </c>
      <c r="I16" s="37">
        <v>24818</v>
      </c>
      <c r="J16" s="37">
        <v>1176</v>
      </c>
      <c r="K16" s="37">
        <v>2312</v>
      </c>
    </row>
    <row r="17" spans="2:11" ht="16.5" customHeight="1" x14ac:dyDescent="0.2">
      <c r="B17" s="61" t="s">
        <v>421</v>
      </c>
      <c r="C17" s="641">
        <v>23747</v>
      </c>
      <c r="D17" s="37">
        <v>2145</v>
      </c>
      <c r="E17" s="37">
        <v>4</v>
      </c>
      <c r="F17" s="37">
        <v>42</v>
      </c>
      <c r="G17" s="643" t="s">
        <v>275</v>
      </c>
      <c r="H17" s="37">
        <v>1584</v>
      </c>
      <c r="I17" s="37">
        <v>4644</v>
      </c>
      <c r="J17" s="37">
        <v>168</v>
      </c>
      <c r="K17" s="37">
        <v>258</v>
      </c>
    </row>
    <row r="18" spans="2:11" ht="16.5" customHeight="1" x14ac:dyDescent="0.2">
      <c r="B18" s="61" t="s">
        <v>422</v>
      </c>
      <c r="C18" s="641">
        <v>29434</v>
      </c>
      <c r="D18" s="37">
        <v>1749</v>
      </c>
      <c r="E18" s="37">
        <v>41</v>
      </c>
      <c r="F18" s="37">
        <v>6</v>
      </c>
      <c r="G18" s="37">
        <v>5</v>
      </c>
      <c r="H18" s="37">
        <v>1536</v>
      </c>
      <c r="I18" s="37">
        <v>4770</v>
      </c>
      <c r="J18" s="37">
        <v>219</v>
      </c>
      <c r="K18" s="37">
        <v>452</v>
      </c>
    </row>
    <row r="19" spans="2:11" ht="16.5" customHeight="1" x14ac:dyDescent="0.2">
      <c r="B19" s="61" t="s">
        <v>423</v>
      </c>
      <c r="C19" s="641">
        <v>13457</v>
      </c>
      <c r="D19" s="37">
        <v>1661</v>
      </c>
      <c r="E19" s="37">
        <v>3</v>
      </c>
      <c r="F19" s="37">
        <v>314</v>
      </c>
      <c r="G19" s="643" t="s">
        <v>275</v>
      </c>
      <c r="H19" s="37">
        <v>1232</v>
      </c>
      <c r="I19" s="37">
        <v>2487</v>
      </c>
      <c r="J19" s="37">
        <v>55</v>
      </c>
      <c r="K19" s="37">
        <v>53</v>
      </c>
    </row>
    <row r="20" spans="2:11" ht="16.5" customHeight="1" x14ac:dyDescent="0.2">
      <c r="B20" s="61" t="s">
        <v>424</v>
      </c>
      <c r="C20" s="641">
        <v>11261</v>
      </c>
      <c r="D20" s="37">
        <v>1279</v>
      </c>
      <c r="E20" s="37">
        <v>12</v>
      </c>
      <c r="F20" s="37">
        <v>79</v>
      </c>
      <c r="G20" s="643" t="s">
        <v>275</v>
      </c>
      <c r="H20" s="37">
        <v>987</v>
      </c>
      <c r="I20" s="37">
        <v>1480</v>
      </c>
      <c r="J20" s="37">
        <v>162</v>
      </c>
      <c r="K20" s="37">
        <v>77</v>
      </c>
    </row>
    <row r="21" spans="2:11" ht="16.5" customHeight="1" x14ac:dyDescent="0.2">
      <c r="B21" s="61" t="s">
        <v>425</v>
      </c>
      <c r="C21" s="641">
        <v>35365</v>
      </c>
      <c r="D21" s="37">
        <v>3861</v>
      </c>
      <c r="E21" s="37">
        <v>342</v>
      </c>
      <c r="F21" s="37">
        <v>146</v>
      </c>
      <c r="G21" s="644">
        <v>6</v>
      </c>
      <c r="H21" s="37">
        <v>2969</v>
      </c>
      <c r="I21" s="37">
        <v>3656</v>
      </c>
      <c r="J21" s="37">
        <v>190</v>
      </c>
      <c r="K21" s="37">
        <v>290</v>
      </c>
    </row>
    <row r="22" spans="2:11" ht="16.5" customHeight="1" x14ac:dyDescent="0.2">
      <c r="B22" s="61" t="s">
        <v>426</v>
      </c>
      <c r="C22" s="641">
        <v>12457</v>
      </c>
      <c r="D22" s="37">
        <v>131</v>
      </c>
      <c r="E22" s="37">
        <v>90</v>
      </c>
      <c r="F22" s="37">
        <v>31</v>
      </c>
      <c r="G22" s="37">
        <v>13</v>
      </c>
      <c r="H22" s="37">
        <v>1248</v>
      </c>
      <c r="I22" s="37">
        <v>762</v>
      </c>
      <c r="J22" s="37">
        <v>121</v>
      </c>
      <c r="K22" s="37">
        <v>104</v>
      </c>
    </row>
    <row r="23" spans="2:11" ht="16.5" customHeight="1" x14ac:dyDescent="0.2">
      <c r="B23" s="61" t="s">
        <v>427</v>
      </c>
      <c r="C23" s="641">
        <v>31096</v>
      </c>
      <c r="D23" s="37">
        <v>5668</v>
      </c>
      <c r="E23" s="37">
        <v>25</v>
      </c>
      <c r="F23" s="37">
        <v>11</v>
      </c>
      <c r="G23" s="37">
        <v>11</v>
      </c>
      <c r="H23" s="37">
        <v>1910</v>
      </c>
      <c r="I23" s="37">
        <v>4703</v>
      </c>
      <c r="J23" s="37">
        <v>129</v>
      </c>
      <c r="K23" s="37">
        <v>253</v>
      </c>
    </row>
    <row r="24" spans="2:11" ht="16.5" customHeight="1" x14ac:dyDescent="0.2">
      <c r="B24" s="61" t="s">
        <v>428</v>
      </c>
      <c r="C24" s="642">
        <v>25065</v>
      </c>
      <c r="D24" s="262">
        <v>791</v>
      </c>
      <c r="E24" s="262">
        <v>4</v>
      </c>
      <c r="F24" s="262">
        <v>5</v>
      </c>
      <c r="G24" s="37">
        <v>6</v>
      </c>
      <c r="H24" s="262">
        <v>1880</v>
      </c>
      <c r="I24" s="262">
        <v>3933</v>
      </c>
      <c r="J24" s="262">
        <v>141</v>
      </c>
      <c r="K24" s="262">
        <v>277</v>
      </c>
    </row>
    <row r="25" spans="2:11" ht="16.5" customHeight="1" x14ac:dyDescent="0.2">
      <c r="B25" s="61"/>
      <c r="C25" s="263"/>
      <c r="D25" s="37"/>
      <c r="E25" s="37"/>
      <c r="F25" s="37"/>
      <c r="G25" s="37"/>
      <c r="H25" s="37"/>
      <c r="I25" s="37"/>
      <c r="J25" s="37"/>
      <c r="K25" s="37"/>
    </row>
    <row r="26" spans="2:11" ht="16.5" customHeight="1" x14ac:dyDescent="0.2">
      <c r="B26" s="61" t="s">
        <v>429</v>
      </c>
      <c r="C26" s="263">
        <v>4315</v>
      </c>
      <c r="D26" s="37">
        <v>559</v>
      </c>
      <c r="E26" s="37">
        <v>12</v>
      </c>
      <c r="F26" s="37">
        <v>2</v>
      </c>
      <c r="G26" s="643" t="s">
        <v>275</v>
      </c>
      <c r="H26" s="37">
        <v>280</v>
      </c>
      <c r="I26" s="37">
        <v>877</v>
      </c>
      <c r="J26" s="37">
        <v>25</v>
      </c>
      <c r="K26" s="37">
        <v>32</v>
      </c>
    </row>
    <row r="27" spans="2:11" ht="16.5" customHeight="1" x14ac:dyDescent="0.15">
      <c r="B27" s="377"/>
      <c r="C27" s="263"/>
      <c r="D27" s="37"/>
      <c r="E27" s="37"/>
      <c r="F27" s="37"/>
      <c r="G27" s="37"/>
      <c r="H27" s="37"/>
      <c r="I27" s="37"/>
      <c r="J27" s="37"/>
      <c r="K27" s="37"/>
    </row>
    <row r="28" spans="2:11" ht="16.5" customHeight="1" x14ac:dyDescent="0.2">
      <c r="B28" s="61" t="s">
        <v>430</v>
      </c>
      <c r="C28" s="263">
        <v>8565</v>
      </c>
      <c r="D28" s="37">
        <v>2005</v>
      </c>
      <c r="E28" s="37">
        <v>19</v>
      </c>
      <c r="F28" s="37">
        <v>4</v>
      </c>
      <c r="G28" s="37">
        <v>6</v>
      </c>
      <c r="H28" s="37">
        <v>482</v>
      </c>
      <c r="I28" s="37">
        <v>1312</v>
      </c>
      <c r="J28" s="37">
        <v>40</v>
      </c>
      <c r="K28" s="37">
        <v>52</v>
      </c>
    </row>
    <row r="29" spans="2:11" ht="16.5" customHeight="1" x14ac:dyDescent="0.2">
      <c r="B29" s="61" t="s">
        <v>431</v>
      </c>
      <c r="C29" s="263">
        <v>2141</v>
      </c>
      <c r="D29" s="37">
        <v>430</v>
      </c>
      <c r="E29" s="37">
        <v>5</v>
      </c>
      <c r="F29" s="643" t="s">
        <v>275</v>
      </c>
      <c r="G29" s="37">
        <v>1</v>
      </c>
      <c r="H29" s="37">
        <v>97</v>
      </c>
      <c r="I29" s="37">
        <v>283</v>
      </c>
      <c r="J29" s="37">
        <v>11</v>
      </c>
      <c r="K29" s="37">
        <v>16</v>
      </c>
    </row>
    <row r="30" spans="2:11" ht="16.5" customHeight="1" x14ac:dyDescent="0.2">
      <c r="B30" s="61" t="s">
        <v>432</v>
      </c>
      <c r="C30" s="263">
        <v>1734</v>
      </c>
      <c r="D30" s="37">
        <v>39</v>
      </c>
      <c r="E30" s="37">
        <v>17</v>
      </c>
      <c r="F30" s="643" t="s">
        <v>275</v>
      </c>
      <c r="G30" s="643" t="s">
        <v>275</v>
      </c>
      <c r="H30" s="37">
        <v>81</v>
      </c>
      <c r="I30" s="37">
        <v>127</v>
      </c>
      <c r="J30" s="37">
        <v>4</v>
      </c>
      <c r="K30" s="37">
        <v>9</v>
      </c>
    </row>
    <row r="31" spans="2:11" ht="16.5" customHeight="1" x14ac:dyDescent="0.2">
      <c r="B31" s="61"/>
      <c r="C31" s="263"/>
      <c r="D31" s="37"/>
      <c r="E31" s="37"/>
      <c r="F31" s="37"/>
      <c r="G31" s="644"/>
      <c r="H31" s="37"/>
      <c r="I31" s="37"/>
      <c r="J31" s="37"/>
      <c r="K31" s="37"/>
    </row>
    <row r="32" spans="2:11" ht="16.5" customHeight="1" x14ac:dyDescent="0.2">
      <c r="B32" s="61" t="s">
        <v>433</v>
      </c>
      <c r="C32" s="263">
        <v>5792</v>
      </c>
      <c r="D32" s="37">
        <v>828</v>
      </c>
      <c r="E32" s="37">
        <v>3</v>
      </c>
      <c r="F32" s="37">
        <v>71</v>
      </c>
      <c r="G32" s="643" t="s">
        <v>275</v>
      </c>
      <c r="H32" s="37">
        <v>488</v>
      </c>
      <c r="I32" s="37">
        <v>816</v>
      </c>
      <c r="J32" s="37">
        <v>21</v>
      </c>
      <c r="K32" s="37">
        <v>30</v>
      </c>
    </row>
    <row r="33" spans="2:11" ht="16.5" customHeight="1" x14ac:dyDescent="0.2">
      <c r="B33" s="61" t="s">
        <v>434</v>
      </c>
      <c r="C33" s="263">
        <v>3341</v>
      </c>
      <c r="D33" s="37">
        <v>780</v>
      </c>
      <c r="E33" s="37">
        <v>20</v>
      </c>
      <c r="F33" s="37">
        <v>32</v>
      </c>
      <c r="G33" s="643" t="s">
        <v>275</v>
      </c>
      <c r="H33" s="37">
        <v>301</v>
      </c>
      <c r="I33" s="37">
        <v>458</v>
      </c>
      <c r="J33" s="37">
        <v>23</v>
      </c>
      <c r="K33" s="37">
        <v>15</v>
      </c>
    </row>
    <row r="34" spans="2:11" ht="16.5" customHeight="1" x14ac:dyDescent="0.15">
      <c r="B34" s="377" t="s">
        <v>435</v>
      </c>
      <c r="C34" s="263">
        <v>13860</v>
      </c>
      <c r="D34" s="37">
        <v>3637</v>
      </c>
      <c r="E34" s="37">
        <v>56</v>
      </c>
      <c r="F34" s="37">
        <v>8</v>
      </c>
      <c r="G34" s="644">
        <v>1</v>
      </c>
      <c r="H34" s="37">
        <v>1060</v>
      </c>
      <c r="I34" s="37">
        <v>1690</v>
      </c>
      <c r="J34" s="37">
        <v>61</v>
      </c>
      <c r="K34" s="37">
        <v>49</v>
      </c>
    </row>
    <row r="35" spans="2:11" ht="16.5" customHeight="1" x14ac:dyDescent="0.2">
      <c r="B35" s="61"/>
      <c r="C35" s="263"/>
      <c r="D35" s="37"/>
      <c r="E35" s="37"/>
      <c r="F35" s="37"/>
      <c r="G35" s="644"/>
      <c r="H35" s="37"/>
      <c r="I35" s="37"/>
      <c r="J35" s="37"/>
      <c r="K35" s="37"/>
    </row>
    <row r="36" spans="2:11" ht="16.5" customHeight="1" x14ac:dyDescent="0.2">
      <c r="B36" s="61" t="s">
        <v>436</v>
      </c>
      <c r="C36" s="261">
        <v>3310</v>
      </c>
      <c r="D36" s="262">
        <v>189</v>
      </c>
      <c r="E36" s="262">
        <v>4</v>
      </c>
      <c r="F36" s="37">
        <v>40</v>
      </c>
      <c r="G36" s="643" t="s">
        <v>275</v>
      </c>
      <c r="H36" s="262">
        <v>285</v>
      </c>
      <c r="I36" s="262">
        <v>396</v>
      </c>
      <c r="J36" s="262">
        <v>29</v>
      </c>
      <c r="K36" s="262">
        <v>23</v>
      </c>
    </row>
    <row r="37" spans="2:11" ht="16.5" customHeight="1" x14ac:dyDescent="0.2">
      <c r="B37" s="61" t="s">
        <v>437</v>
      </c>
      <c r="C37" s="263">
        <v>3658</v>
      </c>
      <c r="D37" s="37">
        <v>462</v>
      </c>
      <c r="E37" s="37">
        <v>6</v>
      </c>
      <c r="F37" s="37">
        <v>74</v>
      </c>
      <c r="G37" s="643" t="s">
        <v>275</v>
      </c>
      <c r="H37" s="37">
        <v>281</v>
      </c>
      <c r="I37" s="37">
        <v>483</v>
      </c>
      <c r="J37" s="37">
        <v>36</v>
      </c>
      <c r="K37" s="37">
        <v>29</v>
      </c>
    </row>
    <row r="38" spans="2:11" ht="16.5" customHeight="1" x14ac:dyDescent="0.2">
      <c r="B38" s="61" t="s">
        <v>438</v>
      </c>
      <c r="C38" s="263">
        <v>2768</v>
      </c>
      <c r="D38" s="37">
        <v>362</v>
      </c>
      <c r="E38" s="37">
        <v>1</v>
      </c>
      <c r="F38" s="37">
        <v>97</v>
      </c>
      <c r="G38" s="643" t="s">
        <v>275</v>
      </c>
      <c r="H38" s="37">
        <v>210</v>
      </c>
      <c r="I38" s="37">
        <v>495</v>
      </c>
      <c r="J38" s="37">
        <v>15</v>
      </c>
      <c r="K38" s="37">
        <v>3</v>
      </c>
    </row>
    <row r="39" spans="2:11" ht="16.5" customHeight="1" x14ac:dyDescent="0.2">
      <c r="B39" s="61" t="s">
        <v>439</v>
      </c>
      <c r="C39" s="263">
        <v>4171</v>
      </c>
      <c r="D39" s="37">
        <v>1283</v>
      </c>
      <c r="E39" s="37">
        <v>23</v>
      </c>
      <c r="F39" s="37">
        <v>33</v>
      </c>
      <c r="G39" s="643" t="s">
        <v>275</v>
      </c>
      <c r="H39" s="37">
        <v>275</v>
      </c>
      <c r="I39" s="37">
        <v>564</v>
      </c>
      <c r="J39" s="37">
        <v>17</v>
      </c>
      <c r="K39" s="37">
        <v>22</v>
      </c>
    </row>
    <row r="40" spans="2:11" ht="16.5" customHeight="1" x14ac:dyDescent="0.2">
      <c r="B40" s="61" t="s">
        <v>440</v>
      </c>
      <c r="C40" s="263">
        <v>7275</v>
      </c>
      <c r="D40" s="37">
        <v>2483</v>
      </c>
      <c r="E40" s="37">
        <v>48</v>
      </c>
      <c r="F40" s="37">
        <v>117</v>
      </c>
      <c r="G40" s="643" t="s">
        <v>275</v>
      </c>
      <c r="H40" s="37">
        <v>433</v>
      </c>
      <c r="I40" s="37">
        <v>1029</v>
      </c>
      <c r="J40" s="37">
        <v>14</v>
      </c>
      <c r="K40" s="37">
        <v>18</v>
      </c>
    </row>
    <row r="41" spans="2:11" ht="16.5" customHeight="1" x14ac:dyDescent="0.2">
      <c r="B41" s="61" t="s">
        <v>441</v>
      </c>
      <c r="C41" s="263">
        <v>4972</v>
      </c>
      <c r="D41" s="37">
        <v>1136</v>
      </c>
      <c r="E41" s="37">
        <v>118</v>
      </c>
      <c r="F41" s="37">
        <v>7</v>
      </c>
      <c r="G41" s="643" t="s">
        <v>275</v>
      </c>
      <c r="H41" s="37">
        <v>492</v>
      </c>
      <c r="I41" s="37">
        <v>547</v>
      </c>
      <c r="J41" s="37">
        <v>36</v>
      </c>
      <c r="K41" s="37">
        <v>18</v>
      </c>
    </row>
    <row r="42" spans="2:11" ht="16.5" customHeight="1" x14ac:dyDescent="0.2">
      <c r="B42" s="61"/>
      <c r="C42" s="263"/>
      <c r="D42" s="37"/>
      <c r="E42" s="37"/>
      <c r="F42" s="37"/>
      <c r="G42" s="644"/>
      <c r="H42" s="37"/>
      <c r="I42" s="37"/>
      <c r="J42" s="37"/>
      <c r="K42" s="37"/>
    </row>
    <row r="43" spans="2:11" ht="16.5" customHeight="1" x14ac:dyDescent="0.2">
      <c r="B43" s="61" t="s">
        <v>442</v>
      </c>
      <c r="C43" s="261">
        <v>9842</v>
      </c>
      <c r="D43" s="262">
        <v>412</v>
      </c>
      <c r="E43" s="262">
        <v>22</v>
      </c>
      <c r="F43" s="262">
        <v>106</v>
      </c>
      <c r="G43" s="644">
        <v>3</v>
      </c>
      <c r="H43" s="262">
        <v>793</v>
      </c>
      <c r="I43" s="262">
        <v>935</v>
      </c>
      <c r="J43" s="262">
        <v>45</v>
      </c>
      <c r="K43" s="262">
        <v>62</v>
      </c>
    </row>
    <row r="44" spans="2:11" ht="16.5" customHeight="1" x14ac:dyDescent="0.2">
      <c r="B44" s="61" t="s">
        <v>443</v>
      </c>
      <c r="C44" s="261">
        <v>7245</v>
      </c>
      <c r="D44" s="262">
        <v>515</v>
      </c>
      <c r="E44" s="262">
        <v>43</v>
      </c>
      <c r="F44" s="262">
        <v>13</v>
      </c>
      <c r="G44" s="623">
        <v>1</v>
      </c>
      <c r="H44" s="262">
        <v>694</v>
      </c>
      <c r="I44" s="262">
        <v>899</v>
      </c>
      <c r="J44" s="262">
        <v>33</v>
      </c>
      <c r="K44" s="262">
        <v>44</v>
      </c>
    </row>
    <row r="45" spans="2:11" ht="16.5" customHeight="1" x14ac:dyDescent="0.2">
      <c r="B45" s="61" t="s">
        <v>444</v>
      </c>
      <c r="C45" s="263">
        <v>1692</v>
      </c>
      <c r="D45" s="37">
        <v>118</v>
      </c>
      <c r="E45" s="37">
        <v>25</v>
      </c>
      <c r="F45" s="37">
        <v>71</v>
      </c>
      <c r="G45" s="644">
        <v>4</v>
      </c>
      <c r="H45" s="37">
        <v>188</v>
      </c>
      <c r="I45" s="37">
        <v>183</v>
      </c>
      <c r="J45" s="37">
        <v>7</v>
      </c>
      <c r="K45" s="37">
        <v>3</v>
      </c>
    </row>
    <row r="46" spans="2:11" ht="16.5" customHeight="1" x14ac:dyDescent="0.2">
      <c r="B46" s="61"/>
      <c r="C46" s="263"/>
      <c r="D46" s="37"/>
      <c r="E46" s="37"/>
      <c r="F46" s="37"/>
      <c r="G46" s="644"/>
      <c r="H46" s="37"/>
      <c r="I46" s="37"/>
      <c r="J46" s="37"/>
      <c r="K46" s="37"/>
    </row>
    <row r="47" spans="2:11" ht="16.5" customHeight="1" x14ac:dyDescent="0.2">
      <c r="B47" s="61" t="s">
        <v>445</v>
      </c>
      <c r="C47" s="263">
        <v>6833</v>
      </c>
      <c r="D47" s="37">
        <v>176</v>
      </c>
      <c r="E47" s="37">
        <v>47</v>
      </c>
      <c r="F47" s="37">
        <v>130</v>
      </c>
      <c r="G47" s="643" t="s">
        <v>275</v>
      </c>
      <c r="H47" s="37">
        <v>601</v>
      </c>
      <c r="I47" s="37">
        <v>395</v>
      </c>
      <c r="J47" s="37">
        <v>21</v>
      </c>
      <c r="K47" s="37">
        <v>30</v>
      </c>
    </row>
    <row r="48" spans="2:11" ht="16.5" customHeight="1" x14ac:dyDescent="0.2">
      <c r="B48" s="61" t="s">
        <v>446</v>
      </c>
      <c r="C48" s="263">
        <v>1313</v>
      </c>
      <c r="D48" s="37">
        <v>7</v>
      </c>
      <c r="E48" s="37">
        <v>7</v>
      </c>
      <c r="F48" s="37">
        <v>80</v>
      </c>
      <c r="G48" s="643" t="s">
        <v>275</v>
      </c>
      <c r="H48" s="37">
        <v>86</v>
      </c>
      <c r="I48" s="37">
        <v>94</v>
      </c>
      <c r="J48" s="37">
        <v>8</v>
      </c>
      <c r="K48" s="37">
        <v>5</v>
      </c>
    </row>
    <row r="49" spans="1:11" ht="16.5" customHeight="1" x14ac:dyDescent="0.2">
      <c r="B49" s="61" t="s">
        <v>447</v>
      </c>
      <c r="C49" s="263">
        <v>1040</v>
      </c>
      <c r="D49" s="37">
        <v>102</v>
      </c>
      <c r="E49" s="37">
        <v>39</v>
      </c>
      <c r="F49" s="37">
        <v>3</v>
      </c>
      <c r="G49" s="643" t="s">
        <v>275</v>
      </c>
      <c r="H49" s="37">
        <v>94</v>
      </c>
      <c r="I49" s="37">
        <v>46</v>
      </c>
      <c r="J49" s="37">
        <v>3</v>
      </c>
      <c r="K49" s="37">
        <v>2</v>
      </c>
    </row>
    <row r="50" spans="1:11" ht="16.5" customHeight="1" x14ac:dyDescent="0.2">
      <c r="B50" s="61" t="s">
        <v>448</v>
      </c>
      <c r="C50" s="261">
        <v>174</v>
      </c>
      <c r="D50" s="262">
        <v>12</v>
      </c>
      <c r="E50" s="262">
        <v>8</v>
      </c>
      <c r="F50" s="643" t="s">
        <v>275</v>
      </c>
      <c r="G50" s="643" t="s">
        <v>275</v>
      </c>
      <c r="H50" s="262">
        <v>23</v>
      </c>
      <c r="I50" s="262">
        <v>8</v>
      </c>
      <c r="J50" s="643" t="s">
        <v>275</v>
      </c>
      <c r="K50" s="643" t="s">
        <v>275</v>
      </c>
    </row>
    <row r="51" spans="1:11" ht="16.5" customHeight="1" x14ac:dyDescent="0.2">
      <c r="B51" s="61" t="s">
        <v>449</v>
      </c>
      <c r="C51" s="261">
        <v>6748</v>
      </c>
      <c r="D51" s="262">
        <v>213</v>
      </c>
      <c r="E51" s="262">
        <v>51</v>
      </c>
      <c r="F51" s="262">
        <v>324</v>
      </c>
      <c r="G51" s="643" t="s">
        <v>275</v>
      </c>
      <c r="H51" s="262">
        <v>543</v>
      </c>
      <c r="I51" s="262">
        <v>283</v>
      </c>
      <c r="J51" s="262">
        <v>24</v>
      </c>
      <c r="K51" s="262">
        <v>24</v>
      </c>
    </row>
    <row r="52" spans="1:11" ht="16.5" customHeight="1" thickBot="1" x14ac:dyDescent="0.2">
      <c r="B52" s="374"/>
      <c r="C52" s="186"/>
      <c r="D52" s="187"/>
      <c r="E52" s="187"/>
      <c r="F52" s="187"/>
      <c r="G52" s="645"/>
      <c r="H52" s="187"/>
      <c r="I52" s="187"/>
      <c r="J52" s="187"/>
      <c r="K52" s="187"/>
    </row>
    <row r="53" spans="1:11" ht="16.5" customHeight="1" x14ac:dyDescent="0.2">
      <c r="C53" s="188" t="s">
        <v>615</v>
      </c>
      <c r="D53" s="47"/>
      <c r="E53" s="47"/>
      <c r="F53" s="47"/>
      <c r="G53" s="47"/>
      <c r="H53" s="47"/>
      <c r="I53" s="47"/>
      <c r="J53" s="47"/>
      <c r="K53" s="47"/>
    </row>
    <row r="54" spans="1:11" ht="16.5" customHeight="1" x14ac:dyDescent="0.15">
      <c r="A54" s="33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6.5" customHeight="1" x14ac:dyDescent="0.15">
      <c r="A55" s="33"/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6.5" customHeight="1" x14ac:dyDescent="0.15">
      <c r="C56" s="47"/>
      <c r="D56" s="47"/>
      <c r="E56" s="47"/>
      <c r="F56" s="47"/>
      <c r="G56" s="47"/>
      <c r="H56" s="47"/>
      <c r="I56" s="47"/>
      <c r="J56" s="47"/>
      <c r="K56" s="47"/>
    </row>
    <row r="57" spans="1:11" ht="16.5" customHeight="1" x14ac:dyDescent="0.15">
      <c r="C57" s="47"/>
      <c r="D57" s="47"/>
      <c r="E57" s="47"/>
      <c r="F57" s="47"/>
      <c r="G57" s="47"/>
      <c r="H57" s="47"/>
      <c r="I57" s="47"/>
      <c r="J57" s="47"/>
      <c r="K57" s="47"/>
    </row>
    <row r="58" spans="1:11" ht="16.5" customHeight="1" x14ac:dyDescent="0.15">
      <c r="C58" s="47"/>
      <c r="D58" s="47"/>
      <c r="E58" s="47"/>
      <c r="F58" s="47"/>
      <c r="G58" s="47"/>
      <c r="H58" s="47"/>
      <c r="I58" s="47"/>
      <c r="J58" s="47"/>
      <c r="K58" s="47"/>
    </row>
    <row r="59" spans="1:11" ht="16.5" customHeight="1" x14ac:dyDescent="0.15">
      <c r="C59" s="47"/>
      <c r="D59" s="47"/>
      <c r="E59" s="47"/>
      <c r="F59" s="47"/>
      <c r="G59" s="47"/>
      <c r="H59" s="47"/>
      <c r="I59" s="47"/>
      <c r="J59" s="47"/>
      <c r="K59" s="47"/>
    </row>
  </sheetData>
  <mergeCells count="4">
    <mergeCell ref="B6:K6"/>
    <mergeCell ref="E7:H7"/>
    <mergeCell ref="J9:K9"/>
    <mergeCell ref="C8:C12"/>
  </mergeCells>
  <phoneticPr fontId="2"/>
  <pageMargins left="0.78740157480314965" right="0.78740157480314965" top="0.98425196850393704" bottom="0.59055118110236227" header="0.51181102362204722" footer="0.51181102362204722"/>
  <pageSetup paperSize="9" scale="6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54"/>
  <sheetViews>
    <sheetView view="pageBreakPreview" zoomScale="75" zoomScaleNormal="75" workbookViewId="0">
      <selection activeCell="N18" sqref="N18"/>
    </sheetView>
  </sheetViews>
  <sheetFormatPr defaultColWidth="13.375" defaultRowHeight="18" customHeight="1" x14ac:dyDescent="0.15"/>
  <cols>
    <col min="1" max="1" width="13.375" style="540" customWidth="1"/>
    <col min="2" max="2" width="16.875" style="224" customWidth="1"/>
    <col min="3" max="11" width="13.625" style="540" customWidth="1"/>
    <col min="12" max="16384" width="13.375" style="540"/>
  </cols>
  <sheetData>
    <row r="1" spans="1:14" ht="18" customHeight="1" x14ac:dyDescent="0.15">
      <c r="A1" s="33"/>
      <c r="G1" s="33" t="s">
        <v>29</v>
      </c>
    </row>
    <row r="5" spans="1:14" ht="18" customHeight="1" x14ac:dyDescent="0.2">
      <c r="E5" s="4"/>
    </row>
    <row r="6" spans="1:14" ht="18" customHeight="1" x14ac:dyDescent="0.2">
      <c r="B6" s="660" t="s">
        <v>307</v>
      </c>
      <c r="C6" s="660"/>
      <c r="D6" s="660"/>
      <c r="E6" s="660"/>
      <c r="F6" s="660"/>
      <c r="G6" s="660"/>
      <c r="H6" s="660"/>
      <c r="I6" s="660"/>
      <c r="J6" s="660"/>
      <c r="K6" s="660"/>
    </row>
    <row r="7" spans="1:14" ht="18" customHeight="1" thickBot="1" x14ac:dyDescent="0.25">
      <c r="B7" s="374"/>
      <c r="C7" s="49"/>
      <c r="D7" s="49"/>
      <c r="E7" s="654" t="s">
        <v>655</v>
      </c>
      <c r="F7" s="654"/>
      <c r="G7" s="654"/>
      <c r="H7" s="654"/>
      <c r="I7" s="49"/>
      <c r="J7" s="49"/>
      <c r="K7" s="577" t="s">
        <v>30</v>
      </c>
    </row>
    <row r="8" spans="1:14" ht="18" customHeight="1" x14ac:dyDescent="0.2">
      <c r="B8" s="375"/>
      <c r="C8" s="39"/>
      <c r="D8" s="40"/>
      <c r="E8" s="40"/>
      <c r="F8" s="41"/>
      <c r="G8" s="40"/>
      <c r="H8" s="189"/>
      <c r="I8" s="189"/>
      <c r="J8" s="189"/>
      <c r="K8" s="190"/>
    </row>
    <row r="9" spans="1:14" ht="18" customHeight="1" x14ac:dyDescent="0.15">
      <c r="C9" s="180"/>
      <c r="D9" s="181"/>
      <c r="E9" s="181" t="s">
        <v>83</v>
      </c>
      <c r="F9" s="181"/>
      <c r="G9" s="181"/>
      <c r="H9" s="191"/>
      <c r="I9" s="191"/>
      <c r="J9" s="191"/>
      <c r="K9" s="191"/>
    </row>
    <row r="10" spans="1:14" ht="18" customHeight="1" x14ac:dyDescent="0.2">
      <c r="C10" s="44" t="s">
        <v>656</v>
      </c>
      <c r="D10" s="44"/>
      <c r="E10" s="44"/>
      <c r="F10" s="43"/>
      <c r="G10" s="250" t="s">
        <v>657</v>
      </c>
      <c r="H10" s="43"/>
      <c r="I10" s="252" t="s">
        <v>658</v>
      </c>
      <c r="J10" s="252"/>
      <c r="K10" s="183"/>
    </row>
    <row r="11" spans="1:14" ht="18" customHeight="1" x14ac:dyDescent="0.2">
      <c r="C11" s="44" t="s">
        <v>455</v>
      </c>
      <c r="D11" s="44" t="s">
        <v>308</v>
      </c>
      <c r="E11" s="164" t="s">
        <v>340</v>
      </c>
      <c r="F11" s="247" t="s">
        <v>659</v>
      </c>
      <c r="G11" s="249" t="s">
        <v>660</v>
      </c>
      <c r="H11" s="247" t="s">
        <v>451</v>
      </c>
      <c r="I11" s="247" t="s">
        <v>661</v>
      </c>
      <c r="J11" s="249" t="s">
        <v>662</v>
      </c>
      <c r="K11" s="254" t="s">
        <v>663</v>
      </c>
    </row>
    <row r="12" spans="1:14" ht="18" customHeight="1" x14ac:dyDescent="0.2">
      <c r="B12" s="376"/>
      <c r="C12" s="46" t="s">
        <v>456</v>
      </c>
      <c r="D12" s="46" t="s">
        <v>664</v>
      </c>
      <c r="E12" s="46" t="s">
        <v>339</v>
      </c>
      <c r="F12" s="248" t="s">
        <v>450</v>
      </c>
      <c r="G12" s="248" t="s">
        <v>318</v>
      </c>
      <c r="H12" s="248" t="s">
        <v>452</v>
      </c>
      <c r="I12" s="251" t="s">
        <v>453</v>
      </c>
      <c r="J12" s="253" t="s">
        <v>454</v>
      </c>
      <c r="K12" s="202"/>
    </row>
    <row r="13" spans="1:14" ht="18" customHeight="1" x14ac:dyDescent="0.15">
      <c r="C13" s="43"/>
      <c r="D13" s="47"/>
      <c r="E13" s="47"/>
      <c r="F13" s="47"/>
      <c r="G13" s="47"/>
      <c r="H13" s="47"/>
      <c r="I13" s="47"/>
      <c r="J13" s="47"/>
      <c r="K13" s="47"/>
      <c r="N13" s="35"/>
    </row>
    <row r="14" spans="1:14" s="200" customFormat="1" ht="18" customHeight="1" x14ac:dyDescent="0.2">
      <c r="B14" s="60" t="s">
        <v>84</v>
      </c>
      <c r="C14" s="259">
        <v>20422</v>
      </c>
      <c r="D14" s="260">
        <v>68173</v>
      </c>
      <c r="E14" s="260">
        <v>9575</v>
      </c>
      <c r="F14" s="260">
        <v>5712</v>
      </c>
      <c r="G14" s="260">
        <v>9476</v>
      </c>
      <c r="H14" s="260">
        <v>24702</v>
      </c>
      <c r="I14" s="260">
        <v>15298</v>
      </c>
      <c r="J14" s="260">
        <v>21267</v>
      </c>
      <c r="K14" s="260">
        <v>65219</v>
      </c>
    </row>
    <row r="15" spans="1:14" ht="18" customHeight="1" x14ac:dyDescent="0.15">
      <c r="C15" s="267"/>
      <c r="D15" s="265"/>
      <c r="E15" s="265"/>
      <c r="F15" s="265"/>
      <c r="G15" s="265"/>
      <c r="H15" s="265"/>
      <c r="I15" s="265"/>
      <c r="J15" s="265"/>
      <c r="K15" s="265"/>
    </row>
    <row r="16" spans="1:14" ht="18" customHeight="1" x14ac:dyDescent="0.2">
      <c r="B16" s="61" t="s">
        <v>420</v>
      </c>
      <c r="C16" s="38">
        <v>8740</v>
      </c>
      <c r="D16" s="37">
        <v>26322</v>
      </c>
      <c r="E16" s="37">
        <v>4613</v>
      </c>
      <c r="F16" s="37">
        <v>2878</v>
      </c>
      <c r="G16" s="37">
        <v>4313</v>
      </c>
      <c r="H16" s="37">
        <v>8938</v>
      </c>
      <c r="I16" s="268">
        <v>5583</v>
      </c>
      <c r="J16" s="268">
        <v>7964</v>
      </c>
      <c r="K16" s="268">
        <v>23973</v>
      </c>
    </row>
    <row r="17" spans="2:11" ht="18" customHeight="1" x14ac:dyDescent="0.2">
      <c r="B17" s="61" t="s">
        <v>421</v>
      </c>
      <c r="C17" s="38">
        <v>1078</v>
      </c>
      <c r="D17" s="37">
        <v>3723</v>
      </c>
      <c r="E17" s="37">
        <v>511</v>
      </c>
      <c r="F17" s="37">
        <v>257</v>
      </c>
      <c r="G17" s="37">
        <v>493</v>
      </c>
      <c r="H17" s="37">
        <v>842</v>
      </c>
      <c r="I17" s="268">
        <v>727</v>
      </c>
      <c r="J17" s="268">
        <v>1119</v>
      </c>
      <c r="K17" s="268">
        <v>3432</v>
      </c>
    </row>
    <row r="18" spans="2:11" ht="18" customHeight="1" x14ac:dyDescent="0.2">
      <c r="B18" s="61" t="s">
        <v>422</v>
      </c>
      <c r="C18" s="38">
        <v>1442</v>
      </c>
      <c r="D18" s="37">
        <v>4563</v>
      </c>
      <c r="E18" s="37">
        <v>677</v>
      </c>
      <c r="F18" s="37">
        <v>405</v>
      </c>
      <c r="G18" s="37">
        <v>625</v>
      </c>
      <c r="H18" s="37">
        <v>1424</v>
      </c>
      <c r="I18" s="268">
        <v>1082</v>
      </c>
      <c r="J18" s="268">
        <v>1748</v>
      </c>
      <c r="K18" s="268">
        <v>4746</v>
      </c>
    </row>
    <row r="19" spans="2:11" ht="18" customHeight="1" x14ac:dyDescent="0.2">
      <c r="B19" s="61" t="s">
        <v>423</v>
      </c>
      <c r="C19" s="38">
        <v>538</v>
      </c>
      <c r="D19" s="37">
        <v>1885</v>
      </c>
      <c r="E19" s="37">
        <v>238</v>
      </c>
      <c r="F19" s="37">
        <v>93</v>
      </c>
      <c r="G19" s="37">
        <v>181</v>
      </c>
      <c r="H19" s="37">
        <v>475</v>
      </c>
      <c r="I19" s="268">
        <v>369</v>
      </c>
      <c r="J19" s="268">
        <v>469</v>
      </c>
      <c r="K19" s="268">
        <v>1728</v>
      </c>
    </row>
    <row r="20" spans="2:11" ht="18" customHeight="1" x14ac:dyDescent="0.2">
      <c r="B20" s="61" t="s">
        <v>424</v>
      </c>
      <c r="C20" s="38">
        <v>347</v>
      </c>
      <c r="D20" s="37">
        <v>1807</v>
      </c>
      <c r="E20" s="37">
        <v>211</v>
      </c>
      <c r="F20" s="37">
        <v>105</v>
      </c>
      <c r="G20" s="37">
        <v>184</v>
      </c>
      <c r="H20" s="37">
        <v>633</v>
      </c>
      <c r="I20" s="268">
        <v>438</v>
      </c>
      <c r="J20" s="268">
        <v>488</v>
      </c>
      <c r="K20" s="268">
        <v>1673</v>
      </c>
    </row>
    <row r="21" spans="2:11" ht="18" customHeight="1" x14ac:dyDescent="0.2">
      <c r="B21" s="61" t="s">
        <v>425</v>
      </c>
      <c r="C21" s="38">
        <v>1095</v>
      </c>
      <c r="D21" s="37">
        <v>5741</v>
      </c>
      <c r="E21" s="37">
        <v>614</v>
      </c>
      <c r="F21" s="37">
        <v>459</v>
      </c>
      <c r="G21" s="37">
        <v>746</v>
      </c>
      <c r="H21" s="37">
        <v>2640</v>
      </c>
      <c r="I21" s="268">
        <v>1298</v>
      </c>
      <c r="J21" s="268">
        <v>1593</v>
      </c>
      <c r="K21" s="268">
        <v>5150</v>
      </c>
    </row>
    <row r="22" spans="2:11" ht="18" customHeight="1" x14ac:dyDescent="0.2">
      <c r="B22" s="61" t="s">
        <v>426</v>
      </c>
      <c r="C22" s="38">
        <v>462</v>
      </c>
      <c r="D22" s="37">
        <v>2468</v>
      </c>
      <c r="E22" s="37">
        <v>310</v>
      </c>
      <c r="F22" s="37">
        <v>180</v>
      </c>
      <c r="G22" s="37">
        <v>221</v>
      </c>
      <c r="H22" s="37">
        <v>1012</v>
      </c>
      <c r="I22" s="268">
        <v>520</v>
      </c>
      <c r="J22" s="268">
        <v>629</v>
      </c>
      <c r="K22" s="268">
        <v>2167</v>
      </c>
    </row>
    <row r="23" spans="2:11" ht="18" customHeight="1" x14ac:dyDescent="0.2">
      <c r="B23" s="61" t="s">
        <v>427</v>
      </c>
      <c r="C23" s="38">
        <v>1703</v>
      </c>
      <c r="D23" s="37">
        <v>4054</v>
      </c>
      <c r="E23" s="37">
        <v>496</v>
      </c>
      <c r="F23" s="37">
        <v>256</v>
      </c>
      <c r="G23" s="37">
        <v>622</v>
      </c>
      <c r="H23" s="37">
        <v>939</v>
      </c>
      <c r="I23" s="268">
        <v>901</v>
      </c>
      <c r="J23" s="268">
        <v>1355</v>
      </c>
      <c r="K23" s="268">
        <v>4285</v>
      </c>
    </row>
    <row r="24" spans="2:11" ht="18" customHeight="1" x14ac:dyDescent="0.2">
      <c r="B24" s="61" t="s">
        <v>428</v>
      </c>
      <c r="C24" s="261">
        <v>1841</v>
      </c>
      <c r="D24" s="262">
        <v>4341</v>
      </c>
      <c r="E24" s="262">
        <v>537</v>
      </c>
      <c r="F24" s="262">
        <v>372</v>
      </c>
      <c r="G24" s="262">
        <v>568</v>
      </c>
      <c r="H24" s="262">
        <v>1266</v>
      </c>
      <c r="I24" s="262">
        <v>964</v>
      </c>
      <c r="J24" s="262">
        <v>1190</v>
      </c>
      <c r="K24" s="262">
        <v>3759</v>
      </c>
    </row>
    <row r="25" spans="2:11" ht="18" customHeight="1" x14ac:dyDescent="0.2">
      <c r="B25" s="61"/>
      <c r="C25" s="38"/>
      <c r="D25" s="37"/>
      <c r="E25" s="37"/>
      <c r="F25" s="37"/>
      <c r="G25" s="37"/>
      <c r="H25" s="37"/>
      <c r="I25" s="268"/>
      <c r="J25" s="268"/>
      <c r="K25" s="268"/>
    </row>
    <row r="26" spans="2:11" ht="18" customHeight="1" x14ac:dyDescent="0.2">
      <c r="B26" s="61" t="s">
        <v>429</v>
      </c>
      <c r="C26" s="38">
        <v>181</v>
      </c>
      <c r="D26" s="37">
        <v>514</v>
      </c>
      <c r="E26" s="37">
        <v>59</v>
      </c>
      <c r="F26" s="37">
        <v>18</v>
      </c>
      <c r="G26" s="37">
        <v>82</v>
      </c>
      <c r="H26" s="37">
        <v>133</v>
      </c>
      <c r="I26" s="268">
        <v>155</v>
      </c>
      <c r="J26" s="268">
        <v>204</v>
      </c>
      <c r="K26" s="268">
        <v>611</v>
      </c>
    </row>
    <row r="27" spans="2:11" ht="18" customHeight="1" x14ac:dyDescent="0.15">
      <c r="B27" s="377"/>
      <c r="C27" s="38"/>
      <c r="D27" s="37"/>
      <c r="E27" s="37"/>
      <c r="F27" s="37"/>
      <c r="G27" s="37"/>
      <c r="H27" s="37"/>
      <c r="I27" s="268"/>
      <c r="J27" s="268"/>
      <c r="K27" s="268"/>
    </row>
    <row r="28" spans="2:11" ht="18" customHeight="1" x14ac:dyDescent="0.2">
      <c r="B28" s="61" t="s">
        <v>430</v>
      </c>
      <c r="C28" s="38">
        <v>331</v>
      </c>
      <c r="D28" s="37">
        <v>975</v>
      </c>
      <c r="E28" s="37">
        <v>114</v>
      </c>
      <c r="F28" s="37">
        <v>56</v>
      </c>
      <c r="G28" s="37">
        <v>101</v>
      </c>
      <c r="H28" s="37">
        <v>308</v>
      </c>
      <c r="I28" s="268">
        <v>278</v>
      </c>
      <c r="J28" s="268">
        <v>431</v>
      </c>
      <c r="K28" s="268">
        <v>990</v>
      </c>
    </row>
    <row r="29" spans="2:11" ht="18" customHeight="1" x14ac:dyDescent="0.2">
      <c r="B29" s="61" t="s">
        <v>431</v>
      </c>
      <c r="C29" s="38">
        <v>99</v>
      </c>
      <c r="D29" s="37">
        <v>252</v>
      </c>
      <c r="E29" s="37">
        <v>27</v>
      </c>
      <c r="F29" s="37">
        <v>13</v>
      </c>
      <c r="G29" s="37">
        <v>19</v>
      </c>
      <c r="H29" s="37">
        <v>73</v>
      </c>
      <c r="I29" s="268">
        <v>48</v>
      </c>
      <c r="J29" s="268">
        <v>102</v>
      </c>
      <c r="K29" s="268">
        <v>276</v>
      </c>
    </row>
    <row r="30" spans="2:11" ht="18" customHeight="1" x14ac:dyDescent="0.2">
      <c r="B30" s="61" t="s">
        <v>432</v>
      </c>
      <c r="C30" s="38">
        <v>30</v>
      </c>
      <c r="D30" s="37">
        <v>307</v>
      </c>
      <c r="E30" s="37">
        <v>8</v>
      </c>
      <c r="F30" s="37">
        <v>2</v>
      </c>
      <c r="G30" s="37">
        <v>15</v>
      </c>
      <c r="H30" s="37">
        <v>153</v>
      </c>
      <c r="I30" s="268">
        <v>50</v>
      </c>
      <c r="J30" s="268">
        <v>79</v>
      </c>
      <c r="K30" s="268">
        <v>99</v>
      </c>
    </row>
    <row r="31" spans="2:11" ht="18" customHeight="1" x14ac:dyDescent="0.2">
      <c r="B31" s="61"/>
      <c r="C31" s="38"/>
      <c r="D31" s="37"/>
      <c r="E31" s="37"/>
      <c r="F31" s="37"/>
      <c r="G31" s="37"/>
      <c r="H31" s="37"/>
      <c r="I31" s="268"/>
      <c r="J31" s="268"/>
      <c r="K31" s="268"/>
    </row>
    <row r="32" spans="2:11" ht="18" customHeight="1" x14ac:dyDescent="0.2">
      <c r="B32" s="61" t="s">
        <v>433</v>
      </c>
      <c r="C32" s="38">
        <v>199</v>
      </c>
      <c r="D32" s="37">
        <v>997</v>
      </c>
      <c r="E32" s="37">
        <v>97</v>
      </c>
      <c r="F32" s="37">
        <v>29</v>
      </c>
      <c r="G32" s="37">
        <v>74</v>
      </c>
      <c r="H32" s="37">
        <v>308</v>
      </c>
      <c r="I32" s="268">
        <v>162</v>
      </c>
      <c r="J32" s="268">
        <v>217</v>
      </c>
      <c r="K32" s="268">
        <v>759</v>
      </c>
    </row>
    <row r="33" spans="2:11" ht="18" customHeight="1" x14ac:dyDescent="0.2">
      <c r="B33" s="61" t="s">
        <v>434</v>
      </c>
      <c r="C33" s="38">
        <v>97</v>
      </c>
      <c r="D33" s="37">
        <v>390</v>
      </c>
      <c r="E33" s="37">
        <v>42</v>
      </c>
      <c r="F33" s="37">
        <v>19</v>
      </c>
      <c r="G33" s="37">
        <v>49</v>
      </c>
      <c r="H33" s="37">
        <v>99</v>
      </c>
      <c r="I33" s="268">
        <v>96</v>
      </c>
      <c r="J33" s="268">
        <v>160</v>
      </c>
      <c r="K33" s="268">
        <v>389</v>
      </c>
    </row>
    <row r="34" spans="2:11" ht="18" customHeight="1" x14ac:dyDescent="0.15">
      <c r="B34" s="377" t="s">
        <v>435</v>
      </c>
      <c r="C34" s="38">
        <v>404</v>
      </c>
      <c r="D34" s="37">
        <v>1644</v>
      </c>
      <c r="E34" s="37">
        <v>159</v>
      </c>
      <c r="F34" s="37">
        <v>67</v>
      </c>
      <c r="G34" s="37">
        <v>203</v>
      </c>
      <c r="H34" s="37">
        <v>404</v>
      </c>
      <c r="I34" s="268">
        <v>357</v>
      </c>
      <c r="J34" s="268">
        <v>619</v>
      </c>
      <c r="K34" s="268">
        <v>1856</v>
      </c>
    </row>
    <row r="35" spans="2:11" ht="18" customHeight="1" x14ac:dyDescent="0.2">
      <c r="B35" s="61"/>
      <c r="C35" s="38"/>
      <c r="D35" s="37"/>
      <c r="E35" s="37"/>
      <c r="F35" s="37"/>
      <c r="G35" s="37"/>
      <c r="H35" s="37"/>
      <c r="I35" s="268"/>
      <c r="J35" s="268"/>
      <c r="K35" s="268"/>
    </row>
    <row r="36" spans="2:11" ht="18" customHeight="1" x14ac:dyDescent="0.2">
      <c r="B36" s="61" t="s">
        <v>436</v>
      </c>
      <c r="C36" s="261">
        <v>110</v>
      </c>
      <c r="D36" s="262">
        <v>392</v>
      </c>
      <c r="E36" s="262">
        <v>89</v>
      </c>
      <c r="F36" s="262">
        <v>28</v>
      </c>
      <c r="G36" s="262">
        <v>57</v>
      </c>
      <c r="H36" s="262">
        <v>153</v>
      </c>
      <c r="I36" s="262">
        <v>109</v>
      </c>
      <c r="J36" s="262">
        <v>211</v>
      </c>
      <c r="K36" s="262">
        <v>710</v>
      </c>
    </row>
    <row r="37" spans="2:11" ht="18" customHeight="1" x14ac:dyDescent="0.2">
      <c r="B37" s="61" t="s">
        <v>437</v>
      </c>
      <c r="C37" s="38">
        <v>108</v>
      </c>
      <c r="D37" s="37">
        <v>419</v>
      </c>
      <c r="E37" s="37">
        <v>63</v>
      </c>
      <c r="F37" s="37">
        <v>20</v>
      </c>
      <c r="G37" s="37">
        <v>69</v>
      </c>
      <c r="H37" s="37">
        <v>169</v>
      </c>
      <c r="I37" s="268">
        <v>104</v>
      </c>
      <c r="J37" s="268">
        <v>216</v>
      </c>
      <c r="K37" s="268">
        <v>636</v>
      </c>
    </row>
    <row r="38" spans="2:11" ht="18" customHeight="1" x14ac:dyDescent="0.2">
      <c r="B38" s="61" t="s">
        <v>438</v>
      </c>
      <c r="C38" s="38">
        <v>93</v>
      </c>
      <c r="D38" s="37">
        <v>332</v>
      </c>
      <c r="E38" s="37">
        <v>39</v>
      </c>
      <c r="F38" s="37">
        <v>11</v>
      </c>
      <c r="G38" s="37">
        <v>39</v>
      </c>
      <c r="H38" s="37">
        <v>142</v>
      </c>
      <c r="I38" s="268">
        <v>77</v>
      </c>
      <c r="J38" s="268">
        <v>117</v>
      </c>
      <c r="K38" s="268">
        <v>417</v>
      </c>
    </row>
    <row r="39" spans="2:11" ht="18" customHeight="1" x14ac:dyDescent="0.2">
      <c r="B39" s="61" t="s">
        <v>439</v>
      </c>
      <c r="C39" s="38">
        <v>105</v>
      </c>
      <c r="D39" s="37">
        <v>439</v>
      </c>
      <c r="E39" s="37">
        <v>53</v>
      </c>
      <c r="F39" s="37">
        <v>10</v>
      </c>
      <c r="G39" s="37">
        <v>58</v>
      </c>
      <c r="H39" s="37">
        <v>134</v>
      </c>
      <c r="I39" s="268">
        <v>141</v>
      </c>
      <c r="J39" s="268">
        <v>156</v>
      </c>
      <c r="K39" s="268">
        <v>450</v>
      </c>
    </row>
    <row r="40" spans="2:11" ht="18" customHeight="1" x14ac:dyDescent="0.2">
      <c r="B40" s="61" t="s">
        <v>440</v>
      </c>
      <c r="C40" s="38">
        <v>169</v>
      </c>
      <c r="D40" s="37">
        <v>838</v>
      </c>
      <c r="E40" s="37">
        <v>70</v>
      </c>
      <c r="F40" s="37">
        <v>26</v>
      </c>
      <c r="G40" s="37">
        <v>68</v>
      </c>
      <c r="H40" s="37">
        <v>286</v>
      </c>
      <c r="I40" s="268">
        <v>145</v>
      </c>
      <c r="J40" s="268">
        <v>310</v>
      </c>
      <c r="K40" s="268">
        <v>642</v>
      </c>
    </row>
    <row r="41" spans="2:11" ht="18" customHeight="1" x14ac:dyDescent="0.2">
      <c r="B41" s="61" t="s">
        <v>441</v>
      </c>
      <c r="C41" s="38">
        <v>113</v>
      </c>
      <c r="D41" s="37">
        <v>407</v>
      </c>
      <c r="E41" s="37">
        <v>67</v>
      </c>
      <c r="F41" s="37">
        <v>33</v>
      </c>
      <c r="G41" s="37">
        <v>77</v>
      </c>
      <c r="H41" s="37">
        <v>236</v>
      </c>
      <c r="I41" s="268">
        <v>135</v>
      </c>
      <c r="J41" s="268">
        <v>263</v>
      </c>
      <c r="K41" s="268">
        <v>709</v>
      </c>
    </row>
    <row r="42" spans="2:11" ht="18" customHeight="1" x14ac:dyDescent="0.2">
      <c r="B42" s="61"/>
      <c r="C42" s="38"/>
      <c r="D42" s="37"/>
      <c r="E42" s="37"/>
      <c r="F42" s="37"/>
      <c r="G42" s="37"/>
      <c r="H42" s="37"/>
      <c r="I42" s="268"/>
      <c r="J42" s="268"/>
      <c r="K42" s="268"/>
    </row>
    <row r="43" spans="2:11" ht="18" customHeight="1" x14ac:dyDescent="0.2">
      <c r="B43" s="61" t="s">
        <v>442</v>
      </c>
      <c r="C43" s="261">
        <v>287</v>
      </c>
      <c r="D43" s="262">
        <v>1371</v>
      </c>
      <c r="E43" s="262">
        <v>108</v>
      </c>
      <c r="F43" s="262">
        <v>167</v>
      </c>
      <c r="G43" s="262">
        <v>176</v>
      </c>
      <c r="H43" s="262">
        <v>1733</v>
      </c>
      <c r="I43" s="262">
        <v>553</v>
      </c>
      <c r="J43" s="262">
        <v>336</v>
      </c>
      <c r="K43" s="262">
        <v>1365</v>
      </c>
    </row>
    <row r="44" spans="2:11" ht="18" customHeight="1" x14ac:dyDescent="0.2">
      <c r="B44" s="61" t="s">
        <v>443</v>
      </c>
      <c r="C44" s="261">
        <v>256</v>
      </c>
      <c r="D44" s="262">
        <v>920</v>
      </c>
      <c r="E44" s="262">
        <v>106</v>
      </c>
      <c r="F44" s="262">
        <v>74</v>
      </c>
      <c r="G44" s="262">
        <v>146</v>
      </c>
      <c r="H44" s="262">
        <v>525</v>
      </c>
      <c r="I44" s="262">
        <v>269</v>
      </c>
      <c r="J44" s="262">
        <v>417</v>
      </c>
      <c r="K44" s="262">
        <v>1309</v>
      </c>
    </row>
    <row r="45" spans="2:11" ht="18" customHeight="1" x14ac:dyDescent="0.2">
      <c r="B45" s="61" t="s">
        <v>444</v>
      </c>
      <c r="C45" s="38">
        <v>47</v>
      </c>
      <c r="D45" s="37">
        <v>183</v>
      </c>
      <c r="E45" s="37">
        <v>11</v>
      </c>
      <c r="F45" s="37">
        <v>15</v>
      </c>
      <c r="G45" s="37">
        <v>27</v>
      </c>
      <c r="H45" s="37">
        <v>134</v>
      </c>
      <c r="I45" s="268">
        <v>66</v>
      </c>
      <c r="J45" s="268">
        <v>56</v>
      </c>
      <c r="K45" s="268">
        <v>304</v>
      </c>
    </row>
    <row r="46" spans="2:11" ht="18" customHeight="1" x14ac:dyDescent="0.2">
      <c r="B46" s="61"/>
      <c r="C46" s="38"/>
      <c r="D46" s="37"/>
      <c r="E46" s="37"/>
      <c r="F46" s="37"/>
      <c r="G46" s="37"/>
      <c r="H46" s="37"/>
      <c r="I46" s="268"/>
      <c r="J46" s="268"/>
      <c r="K46" s="268"/>
    </row>
    <row r="47" spans="2:11" ht="18" customHeight="1" x14ac:dyDescent="0.2">
      <c r="B47" s="61" t="s">
        <v>445</v>
      </c>
      <c r="C47" s="38">
        <v>267</v>
      </c>
      <c r="D47" s="37">
        <v>1397</v>
      </c>
      <c r="E47" s="37">
        <v>126</v>
      </c>
      <c r="F47" s="37">
        <v>47</v>
      </c>
      <c r="G47" s="37">
        <v>115</v>
      </c>
      <c r="H47" s="37">
        <v>820</v>
      </c>
      <c r="I47" s="268">
        <v>282</v>
      </c>
      <c r="J47" s="268">
        <v>287</v>
      </c>
      <c r="K47" s="268">
        <v>1082</v>
      </c>
    </row>
    <row r="48" spans="2:11" ht="18" customHeight="1" x14ac:dyDescent="0.2">
      <c r="B48" s="61" t="s">
        <v>446</v>
      </c>
      <c r="C48" s="38">
        <v>34</v>
      </c>
      <c r="D48" s="37">
        <v>200</v>
      </c>
      <c r="E48" s="37">
        <v>24</v>
      </c>
      <c r="F48" s="37">
        <v>6</v>
      </c>
      <c r="G48" s="37">
        <v>21</v>
      </c>
      <c r="H48" s="37">
        <v>113</v>
      </c>
      <c r="I48" s="268">
        <v>47</v>
      </c>
      <c r="J48" s="268">
        <v>100</v>
      </c>
      <c r="K48" s="268">
        <v>254</v>
      </c>
    </row>
    <row r="49" spans="1:11" ht="18" customHeight="1" x14ac:dyDescent="0.2">
      <c r="B49" s="61" t="s">
        <v>447</v>
      </c>
      <c r="C49" s="38">
        <v>18</v>
      </c>
      <c r="D49" s="37">
        <v>142</v>
      </c>
      <c r="E49" s="37">
        <v>10</v>
      </c>
      <c r="F49" s="37">
        <v>7</v>
      </c>
      <c r="G49" s="37">
        <v>22</v>
      </c>
      <c r="H49" s="37">
        <v>60</v>
      </c>
      <c r="I49" s="268">
        <v>28</v>
      </c>
      <c r="J49" s="268">
        <v>56</v>
      </c>
      <c r="K49" s="268">
        <v>190</v>
      </c>
    </row>
    <row r="50" spans="1:11" ht="18" customHeight="1" x14ac:dyDescent="0.2">
      <c r="B50" s="61" t="s">
        <v>448</v>
      </c>
      <c r="C50" s="261">
        <v>4</v>
      </c>
      <c r="D50" s="262">
        <v>10</v>
      </c>
      <c r="E50" s="262">
        <v>1</v>
      </c>
      <c r="F50" s="262" t="s">
        <v>275</v>
      </c>
      <c r="G50" s="262">
        <v>2</v>
      </c>
      <c r="H50" s="262">
        <v>17</v>
      </c>
      <c r="I50" s="262">
        <v>6</v>
      </c>
      <c r="J50" s="262">
        <v>7</v>
      </c>
      <c r="K50" s="262">
        <v>29</v>
      </c>
    </row>
    <row r="51" spans="1:11" ht="18" customHeight="1" x14ac:dyDescent="0.2">
      <c r="B51" s="61" t="s">
        <v>449</v>
      </c>
      <c r="C51" s="261">
        <v>224</v>
      </c>
      <c r="D51" s="262">
        <v>1140</v>
      </c>
      <c r="E51" s="262">
        <v>95</v>
      </c>
      <c r="F51" s="262">
        <v>59</v>
      </c>
      <c r="G51" s="262">
        <v>103</v>
      </c>
      <c r="H51" s="262">
        <v>533</v>
      </c>
      <c r="I51" s="262">
        <v>308</v>
      </c>
      <c r="J51" s="262">
        <v>368</v>
      </c>
      <c r="K51" s="262">
        <v>1229</v>
      </c>
    </row>
    <row r="52" spans="1:11" ht="18" customHeight="1" thickBot="1" x14ac:dyDescent="0.2">
      <c r="B52" s="384"/>
      <c r="C52" s="51"/>
      <c r="D52" s="49"/>
      <c r="E52" s="52"/>
      <c r="F52" s="52"/>
      <c r="G52" s="52"/>
      <c r="H52" s="52"/>
      <c r="I52" s="49"/>
      <c r="J52" s="52"/>
      <c r="K52" s="52"/>
    </row>
    <row r="53" spans="1:11" ht="18" customHeight="1" x14ac:dyDescent="0.2">
      <c r="C53" s="143" t="s">
        <v>615</v>
      </c>
    </row>
    <row r="54" spans="1:11" ht="18" customHeight="1" x14ac:dyDescent="0.15">
      <c r="A54" s="33"/>
    </row>
  </sheetData>
  <mergeCells count="2">
    <mergeCell ref="B6:K6"/>
    <mergeCell ref="E7:H7"/>
  </mergeCells>
  <phoneticPr fontId="2"/>
  <pageMargins left="0.78740157480314965" right="0.78740157480314965" top="0.98425196850393704" bottom="0.59055118110236227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32</vt:i4>
      </vt:variant>
    </vt:vector>
  </HeadingPairs>
  <TitlesOfParts>
    <vt:vector size="64" baseType="lpstr">
      <vt:lpstr>C01A-C01B</vt:lpstr>
      <vt:lpstr>C02</vt:lpstr>
      <vt:lpstr>C03</vt:lpstr>
      <vt:lpstr>C04</vt:lpstr>
      <vt:lpstr>C05A</vt:lpstr>
      <vt:lpstr>C05B</vt:lpstr>
      <vt:lpstr>C05C</vt:lpstr>
      <vt:lpstr>C06</vt:lpstr>
      <vt:lpstr>C06続き</vt:lpstr>
      <vt:lpstr>C06続き(2)</vt:lpstr>
      <vt:lpstr>C07</vt:lpstr>
      <vt:lpstr>C08 </vt:lpstr>
      <vt:lpstr>C09-C10 </vt:lpstr>
      <vt:lpstr>C11-C12AB </vt:lpstr>
      <vt:lpstr>C13A </vt:lpstr>
      <vt:lpstr>C13B</vt:lpstr>
      <vt:lpstr>C14AＢ</vt:lpstr>
      <vt:lpstr>C14Ｃ</vt:lpstr>
      <vt:lpstr>C15</vt:lpstr>
      <vt:lpstr>C16AB-C17AB</vt:lpstr>
      <vt:lpstr>C18A</vt:lpstr>
      <vt:lpstr>C18B</vt:lpstr>
      <vt:lpstr>C19A</vt:lpstr>
      <vt:lpstr>C19B </vt:lpstr>
      <vt:lpstr>C20A</vt:lpstr>
      <vt:lpstr>C20B</vt:lpstr>
      <vt:lpstr>C21A</vt:lpstr>
      <vt:lpstr>C21B</vt:lpstr>
      <vt:lpstr>C22</vt:lpstr>
      <vt:lpstr>C22続き</vt:lpstr>
      <vt:lpstr>C22続き(2)</vt:lpstr>
      <vt:lpstr>C23-C24</vt:lpstr>
      <vt:lpstr>'C01A-C01B'!Print_Area</vt:lpstr>
      <vt:lpstr>'C02'!Print_Area</vt:lpstr>
      <vt:lpstr>'C03'!Print_Area</vt:lpstr>
      <vt:lpstr>'C04'!Print_Area</vt:lpstr>
      <vt:lpstr>'C05A'!Print_Area</vt:lpstr>
      <vt:lpstr>'C05B'!Print_Area</vt:lpstr>
      <vt:lpstr>'C05C'!Print_Area</vt:lpstr>
      <vt:lpstr>'C06'!Print_Area</vt:lpstr>
      <vt:lpstr>'C06続き'!Print_Area</vt:lpstr>
      <vt:lpstr>'C06続き(2)'!Print_Area</vt:lpstr>
      <vt:lpstr>'C07'!Print_Area</vt:lpstr>
      <vt:lpstr>'C08 '!Print_Area</vt:lpstr>
      <vt:lpstr>'C09-C10 '!Print_Area</vt:lpstr>
      <vt:lpstr>'C11-C12AB '!Print_Area</vt:lpstr>
      <vt:lpstr>'C13A '!Print_Area</vt:lpstr>
      <vt:lpstr>'C13B'!Print_Area</vt:lpstr>
      <vt:lpstr>'C14AＢ'!Print_Area</vt:lpstr>
      <vt:lpstr>'C14Ｃ'!Print_Area</vt:lpstr>
      <vt:lpstr>'C15'!Print_Area</vt:lpstr>
      <vt:lpstr>'C16AB-C17AB'!Print_Area</vt:lpstr>
      <vt:lpstr>'C18A'!Print_Area</vt:lpstr>
      <vt:lpstr>'C18B'!Print_Area</vt:lpstr>
      <vt:lpstr>'C19A'!Print_Area</vt:lpstr>
      <vt:lpstr>'C19B '!Print_Area</vt:lpstr>
      <vt:lpstr>'C20A'!Print_Area</vt:lpstr>
      <vt:lpstr>'C20B'!Print_Area</vt:lpstr>
      <vt:lpstr>'C21A'!Print_Area</vt:lpstr>
      <vt:lpstr>'C21B'!Print_Area</vt:lpstr>
      <vt:lpstr>'C22'!Print_Area</vt:lpstr>
      <vt:lpstr>'C22続き'!Print_Area</vt:lpstr>
      <vt:lpstr>'C22続き(2)'!Print_Area</vt:lpstr>
      <vt:lpstr>'C23-C24'!Print_Area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134431</cp:lastModifiedBy>
  <cp:lastPrinted>2018-01-31T02:28:48Z</cp:lastPrinted>
  <dcterms:created xsi:type="dcterms:W3CDTF">2006-04-24T05:17:06Z</dcterms:created>
  <dcterms:modified xsi:type="dcterms:W3CDTF">2018-03-12T07:15:35Z</dcterms:modified>
</cp:coreProperties>
</file>