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2" activeTab="1"/>
  </bookViews>
  <sheets>
    <sheet name="V01職員" sheetId="14" r:id="rId1"/>
    <sheet name="V02職員" sheetId="4" r:id="rId2"/>
    <sheet name="V03職員" sheetId="5" r:id="rId3"/>
    <sheet name="V04町村" sheetId="6" r:id="rId4"/>
    <sheet name="V05名簿" sheetId="7" r:id="rId5"/>
    <sheet name="V06A選挙" sheetId="8" r:id="rId6"/>
    <sheet name="V06B選挙" sheetId="9" r:id="rId7"/>
    <sheet name="V06C選挙" sheetId="10" r:id="rId8"/>
    <sheet name="V06D選挙" sheetId="11" r:id="rId9"/>
    <sheet name="V07A衆院" sheetId="12" r:id="rId10"/>
    <sheet name="V07B参院" sheetId="13" r:id="rId11"/>
  </sheets>
  <definedNames>
    <definedName name="_Fill" localSheetId="6" hidden="1">V06B選挙!#REF!</definedName>
    <definedName name="_Fill" localSheetId="7" hidden="1">V06C選挙!$O$74:$O$78</definedName>
    <definedName name="_Fill" localSheetId="8" hidden="1">V06D選挙!$O$6:$O$73</definedName>
    <definedName name="_Fill" hidden="1">V06A選挙!#REF!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\m">#N/A</definedName>
    <definedName name="_xlnm.Print_Area" localSheetId="0">V01職員!$A$1:$I$26</definedName>
    <definedName name="_xlnm.Print_Area" localSheetId="1">V02職員!$A$1:$I$26</definedName>
    <definedName name="_xlnm.Print_Area" localSheetId="2">V03職員!$A$1:$I$30</definedName>
    <definedName name="_xlnm.Print_Area" localSheetId="3">V04町村!$A$1:$K$73</definedName>
    <definedName name="_xlnm.Print_Area" localSheetId="4">V05名簿!$A$1:$J$73</definedName>
    <definedName name="_xlnm.Print_Area" localSheetId="5">V06A選挙!$A$1:$M$78</definedName>
    <definedName name="_xlnm.Print_Area" localSheetId="6">V06B選挙!$A$1:$M$78</definedName>
    <definedName name="_xlnm.Print_Area" localSheetId="7">V06C選挙!$A$1:$M$78</definedName>
    <definedName name="_xlnm.Print_Area" localSheetId="8">V06D選挙!$A$1:$M$74</definedName>
    <definedName name="_xlnm.Print_Area" localSheetId="9">V07A衆院!#REF!</definedName>
    <definedName name="_xlnm.Print_Area" localSheetId="10">V07B参院!#REF!</definedName>
    <definedName name="Print_Area_MI" localSheetId="0">V01職員!$A$1:$I$26</definedName>
    <definedName name="Print_Area_MI" localSheetId="1">V02職員!$A$1:$I$26</definedName>
    <definedName name="Print_Area_MI" localSheetId="2">V03職員!$A$1:$I$30</definedName>
    <definedName name="Print_Area_MI" localSheetId="3">V04町村!$A$1:$K$73</definedName>
    <definedName name="Print_Area_MI" localSheetId="4">V05名簿!$A$1:$J$73</definedName>
    <definedName name="Print_Area_MI" localSheetId="5">V06A選挙!$A$1:$M$78</definedName>
    <definedName name="Print_Area_MI" localSheetId="6">V06B選挙!$A$1:$M$78</definedName>
    <definedName name="Print_Area_MI" localSheetId="7">V06C選挙!$A$1:$M$78</definedName>
    <definedName name="Print_Area_MI" localSheetId="8">V06D選挙!$A$1:$M$74</definedName>
    <definedName name="Print_Area_MI" localSheetId="9">V07A衆院!#REF!</definedName>
    <definedName name="Print_Area_MI" localSheetId="10">V07B参院!#REF!</definedName>
  </definedNames>
  <calcPr calcId="145621"/>
</workbook>
</file>

<file path=xl/calcChain.xml><?xml version="1.0" encoding="utf-8"?>
<calcChain xmlns="http://schemas.openxmlformats.org/spreadsheetml/2006/main">
  <c r="G22" i="14" l="1"/>
  <c r="G20" i="14"/>
  <c r="H19" i="14"/>
  <c r="G19" i="14"/>
  <c r="G18" i="14"/>
  <c r="G16" i="14"/>
  <c r="G15" i="14"/>
  <c r="G14" i="14"/>
  <c r="L70" i="11"/>
  <c r="K70" i="11"/>
  <c r="G70" i="11"/>
  <c r="J70" i="11" s="1"/>
  <c r="D70" i="11"/>
  <c r="L69" i="11"/>
  <c r="K69" i="11"/>
  <c r="G69" i="11"/>
  <c r="J69" i="11" s="1"/>
  <c r="D69" i="11"/>
  <c r="L68" i="11"/>
  <c r="K68" i="11"/>
  <c r="G68" i="11"/>
  <c r="J68" i="11" s="1"/>
  <c r="D68" i="11"/>
  <c r="L67" i="11"/>
  <c r="K67" i="11"/>
  <c r="G67" i="11"/>
  <c r="J67" i="11" s="1"/>
  <c r="D67" i="11"/>
  <c r="L66" i="11"/>
  <c r="K66" i="11"/>
  <c r="G66" i="11"/>
  <c r="J66" i="11" s="1"/>
  <c r="D66" i="11"/>
  <c r="L65" i="11"/>
  <c r="K65" i="11"/>
  <c r="G65" i="11"/>
  <c r="J65" i="11" s="1"/>
  <c r="D65" i="11"/>
  <c r="L64" i="11"/>
  <c r="K64" i="11"/>
  <c r="G64" i="11"/>
  <c r="J64" i="11" s="1"/>
  <c r="D64" i="11"/>
  <c r="L62" i="11"/>
  <c r="K62" i="11"/>
  <c r="G62" i="11"/>
  <c r="J62" i="11" s="1"/>
  <c r="D62" i="11"/>
  <c r="L61" i="11"/>
  <c r="K61" i="11"/>
  <c r="J61" i="11"/>
  <c r="G61" i="11"/>
  <c r="D61" i="11"/>
  <c r="L60" i="11"/>
  <c r="K60" i="11"/>
  <c r="G60" i="11"/>
  <c r="J60" i="11" s="1"/>
  <c r="D60" i="11"/>
  <c r="L59" i="11"/>
  <c r="K59" i="11"/>
  <c r="G59" i="11"/>
  <c r="J59" i="11" s="1"/>
  <c r="D59" i="11"/>
  <c r="L58" i="11"/>
  <c r="K58" i="11"/>
  <c r="G58" i="11"/>
  <c r="J58" i="11" s="1"/>
  <c r="D58" i="11"/>
  <c r="L57" i="11"/>
  <c r="K57" i="11"/>
  <c r="G57" i="11"/>
  <c r="J57" i="11" s="1"/>
  <c r="D57" i="11"/>
  <c r="L56" i="11"/>
  <c r="K56" i="11"/>
  <c r="G56" i="11"/>
  <c r="J56" i="11" s="1"/>
  <c r="D56" i="11"/>
  <c r="L54" i="11"/>
  <c r="K54" i="11"/>
  <c r="G54" i="11"/>
  <c r="J54" i="11" s="1"/>
  <c r="D54" i="11"/>
  <c r="L53" i="11"/>
  <c r="K53" i="11"/>
  <c r="G53" i="11"/>
  <c r="J53" i="11" s="1"/>
  <c r="D53" i="11"/>
  <c r="L52" i="11"/>
  <c r="K52" i="11"/>
  <c r="G52" i="11"/>
  <c r="J52" i="11" s="1"/>
  <c r="D52" i="11"/>
  <c r="L51" i="11"/>
  <c r="K51" i="11"/>
  <c r="J51" i="11"/>
  <c r="G51" i="11"/>
  <c r="D51" i="11"/>
  <c r="L50" i="11"/>
  <c r="K50" i="11"/>
  <c r="G50" i="11"/>
  <c r="J50" i="11" s="1"/>
  <c r="D50" i="11"/>
  <c r="L49" i="11"/>
  <c r="K49" i="11"/>
  <c r="G49" i="11"/>
  <c r="J49" i="11" s="1"/>
  <c r="D49" i="11"/>
  <c r="L48" i="11"/>
  <c r="K48" i="11"/>
  <c r="G48" i="11"/>
  <c r="J48" i="11" s="1"/>
  <c r="D48" i="11"/>
  <c r="L47" i="11"/>
  <c r="K47" i="11"/>
  <c r="G47" i="11"/>
  <c r="J47" i="11" s="1"/>
  <c r="D47" i="11"/>
  <c r="L46" i="11"/>
  <c r="K46" i="11"/>
  <c r="G46" i="11"/>
  <c r="J46" i="11" s="1"/>
  <c r="D46" i="11"/>
  <c r="L45" i="11"/>
  <c r="K45" i="11"/>
  <c r="G45" i="11"/>
  <c r="J45" i="11" s="1"/>
  <c r="D45" i="11"/>
  <c r="L43" i="11"/>
  <c r="K43" i="11"/>
  <c r="G43" i="11"/>
  <c r="J43" i="11" s="1"/>
  <c r="D43" i="11"/>
  <c r="L42" i="11"/>
  <c r="K42" i="11"/>
  <c r="G42" i="11"/>
  <c r="J42" i="11" s="1"/>
  <c r="D42" i="11"/>
  <c r="L41" i="11"/>
  <c r="K41" i="11"/>
  <c r="G41" i="11"/>
  <c r="J41" i="11" s="1"/>
  <c r="D41" i="11"/>
  <c r="L40" i="11"/>
  <c r="K40" i="11"/>
  <c r="G40" i="11"/>
  <c r="J40" i="11" s="1"/>
  <c r="D40" i="11"/>
  <c r="L39" i="11"/>
  <c r="K39" i="11"/>
  <c r="G39" i="11"/>
  <c r="J39" i="11" s="1"/>
  <c r="D39" i="11"/>
  <c r="L37" i="11"/>
  <c r="K37" i="11"/>
  <c r="G37" i="11"/>
  <c r="D37" i="11"/>
  <c r="J37" i="11" s="1"/>
  <c r="L36" i="11"/>
  <c r="K36" i="11"/>
  <c r="J36" i="11"/>
  <c r="G36" i="11"/>
  <c r="D36" i="11"/>
  <c r="L35" i="11"/>
  <c r="K35" i="11"/>
  <c r="G35" i="11"/>
  <c r="J35" i="11" s="1"/>
  <c r="D35" i="11"/>
  <c r="L34" i="11"/>
  <c r="K34" i="11"/>
  <c r="G34" i="11"/>
  <c r="J34" i="11" s="1"/>
  <c r="D34" i="11"/>
  <c r="L33" i="11"/>
  <c r="K33" i="11"/>
  <c r="G33" i="11"/>
  <c r="J33" i="11" s="1"/>
  <c r="D33" i="11"/>
  <c r="L31" i="11"/>
  <c r="K31" i="11"/>
  <c r="G31" i="11"/>
  <c r="J31" i="11" s="1"/>
  <c r="D31" i="11"/>
  <c r="L30" i="11"/>
  <c r="K30" i="11"/>
  <c r="G30" i="11"/>
  <c r="J30" i="11" s="1"/>
  <c r="D30" i="11"/>
  <c r="L29" i="11"/>
  <c r="K29" i="11"/>
  <c r="G29" i="11"/>
  <c r="J29" i="11" s="1"/>
  <c r="D29" i="11"/>
  <c r="L28" i="11"/>
  <c r="K28" i="11"/>
  <c r="G28" i="11"/>
  <c r="J28" i="11" s="1"/>
  <c r="D28" i="11"/>
  <c r="L27" i="11"/>
  <c r="K27" i="11"/>
  <c r="G27" i="11"/>
  <c r="J27" i="11" s="1"/>
  <c r="D27" i="11"/>
  <c r="L26" i="11"/>
  <c r="K26" i="11"/>
  <c r="J26" i="11"/>
  <c r="G26" i="11"/>
  <c r="D26" i="11"/>
  <c r="L24" i="11"/>
  <c r="K24" i="11"/>
  <c r="G24" i="11"/>
  <c r="J24" i="11" s="1"/>
  <c r="D24" i="11"/>
  <c r="L23" i="11"/>
  <c r="K23" i="11"/>
  <c r="G23" i="11"/>
  <c r="J23" i="11" s="1"/>
  <c r="D23" i="11"/>
  <c r="L22" i="11"/>
  <c r="K22" i="11"/>
  <c r="G22" i="11"/>
  <c r="J22" i="11" s="1"/>
  <c r="D22" i="11"/>
  <c r="L20" i="11"/>
  <c r="K20" i="11"/>
  <c r="G20" i="11"/>
  <c r="J20" i="11" s="1"/>
  <c r="D20" i="11"/>
  <c r="L19" i="11"/>
  <c r="K19" i="11"/>
  <c r="G19" i="11"/>
  <c r="J19" i="11" s="1"/>
  <c r="D19" i="11"/>
  <c r="L18" i="11"/>
  <c r="K18" i="11"/>
  <c r="G18" i="11"/>
  <c r="J18" i="11" s="1"/>
  <c r="D18" i="11"/>
  <c r="L17" i="11"/>
  <c r="K17" i="11"/>
  <c r="G17" i="11"/>
  <c r="J17" i="11" s="1"/>
  <c r="D17" i="11"/>
  <c r="L16" i="11"/>
  <c r="K16" i="11"/>
  <c r="G16" i="11"/>
  <c r="G12" i="11" s="1"/>
  <c r="D16" i="11"/>
  <c r="D12" i="11" s="1"/>
  <c r="L15" i="11"/>
  <c r="K15" i="11"/>
  <c r="G15" i="11"/>
  <c r="J15" i="11" s="1"/>
  <c r="D15" i="11"/>
  <c r="L14" i="11"/>
  <c r="K14" i="11"/>
  <c r="G14" i="11"/>
  <c r="J14" i="11" s="1"/>
  <c r="D14" i="11"/>
  <c r="I12" i="11"/>
  <c r="L12" i="11" s="1"/>
  <c r="H12" i="11"/>
  <c r="K12" i="11" s="1"/>
  <c r="F12" i="11"/>
  <c r="E12" i="11"/>
  <c r="L62" i="10"/>
  <c r="K62" i="10"/>
  <c r="G62" i="10"/>
  <c r="J62" i="10" s="1"/>
  <c r="D62" i="10"/>
  <c r="L61" i="10"/>
  <c r="K61" i="10"/>
  <c r="G61" i="10"/>
  <c r="J61" i="10" s="1"/>
  <c r="D61" i="10"/>
  <c r="L60" i="10"/>
  <c r="K60" i="10"/>
  <c r="G60" i="10"/>
  <c r="J60" i="10" s="1"/>
  <c r="D60" i="10"/>
  <c r="L59" i="10"/>
  <c r="K59" i="10"/>
  <c r="G59" i="10"/>
  <c r="J59" i="10" s="1"/>
  <c r="D59" i="10"/>
  <c r="L58" i="10"/>
  <c r="K58" i="10"/>
  <c r="G58" i="10"/>
  <c r="J58" i="10" s="1"/>
  <c r="D58" i="10"/>
  <c r="L57" i="10"/>
  <c r="G57" i="10"/>
  <c r="J57" i="10" s="1"/>
  <c r="D57" i="10"/>
  <c r="L56" i="10"/>
  <c r="K56" i="10"/>
  <c r="G56" i="10"/>
  <c r="J56" i="10" s="1"/>
  <c r="D56" i="10"/>
  <c r="L43" i="10"/>
  <c r="K43" i="10"/>
  <c r="G43" i="10"/>
  <c r="D43" i="10"/>
  <c r="L42" i="10"/>
  <c r="K42" i="10"/>
  <c r="G42" i="10"/>
  <c r="J42" i="10" s="1"/>
  <c r="D42" i="10"/>
  <c r="L41" i="10"/>
  <c r="K41" i="10"/>
  <c r="G41" i="10"/>
  <c r="J41" i="10" s="1"/>
  <c r="D41" i="10"/>
  <c r="L40" i="10"/>
  <c r="K40" i="10"/>
  <c r="G40" i="10"/>
  <c r="J40" i="10" s="1"/>
  <c r="D40" i="10"/>
  <c r="L39" i="10"/>
  <c r="K39" i="10"/>
  <c r="G39" i="10"/>
  <c r="J39" i="10" s="1"/>
  <c r="D39" i="10"/>
  <c r="L37" i="10"/>
  <c r="K37" i="10"/>
  <c r="G37" i="10"/>
  <c r="J37" i="10" s="1"/>
  <c r="D37" i="10"/>
  <c r="G36" i="10"/>
  <c r="J36" i="10" s="1"/>
  <c r="D36" i="10"/>
  <c r="L35" i="10"/>
  <c r="K35" i="10"/>
  <c r="G35" i="10"/>
  <c r="D35" i="10"/>
  <c r="K34" i="10"/>
  <c r="G34" i="10"/>
  <c r="J34" i="10" s="1"/>
  <c r="D34" i="10"/>
  <c r="L33" i="10"/>
  <c r="K33" i="10"/>
  <c r="G33" i="10"/>
  <c r="J33" i="10" s="1"/>
  <c r="D33" i="10"/>
  <c r="L31" i="10"/>
  <c r="K31" i="10"/>
  <c r="G31" i="10"/>
  <c r="J31" i="10" s="1"/>
  <c r="D31" i="10"/>
  <c r="L30" i="10"/>
  <c r="K30" i="10"/>
  <c r="G30" i="10"/>
  <c r="J30" i="10" s="1"/>
  <c r="D30" i="10"/>
  <c r="L29" i="10"/>
  <c r="K29" i="10"/>
  <c r="G29" i="10"/>
  <c r="J29" i="10" s="1"/>
  <c r="D29" i="10"/>
  <c r="L28" i="10"/>
  <c r="K28" i="10"/>
  <c r="G28" i="10"/>
  <c r="J28" i="10" s="1"/>
  <c r="D28" i="10"/>
  <c r="L27" i="10"/>
  <c r="K27" i="10"/>
  <c r="G27" i="10"/>
  <c r="J27" i="10" s="1"/>
  <c r="D27" i="10"/>
  <c r="L26" i="10"/>
  <c r="K26" i="10"/>
  <c r="G26" i="10"/>
  <c r="J26" i="10" s="1"/>
  <c r="D26" i="10"/>
  <c r="L20" i="10"/>
  <c r="K20" i="10"/>
  <c r="G20" i="10"/>
  <c r="J20" i="10" s="1"/>
  <c r="D20" i="10"/>
  <c r="L17" i="10"/>
  <c r="K17" i="10"/>
  <c r="G17" i="10"/>
  <c r="J17" i="10" s="1"/>
  <c r="D17" i="10"/>
  <c r="L15" i="10"/>
  <c r="K15" i="10"/>
  <c r="G15" i="10"/>
  <c r="J15" i="10" s="1"/>
  <c r="D15" i="10"/>
  <c r="L14" i="10"/>
  <c r="K14" i="10"/>
  <c r="G14" i="10"/>
  <c r="G12" i="10" s="1"/>
  <c r="D14" i="10"/>
  <c r="D12" i="10" s="1"/>
  <c r="I12" i="10"/>
  <c r="H12" i="10"/>
  <c r="F12" i="10"/>
  <c r="E12" i="10"/>
  <c r="L70" i="9"/>
  <c r="G70" i="9"/>
  <c r="J70" i="9" s="1"/>
  <c r="D70" i="9"/>
  <c r="L69" i="9"/>
  <c r="G69" i="9"/>
  <c r="J69" i="9" s="1"/>
  <c r="D69" i="9"/>
  <c r="L68" i="9"/>
  <c r="G68" i="9"/>
  <c r="J68" i="9" s="1"/>
  <c r="D68" i="9"/>
  <c r="L67" i="9"/>
  <c r="G67" i="9"/>
  <c r="J67" i="9" s="1"/>
  <c r="D67" i="9"/>
  <c r="L66" i="9"/>
  <c r="G66" i="9"/>
  <c r="J66" i="9" s="1"/>
  <c r="D66" i="9"/>
  <c r="L65" i="9"/>
  <c r="J65" i="9"/>
  <c r="G65" i="9"/>
  <c r="D65" i="9"/>
  <c r="L64" i="9"/>
  <c r="G64" i="9"/>
  <c r="J64" i="9" s="1"/>
  <c r="D64" i="9"/>
  <c r="L62" i="9"/>
  <c r="G62" i="9"/>
  <c r="J62" i="9" s="1"/>
  <c r="D62" i="9"/>
  <c r="L61" i="9"/>
  <c r="G61" i="9"/>
  <c r="J61" i="9" s="1"/>
  <c r="D61" i="9"/>
  <c r="L60" i="9"/>
  <c r="G60" i="9"/>
  <c r="J60" i="9" s="1"/>
  <c r="D60" i="9"/>
  <c r="L59" i="9"/>
  <c r="G59" i="9"/>
  <c r="J59" i="9" s="1"/>
  <c r="D59" i="9"/>
  <c r="L58" i="9"/>
  <c r="G58" i="9"/>
  <c r="J58" i="9" s="1"/>
  <c r="D58" i="9"/>
  <c r="L57" i="9"/>
  <c r="G57" i="9"/>
  <c r="J57" i="9" s="1"/>
  <c r="D57" i="9"/>
  <c r="L56" i="9"/>
  <c r="G56" i="9"/>
  <c r="J56" i="9" s="1"/>
  <c r="D56" i="9"/>
  <c r="L54" i="9"/>
  <c r="G54" i="9"/>
  <c r="J54" i="9" s="1"/>
  <c r="D54" i="9"/>
  <c r="L53" i="9"/>
  <c r="G53" i="9"/>
  <c r="J53" i="9" s="1"/>
  <c r="D53" i="9"/>
  <c r="L52" i="9"/>
  <c r="J52" i="9"/>
  <c r="G52" i="9"/>
  <c r="D52" i="9"/>
  <c r="L51" i="9"/>
  <c r="G51" i="9"/>
  <c r="J51" i="9" s="1"/>
  <c r="D51" i="9"/>
  <c r="L50" i="9"/>
  <c r="G50" i="9"/>
  <c r="J50" i="9" s="1"/>
  <c r="D50" i="9"/>
  <c r="L49" i="9"/>
  <c r="G49" i="9"/>
  <c r="J49" i="9" s="1"/>
  <c r="D49" i="9"/>
  <c r="L48" i="9"/>
  <c r="G48" i="9"/>
  <c r="J48" i="9" s="1"/>
  <c r="D48" i="9"/>
  <c r="L47" i="9"/>
  <c r="G47" i="9"/>
  <c r="J47" i="9" s="1"/>
  <c r="D47" i="9"/>
  <c r="L46" i="9"/>
  <c r="G46" i="9"/>
  <c r="J46" i="9" s="1"/>
  <c r="D46" i="9"/>
  <c r="L45" i="9"/>
  <c r="G45" i="9"/>
  <c r="J45" i="9" s="1"/>
  <c r="D45" i="9"/>
  <c r="L43" i="9"/>
  <c r="G43" i="9"/>
  <c r="J43" i="9" s="1"/>
  <c r="D43" i="9"/>
  <c r="L42" i="9"/>
  <c r="G42" i="9"/>
  <c r="J42" i="9" s="1"/>
  <c r="D42" i="9"/>
  <c r="L41" i="9"/>
  <c r="G41" i="9"/>
  <c r="J41" i="9" s="1"/>
  <c r="D41" i="9"/>
  <c r="L40" i="9"/>
  <c r="J40" i="9"/>
  <c r="G40" i="9"/>
  <c r="D40" i="9"/>
  <c r="L39" i="9"/>
  <c r="G39" i="9"/>
  <c r="J39" i="9" s="1"/>
  <c r="D39" i="9"/>
  <c r="L37" i="9"/>
  <c r="G37" i="9"/>
  <c r="J37" i="9" s="1"/>
  <c r="D37" i="9"/>
  <c r="L36" i="9"/>
  <c r="G36" i="9"/>
  <c r="J36" i="9" s="1"/>
  <c r="D36" i="9"/>
  <c r="L35" i="9"/>
  <c r="G35" i="9"/>
  <c r="J35" i="9" s="1"/>
  <c r="D35" i="9"/>
  <c r="L34" i="9"/>
  <c r="G34" i="9"/>
  <c r="J34" i="9" s="1"/>
  <c r="D34" i="9"/>
  <c r="L33" i="9"/>
  <c r="G33" i="9"/>
  <c r="J33" i="9" s="1"/>
  <c r="D33" i="9"/>
  <c r="L31" i="9"/>
  <c r="G31" i="9"/>
  <c r="J31" i="9" s="1"/>
  <c r="D31" i="9"/>
  <c r="L30" i="9"/>
  <c r="G30" i="9"/>
  <c r="J30" i="9" s="1"/>
  <c r="D30" i="9"/>
  <c r="L29" i="9"/>
  <c r="G29" i="9"/>
  <c r="J29" i="9" s="1"/>
  <c r="D29" i="9"/>
  <c r="L28" i="9"/>
  <c r="G28" i="9"/>
  <c r="J28" i="9" s="1"/>
  <c r="D28" i="9"/>
  <c r="L27" i="9"/>
  <c r="J27" i="9"/>
  <c r="G27" i="9"/>
  <c r="D27" i="9"/>
  <c r="L26" i="9"/>
  <c r="G26" i="9"/>
  <c r="J26" i="9" s="1"/>
  <c r="D26" i="9"/>
  <c r="L24" i="9"/>
  <c r="G24" i="9"/>
  <c r="J24" i="9" s="1"/>
  <c r="D24" i="9"/>
  <c r="L23" i="9"/>
  <c r="G23" i="9"/>
  <c r="J23" i="9" s="1"/>
  <c r="D23" i="9"/>
  <c r="L22" i="9"/>
  <c r="G22" i="9"/>
  <c r="J22" i="9" s="1"/>
  <c r="D22" i="9"/>
  <c r="L20" i="9"/>
  <c r="G20" i="9"/>
  <c r="J20" i="9" s="1"/>
  <c r="D20" i="9"/>
  <c r="L19" i="9"/>
  <c r="G19" i="9"/>
  <c r="J19" i="9" s="1"/>
  <c r="D19" i="9"/>
  <c r="L18" i="9"/>
  <c r="G18" i="9"/>
  <c r="J18" i="9" s="1"/>
  <c r="D18" i="9"/>
  <c r="L17" i="9"/>
  <c r="G17" i="9"/>
  <c r="J17" i="9" s="1"/>
  <c r="D17" i="9"/>
  <c r="L16" i="9"/>
  <c r="G16" i="9"/>
  <c r="J16" i="9" s="1"/>
  <c r="D16" i="9"/>
  <c r="L15" i="9"/>
  <c r="G15" i="9"/>
  <c r="G12" i="9" s="1"/>
  <c r="D15" i="9"/>
  <c r="D12" i="9" s="1"/>
  <c r="L14" i="9"/>
  <c r="J14" i="9"/>
  <c r="G14" i="9"/>
  <c r="D14" i="9"/>
  <c r="I12" i="9"/>
  <c r="L12" i="9" s="1"/>
  <c r="H12" i="9"/>
  <c r="K12" i="9" s="1"/>
  <c r="F12" i="9"/>
  <c r="E12" i="9"/>
  <c r="L70" i="8"/>
  <c r="K70" i="8"/>
  <c r="G70" i="8"/>
  <c r="J70" i="8" s="1"/>
  <c r="D70" i="8"/>
  <c r="L69" i="8"/>
  <c r="K69" i="8"/>
  <c r="G69" i="8"/>
  <c r="J69" i="8" s="1"/>
  <c r="D69" i="8"/>
  <c r="L68" i="8"/>
  <c r="K68" i="8"/>
  <c r="G68" i="8"/>
  <c r="J68" i="8" s="1"/>
  <c r="D68" i="8"/>
  <c r="L67" i="8"/>
  <c r="K67" i="8"/>
  <c r="G67" i="8"/>
  <c r="J67" i="8" s="1"/>
  <c r="D67" i="8"/>
  <c r="L66" i="8"/>
  <c r="K66" i="8"/>
  <c r="G66" i="8"/>
  <c r="J66" i="8" s="1"/>
  <c r="D66" i="8"/>
  <c r="L65" i="8"/>
  <c r="K65" i="8"/>
  <c r="G65" i="8"/>
  <c r="J65" i="8" s="1"/>
  <c r="D65" i="8"/>
  <c r="L64" i="8"/>
  <c r="K64" i="8"/>
  <c r="G64" i="8"/>
  <c r="J64" i="8" s="1"/>
  <c r="D64" i="8"/>
  <c r="L62" i="8"/>
  <c r="K62" i="8"/>
  <c r="G62" i="8"/>
  <c r="J62" i="8" s="1"/>
  <c r="D62" i="8"/>
  <c r="L61" i="8"/>
  <c r="K61" i="8"/>
  <c r="G61" i="8"/>
  <c r="J61" i="8" s="1"/>
  <c r="D61" i="8"/>
  <c r="L60" i="8"/>
  <c r="K60" i="8"/>
  <c r="G60" i="8"/>
  <c r="J60" i="8" s="1"/>
  <c r="D60" i="8"/>
  <c r="L59" i="8"/>
  <c r="K59" i="8"/>
  <c r="G59" i="8"/>
  <c r="J59" i="8" s="1"/>
  <c r="D59" i="8"/>
  <c r="L58" i="8"/>
  <c r="K58" i="8"/>
  <c r="G58" i="8"/>
  <c r="J58" i="8" s="1"/>
  <c r="D58" i="8"/>
  <c r="L57" i="8"/>
  <c r="K57" i="8"/>
  <c r="G57" i="8"/>
  <c r="J57" i="8" s="1"/>
  <c r="D57" i="8"/>
  <c r="L56" i="8"/>
  <c r="K56" i="8"/>
  <c r="G56" i="8"/>
  <c r="J56" i="8" s="1"/>
  <c r="D56" i="8"/>
  <c r="L54" i="8"/>
  <c r="K54" i="8"/>
  <c r="G54" i="8"/>
  <c r="J54" i="8" s="1"/>
  <c r="D54" i="8"/>
  <c r="L53" i="8"/>
  <c r="K53" i="8"/>
  <c r="G53" i="8"/>
  <c r="J53" i="8" s="1"/>
  <c r="D53" i="8"/>
  <c r="L52" i="8"/>
  <c r="K52" i="8"/>
  <c r="G52" i="8"/>
  <c r="J52" i="8" s="1"/>
  <c r="D52" i="8"/>
  <c r="L51" i="8"/>
  <c r="K51" i="8"/>
  <c r="J51" i="8"/>
  <c r="G51" i="8"/>
  <c r="D51" i="8"/>
  <c r="L50" i="8"/>
  <c r="K50" i="8"/>
  <c r="G50" i="8"/>
  <c r="J50" i="8" s="1"/>
  <c r="D50" i="8"/>
  <c r="L49" i="8"/>
  <c r="K49" i="8"/>
  <c r="G49" i="8"/>
  <c r="J49" i="8" s="1"/>
  <c r="D49" i="8"/>
  <c r="L48" i="8"/>
  <c r="K48" i="8"/>
  <c r="G48" i="8"/>
  <c r="J48" i="8" s="1"/>
  <c r="D48" i="8"/>
  <c r="L47" i="8"/>
  <c r="K47" i="8"/>
  <c r="G47" i="8"/>
  <c r="J47" i="8" s="1"/>
  <c r="D47" i="8"/>
  <c r="L46" i="8"/>
  <c r="K46" i="8"/>
  <c r="G46" i="8"/>
  <c r="J46" i="8" s="1"/>
  <c r="D46" i="8"/>
  <c r="L45" i="8"/>
  <c r="K45" i="8"/>
  <c r="G45" i="8"/>
  <c r="J45" i="8" s="1"/>
  <c r="D45" i="8"/>
  <c r="L43" i="8"/>
  <c r="K43" i="8"/>
  <c r="G43" i="8"/>
  <c r="J43" i="8" s="1"/>
  <c r="D43" i="8"/>
  <c r="L42" i="8"/>
  <c r="K42" i="8"/>
  <c r="G42" i="8"/>
  <c r="J42" i="8" s="1"/>
  <c r="D42" i="8"/>
  <c r="L41" i="8"/>
  <c r="K41" i="8"/>
  <c r="G41" i="8"/>
  <c r="J41" i="8" s="1"/>
  <c r="D41" i="8"/>
  <c r="L40" i="8"/>
  <c r="K40" i="8"/>
  <c r="G40" i="8"/>
  <c r="J40" i="8" s="1"/>
  <c r="D40" i="8"/>
  <c r="L39" i="8"/>
  <c r="K39" i="8"/>
  <c r="G39" i="8"/>
  <c r="J39" i="8" s="1"/>
  <c r="D39" i="8"/>
  <c r="L37" i="8"/>
  <c r="K37" i="8"/>
  <c r="G37" i="8"/>
  <c r="J37" i="8" s="1"/>
  <c r="D37" i="8"/>
  <c r="L36" i="8"/>
  <c r="K36" i="8"/>
  <c r="G36" i="8"/>
  <c r="J36" i="8" s="1"/>
  <c r="D36" i="8"/>
  <c r="L35" i="8"/>
  <c r="K35" i="8"/>
  <c r="G35" i="8"/>
  <c r="J35" i="8" s="1"/>
  <c r="D35" i="8"/>
  <c r="L34" i="8"/>
  <c r="K34" i="8"/>
  <c r="G34" i="8"/>
  <c r="J34" i="8" s="1"/>
  <c r="D34" i="8"/>
  <c r="L33" i="8"/>
  <c r="K33" i="8"/>
  <c r="G33" i="8"/>
  <c r="J33" i="8" s="1"/>
  <c r="D33" i="8"/>
  <c r="L31" i="8"/>
  <c r="K31" i="8"/>
  <c r="G31" i="8"/>
  <c r="J31" i="8" s="1"/>
  <c r="D31" i="8"/>
  <c r="L30" i="8"/>
  <c r="K30" i="8"/>
  <c r="G30" i="8"/>
  <c r="J30" i="8" s="1"/>
  <c r="D30" i="8"/>
  <c r="L29" i="8"/>
  <c r="K29" i="8"/>
  <c r="G29" i="8"/>
  <c r="J29" i="8" s="1"/>
  <c r="D29" i="8"/>
  <c r="L28" i="8"/>
  <c r="K28" i="8"/>
  <c r="G28" i="8"/>
  <c r="J28" i="8" s="1"/>
  <c r="D28" i="8"/>
  <c r="L27" i="8"/>
  <c r="K27" i="8"/>
  <c r="G27" i="8"/>
  <c r="J27" i="8" s="1"/>
  <c r="D27" i="8"/>
  <c r="L26" i="8"/>
  <c r="K26" i="8"/>
  <c r="J26" i="8"/>
  <c r="G26" i="8"/>
  <c r="D26" i="8"/>
  <c r="L24" i="8"/>
  <c r="K24" i="8"/>
  <c r="G24" i="8"/>
  <c r="J24" i="8" s="1"/>
  <c r="D24" i="8"/>
  <c r="L23" i="8"/>
  <c r="K23" i="8"/>
  <c r="G23" i="8"/>
  <c r="J23" i="8" s="1"/>
  <c r="D23" i="8"/>
  <c r="L22" i="8"/>
  <c r="K22" i="8"/>
  <c r="G22" i="8"/>
  <c r="J22" i="8" s="1"/>
  <c r="D22" i="8"/>
  <c r="L20" i="8"/>
  <c r="K20" i="8"/>
  <c r="G20" i="8"/>
  <c r="J20" i="8" s="1"/>
  <c r="D20" i="8"/>
  <c r="L19" i="8"/>
  <c r="K19" i="8"/>
  <c r="G19" i="8"/>
  <c r="J19" i="8" s="1"/>
  <c r="D19" i="8"/>
  <c r="L18" i="8"/>
  <c r="K18" i="8"/>
  <c r="G18" i="8"/>
  <c r="J18" i="8" s="1"/>
  <c r="D18" i="8"/>
  <c r="L17" i="8"/>
  <c r="K17" i="8"/>
  <c r="G17" i="8"/>
  <c r="J17" i="8" s="1"/>
  <c r="D17" i="8"/>
  <c r="L16" i="8"/>
  <c r="K16" i="8"/>
  <c r="G16" i="8"/>
  <c r="J16" i="8" s="1"/>
  <c r="D16" i="8"/>
  <c r="D12" i="8" s="1"/>
  <c r="L15" i="8"/>
  <c r="K15" i="8"/>
  <c r="G15" i="8"/>
  <c r="J15" i="8" s="1"/>
  <c r="D15" i="8"/>
  <c r="L14" i="8"/>
  <c r="K14" i="8"/>
  <c r="G14" i="8"/>
  <c r="J14" i="8" s="1"/>
  <c r="D14" i="8"/>
  <c r="I12" i="8"/>
  <c r="L12" i="8" s="1"/>
  <c r="H12" i="8"/>
  <c r="K12" i="8" s="1"/>
  <c r="F12" i="8"/>
  <c r="E12" i="8"/>
  <c r="F70" i="7"/>
  <c r="E70" i="7"/>
  <c r="D70" i="7"/>
  <c r="C70" i="7"/>
  <c r="F69" i="7"/>
  <c r="E69" i="7"/>
  <c r="D69" i="7"/>
  <c r="C69" i="7"/>
  <c r="F68" i="7"/>
  <c r="E68" i="7"/>
  <c r="D68" i="7"/>
  <c r="C68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0" i="7"/>
  <c r="G19" i="7"/>
  <c r="G18" i="7"/>
  <c r="G17" i="7"/>
  <c r="G70" i="7" s="1"/>
  <c r="G16" i="7"/>
  <c r="G15" i="7"/>
  <c r="G69" i="7" s="1"/>
  <c r="G14" i="7"/>
  <c r="G68" i="7" s="1"/>
  <c r="J12" i="7"/>
  <c r="I12" i="7"/>
  <c r="H12" i="7"/>
  <c r="F12" i="7"/>
  <c r="E12" i="7"/>
  <c r="D12" i="7"/>
  <c r="C12" i="7"/>
  <c r="K13" i="6"/>
  <c r="I13" i="6"/>
  <c r="F13" i="6"/>
  <c r="H13" i="6" s="1"/>
  <c r="C13" i="6"/>
  <c r="E13" i="6" s="1"/>
  <c r="H27" i="5"/>
  <c r="H26" i="5"/>
  <c r="H25" i="5"/>
  <c r="H23" i="5"/>
  <c r="F23" i="5"/>
  <c r="E23" i="5"/>
  <c r="D23" i="5"/>
  <c r="C23" i="5"/>
  <c r="H22" i="5"/>
  <c r="H19" i="5"/>
  <c r="I23" i="4"/>
  <c r="I22" i="4"/>
  <c r="I21" i="4"/>
  <c r="I19" i="4"/>
  <c r="J12" i="11" l="1"/>
  <c r="J16" i="11"/>
  <c r="J12" i="10"/>
  <c r="J14" i="10"/>
  <c r="J12" i="9"/>
  <c r="J15" i="9"/>
  <c r="G12" i="8"/>
  <c r="J12" i="8" s="1"/>
  <c r="G12" i="7"/>
  <c r="D13" i="6"/>
  <c r="G13" i="6"/>
</calcChain>
</file>

<file path=xl/sharedStrings.xml><?xml version="1.0" encoding="utf-8"?>
<sst xmlns="http://schemas.openxmlformats.org/spreadsheetml/2006/main" count="956" uniqueCount="191">
  <si>
    <t>Ｖ-02 地方公務員数（県職員）</t>
  </si>
  <si>
    <t xml:space="preserve">    （ 4月 1日現在）</t>
  </si>
  <si>
    <t xml:space="preserve">   単位：人</t>
    <phoneticPr fontId="4"/>
  </si>
  <si>
    <t xml:space="preserve"> 全職種総数</t>
  </si>
  <si>
    <t>高等学校</t>
  </si>
  <si>
    <t xml:space="preserve"> 小・中学校</t>
  </si>
  <si>
    <t xml:space="preserve"> 一般行政職</t>
  </si>
  <si>
    <t xml:space="preserve"> 技能労務職</t>
  </si>
  <si>
    <t xml:space="preserve"> 教育職</t>
  </si>
  <si>
    <t xml:space="preserve"> 警察職</t>
  </si>
  <si>
    <t xml:space="preserve"> その他</t>
  </si>
  <si>
    <t>昭和55年 1980</t>
  </si>
  <si>
    <t>･･･</t>
  </si>
  <si>
    <t>　　60　 1985</t>
  </si>
  <si>
    <t>平成 2   1990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</si>
  <si>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</si>
  <si>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</si>
  <si>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</si>
  <si>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</si>
  <si>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</si>
  <si>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  <phoneticPr fontId="4"/>
  </si>
  <si>
    <t xml:space="preserve">   13   2001</t>
    <phoneticPr fontId="4"/>
  </si>
  <si>
    <t>資料：総務省「地方公務員給与の実態」</t>
    <rPh sb="3" eb="5">
      <t>ソウム</t>
    </rPh>
    <phoneticPr fontId="4"/>
  </si>
  <si>
    <t xml:space="preserve"> 注）教育長を除く。</t>
    <phoneticPr fontId="4"/>
  </si>
  <si>
    <t>Ｖ-03 地方公務員数（市町村職員）</t>
  </si>
  <si>
    <t xml:space="preserve">   単位：人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</si>
  <si>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11</t>
    </r>
    <r>
      <rPr>
        <sz val="11"/>
        <color theme="1"/>
        <rFont val="ＭＳ Ｐゴシック"/>
        <family val="2"/>
        <charset val="128"/>
        <scheme val="minor"/>
      </rPr>
      <t xml:space="preserve">   1999</t>
    </r>
    <phoneticPr fontId="4"/>
  </si>
  <si>
    <t>－</t>
    <phoneticPr fontId="4"/>
  </si>
  <si>
    <t xml:space="preserve">    12   2000</t>
    <phoneticPr fontId="4"/>
  </si>
  <si>
    <t xml:space="preserve">   13   2001</t>
    <phoneticPr fontId="4"/>
  </si>
  <si>
    <t>－</t>
    <phoneticPr fontId="4"/>
  </si>
  <si>
    <t xml:space="preserve">       市</t>
  </si>
  <si>
    <t xml:space="preserve">       町村</t>
  </si>
  <si>
    <t xml:space="preserve">       一部事務組合</t>
  </si>
  <si>
    <t xml:space="preserve"> 注）教育長を除く。</t>
    <phoneticPr fontId="4"/>
  </si>
  <si>
    <t>Ｖ-04 市町村別職員数及び平均給料（報酬）月額</t>
  </si>
  <si>
    <t xml:space="preserve">   （ 4月 1日現在）</t>
    <phoneticPr fontId="4"/>
  </si>
  <si>
    <t>議長,副議長</t>
  </si>
  <si>
    <t xml:space="preserve">  全職種</t>
  </si>
  <si>
    <t xml:space="preserve">       うち一般行政職</t>
  </si>
  <si>
    <t xml:space="preserve"> 市町村長</t>
  </si>
  <si>
    <t>除く市町村</t>
  </si>
  <si>
    <t xml:space="preserve"> 平均 (注</t>
    <phoneticPr fontId="4"/>
  </si>
  <si>
    <t xml:space="preserve">  平均(注</t>
  </si>
  <si>
    <t xml:space="preserve"> の平均</t>
  </si>
  <si>
    <t>議会議員平</t>
  </si>
  <si>
    <t xml:space="preserve">  職員数</t>
  </si>
  <si>
    <t xml:space="preserve"> 平均年齢</t>
  </si>
  <si>
    <t xml:space="preserve"> 給料月額</t>
  </si>
  <si>
    <t xml:space="preserve"> 職員数</t>
  </si>
  <si>
    <t>均報酬月額</t>
  </si>
  <si>
    <t xml:space="preserve"> </t>
  </si>
  <si>
    <t>人</t>
  </si>
  <si>
    <t>歳</t>
  </si>
  <si>
    <t>円</t>
  </si>
  <si>
    <t>平成13年 2001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</si>
  <si>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</si>
  <si>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</si>
  <si>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</si>
  <si>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</si>
  <si>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</si>
  <si>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</si>
  <si>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</si>
  <si>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</si>
  <si>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</si>
  <si>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</si>
  <si>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</si>
  <si>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</si>
  <si>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</si>
  <si>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</si>
  <si>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</si>
  <si>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</si>
  <si>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</si>
  <si>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</si>
  <si>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</si>
  <si>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</si>
  <si>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</si>
  <si>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</si>
  <si>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</si>
  <si>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</si>
  <si>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</si>
  <si>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</si>
  <si>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</si>
  <si>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</si>
  <si>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</si>
  <si>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</si>
  <si>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</si>
  <si>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</si>
  <si>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</si>
  <si>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</si>
  <si>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</si>
  <si>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</si>
  <si>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</si>
  <si>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</si>
  <si>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</si>
  <si>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</si>
  <si>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</si>
  <si>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</si>
  <si>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</si>
  <si>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</si>
  <si>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</si>
  <si>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</si>
  <si>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</si>
  <si>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</si>
  <si>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</si>
  <si>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</si>
  <si>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Ｖ-05 市町村別選挙人名簿登録者，議会議員条例定数</t>
  </si>
  <si>
    <t xml:space="preserve">    単位：人</t>
    <phoneticPr fontId="4"/>
  </si>
  <si>
    <t xml:space="preserve"> 2000.9.1</t>
    <phoneticPr fontId="4"/>
  </si>
  <si>
    <t xml:space="preserve"> 2001.9.1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</si>
  <si>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.9.1</t>
    </r>
    <phoneticPr fontId="4"/>
  </si>
  <si>
    <t xml:space="preserve"> 1998.9.2</t>
  </si>
  <si>
    <t xml:space="preserve"> 1999.9.2</t>
  </si>
  <si>
    <t>基準日現在</t>
    <rPh sb="0" eb="3">
      <t>キジュンビ</t>
    </rPh>
    <rPh sb="3" eb="5">
      <t>ゲンザイ</t>
    </rPh>
    <phoneticPr fontId="4"/>
  </si>
  <si>
    <t>市町村議会</t>
  </si>
  <si>
    <t xml:space="preserve"> 平成10年</t>
  </si>
  <si>
    <t xml:space="preserve"> 平成11年</t>
  </si>
  <si>
    <t xml:space="preserve"> 平成12年</t>
  </si>
  <si>
    <t xml:space="preserve"> 平成13年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</si>
  <si>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</si>
  <si>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>男</t>
  </si>
  <si>
    <t>女</t>
  </si>
  <si>
    <t>議員条例定数</t>
  </si>
  <si>
    <t>県  計</t>
  </si>
  <si>
    <t>衆議院一区</t>
  </si>
  <si>
    <t>－</t>
  </si>
  <si>
    <t xml:space="preserve">  〃  二区</t>
  </si>
  <si>
    <t xml:space="preserve">  〃  三区</t>
  </si>
  <si>
    <t>資料：県市町村課</t>
  </si>
  <si>
    <t xml:space="preserve">  Ｖ-06 市町村，選挙別有権者数及び投票率</t>
  </si>
  <si>
    <t>Ａ．衆議院議員選挙</t>
  </si>
  <si>
    <t xml:space="preserve">        （平成12年［2000］6月25日）</t>
    <phoneticPr fontId="4"/>
  </si>
  <si>
    <t>選挙当日</t>
  </si>
  <si>
    <t>有権者数</t>
  </si>
  <si>
    <t>投票者数</t>
  </si>
  <si>
    <t xml:space="preserve"> 投票率</t>
  </si>
  <si>
    <t>％</t>
  </si>
  <si>
    <t>県計</t>
  </si>
  <si>
    <t xml:space="preserve">  Ｖ-06 市町村，選挙別有権者数及び投票率－続き－</t>
  </si>
  <si>
    <t>Ｂ．参議院和歌山県選挙区選出議員選挙</t>
    <phoneticPr fontId="4"/>
  </si>
  <si>
    <t>（平成13年［2001］７月29日）</t>
    <phoneticPr fontId="4"/>
  </si>
  <si>
    <t>Ｃ．県議会議員選挙</t>
  </si>
  <si>
    <r>
      <t>（平成1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年[</t>
    </r>
    <r>
      <rPr>
        <sz val="11"/>
        <color theme="1"/>
        <rFont val="ＭＳ Ｐゴシック"/>
        <family val="2"/>
        <charset val="128"/>
        <scheme val="minor"/>
      </rPr>
      <t>2003</t>
    </r>
    <r>
      <rPr>
        <sz val="14"/>
        <rFont val="ＭＳ 明朝"/>
        <family val="1"/>
        <charset val="128"/>
      </rPr>
      <t>] 4月1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日）</t>
    </r>
    <phoneticPr fontId="4"/>
  </si>
  <si>
    <t xml:space="preserve">    7  1995. 4. 9</t>
  </si>
  <si>
    <t>無投票</t>
  </si>
  <si>
    <t>　－</t>
  </si>
  <si>
    <t>Ｄ．県知事選挙</t>
  </si>
  <si>
    <t>（平成12年［2000］ 9月3日）</t>
    <phoneticPr fontId="4"/>
  </si>
  <si>
    <t>Ｖ-07 党派別得票率（市町村別）</t>
  </si>
  <si>
    <t>Ａ．衆議院選挙比例代表</t>
  </si>
  <si>
    <t>（平成12年［2000］6月25日）</t>
  </si>
  <si>
    <t xml:space="preserve">  単位：％</t>
  </si>
  <si>
    <t>[比例代表党派別得票率]</t>
  </si>
  <si>
    <t>自由</t>
  </si>
  <si>
    <t>日本</t>
  </si>
  <si>
    <t>社会</t>
  </si>
  <si>
    <t>政党</t>
  </si>
  <si>
    <t>総  数</t>
  </si>
  <si>
    <t>民主党</t>
  </si>
  <si>
    <t>公明党</t>
  </si>
  <si>
    <t>共産党</t>
  </si>
  <si>
    <t>自由党</t>
  </si>
  <si>
    <t>保守党</t>
  </si>
  <si>
    <t>自由連合</t>
  </si>
  <si>
    <t xml:space="preserve">  県  計</t>
  </si>
  <si>
    <t xml:space="preserve"> 太 地 町 </t>
  </si>
  <si>
    <t>Ｂ．参議院選挙比例代表</t>
  </si>
  <si>
    <t xml:space="preserve">       （平成13年［2001］ 7月29日）</t>
  </si>
  <si>
    <t xml:space="preserve"> 単位：％</t>
  </si>
  <si>
    <t>自由民主党</t>
  </si>
  <si>
    <t>公 明</t>
  </si>
  <si>
    <t xml:space="preserve"> 自由党</t>
  </si>
  <si>
    <t>日本共産党</t>
  </si>
  <si>
    <t>社会民主党</t>
  </si>
  <si>
    <t>諸 派</t>
  </si>
  <si>
    <t>注) 比例代表党派別得票率は,政党等の得票総数と名簿登載者の得票総数の合計。</t>
  </si>
  <si>
    <t xml:space="preserve"> Ｖ　公務員・選挙</t>
  </si>
  <si>
    <t>Ｖ-01 国機関の従業者数</t>
  </si>
  <si>
    <t>（公共企業体を除く）</t>
  </si>
  <si>
    <t xml:space="preserve"> 国機関の</t>
  </si>
  <si>
    <t xml:space="preserve">   国家公務従業者</t>
  </si>
  <si>
    <t xml:space="preserve">   国家公務以外の産業</t>
  </si>
  <si>
    <t xml:space="preserve"> 従業者総数</t>
  </si>
  <si>
    <t xml:space="preserve"> うち正職員</t>
  </si>
  <si>
    <t>昭和53年 1978. 6.15</t>
    <rPh sb="0" eb="2">
      <t>ショウワ</t>
    </rPh>
    <rPh sb="4" eb="5">
      <t>ネン</t>
    </rPh>
    <phoneticPr fontId="4"/>
  </si>
  <si>
    <t xml:space="preserve">    56   1981. 7. 1</t>
  </si>
  <si>
    <t xml:space="preserve">    61   1986. 7. 1</t>
  </si>
  <si>
    <t>平成 3年 1991. 7. 1</t>
  </si>
  <si>
    <t xml:space="preserve">     8   1996.10. 1</t>
  </si>
  <si>
    <t xml:space="preserve">    13  2001.10. 1</t>
    <phoneticPr fontId="4"/>
  </si>
  <si>
    <t>資料：総務省統計局「事業所統計調査」</t>
    <rPh sb="5" eb="6">
      <t>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</si>
</sst>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12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0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Protection="1">
      <protection locked="0"/>
    </xf>
    <xf numFmtId="37" fontId="1" fillId="0" borderId="0" xfId="1" applyFont="1" applyBorder="1" applyProtection="1"/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0" xfId="1" applyFont="1" applyBorder="1" applyProtection="1"/>
    <xf numFmtId="37" fontId="1" fillId="0" borderId="5" xfId="1" applyFont="1" applyBorder="1"/>
    <xf numFmtId="37" fontId="1" fillId="0" borderId="0" xfId="1" applyFont="1" applyProtection="1"/>
    <xf numFmtId="37" fontId="1" fillId="0" borderId="0" xfId="1" applyFont="1" applyFill="1" applyBorder="1" applyProtection="1">
      <protection locked="0"/>
    </xf>
    <xf numFmtId="37" fontId="1" fillId="0" borderId="2" xfId="1" applyFont="1" applyBorder="1" applyProtection="1"/>
    <xf numFmtId="37" fontId="1" fillId="0" borderId="0" xfId="1" applyFont="1" applyBorder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Alignment="1" applyProtection="1">
      <alignment horizontal="right"/>
      <protection locked="0"/>
    </xf>
    <xf numFmtId="37" fontId="5" fillId="0" borderId="0" xfId="1" applyFont="1" applyAlignment="1" applyProtection="1">
      <alignment horizontal="left"/>
    </xf>
    <xf numFmtId="37" fontId="1" fillId="0" borderId="0" xfId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1" xfId="1" applyBorder="1" applyAlignment="1" applyProtection="1">
      <alignment horizontal="left"/>
    </xf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3" xfId="1" applyBorder="1" applyAlignment="1" applyProtection="1">
      <alignment horizontal="center"/>
    </xf>
    <xf numFmtId="37" fontId="1" fillId="0" borderId="4" xfId="1" applyBorder="1" applyAlignment="1" applyProtection="1">
      <alignment horizontal="left"/>
    </xf>
    <xf numFmtId="37" fontId="1" fillId="0" borderId="2" xfId="1" applyBorder="1" applyAlignment="1" applyProtection="1">
      <alignment horizontal="center"/>
    </xf>
    <xf numFmtId="37" fontId="1" fillId="0" borderId="2" xfId="1" applyBorder="1" applyAlignment="1" applyProtection="1">
      <alignment horizontal="left"/>
    </xf>
    <xf numFmtId="37" fontId="1" fillId="0" borderId="4" xfId="1" applyBorder="1" applyAlignment="1" applyProtection="1">
      <alignment horizontal="center"/>
    </xf>
    <xf numFmtId="37" fontId="1" fillId="0" borderId="2" xfId="1" applyBorder="1" applyAlignment="1" applyProtection="1">
      <alignment horizontal="right"/>
    </xf>
    <xf numFmtId="37" fontId="1" fillId="0" borderId="0" xfId="1" applyAlignment="1" applyProtection="1">
      <alignment horizontal="right"/>
    </xf>
    <xf numFmtId="37" fontId="3" fillId="0" borderId="0" xfId="1" applyFont="1" applyAlignment="1" applyProtection="1">
      <alignment horizontal="center"/>
      <protection locked="0"/>
    </xf>
    <xf numFmtId="176" fontId="3" fillId="0" borderId="0" xfId="1" applyNumberFormat="1" applyFont="1" applyProtection="1"/>
    <xf numFmtId="37" fontId="3" fillId="0" borderId="0" xfId="1" applyFont="1" applyProtection="1"/>
    <xf numFmtId="37" fontId="1" fillId="0" borderId="0" xfId="1" applyProtection="1"/>
    <xf numFmtId="176" fontId="1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5" xfId="1" applyBorder="1"/>
    <xf numFmtId="176" fontId="1" fillId="0" borderId="1" xfId="1" applyNumberFormat="1" applyBorder="1" applyProtection="1"/>
    <xf numFmtId="37" fontId="3" fillId="0" borderId="1" xfId="1" applyFont="1" applyBorder="1" applyProtection="1"/>
    <xf numFmtId="37" fontId="6" fillId="0" borderId="1" xfId="1" applyFont="1" applyBorder="1" applyProtection="1">
      <protection locked="0"/>
    </xf>
    <xf numFmtId="37" fontId="6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left" vertical="center"/>
    </xf>
    <xf numFmtId="37" fontId="1" fillId="0" borderId="0" xfId="1" applyFont="1" applyAlignment="1">
      <alignment vertical="center"/>
    </xf>
    <xf numFmtId="37" fontId="1" fillId="0" borderId="0" xfId="1" applyFont="1" applyAlignment="1">
      <alignment horizontal="right" vertical="center"/>
    </xf>
    <xf numFmtId="37" fontId="3" fillId="0" borderId="0" xfId="1" applyFont="1" applyAlignment="1" applyProtection="1">
      <alignment horizontal="left" vertical="center"/>
    </xf>
    <xf numFmtId="37" fontId="1" fillId="0" borderId="0" xfId="1" applyFont="1" applyBorder="1" applyAlignment="1">
      <alignment vertical="center"/>
    </xf>
    <xf numFmtId="37" fontId="1" fillId="0" borderId="0" xfId="1" applyFont="1" applyBorder="1" applyAlignment="1">
      <alignment horizontal="right" vertical="center"/>
    </xf>
    <xf numFmtId="37" fontId="1" fillId="0" borderId="1" xfId="1" applyFont="1" applyBorder="1" applyAlignment="1">
      <alignment vertical="center"/>
    </xf>
    <xf numFmtId="37" fontId="1" fillId="0" borderId="1" xfId="1" applyFont="1" applyBorder="1" applyAlignment="1" applyProtection="1">
      <alignment horizontal="right" vertical="center"/>
    </xf>
    <xf numFmtId="37" fontId="1" fillId="0" borderId="2" xfId="1" applyFont="1" applyBorder="1" applyAlignment="1">
      <alignment vertical="center"/>
    </xf>
    <xf numFmtId="37" fontId="1" fillId="0" borderId="3" xfId="1" applyFont="1" applyBorder="1" applyAlignment="1">
      <alignment vertical="center"/>
    </xf>
    <xf numFmtId="37" fontId="1" fillId="0" borderId="3" xfId="1" applyFont="1" applyBorder="1" applyAlignment="1">
      <alignment horizontal="right" vertical="center"/>
    </xf>
    <xf numFmtId="37" fontId="1" fillId="0" borderId="2" xfId="1" applyFont="1" applyBorder="1" applyAlignment="1" applyProtection="1">
      <alignment horizontal="left" vertical="center"/>
    </xf>
    <xf numFmtId="37" fontId="1" fillId="0" borderId="2" xfId="1" applyFont="1" applyBorder="1" applyAlignment="1" applyProtection="1">
      <alignment horizontal="center" vertical="center" shrinkToFit="1"/>
    </xf>
    <xf numFmtId="37" fontId="1" fillId="0" borderId="2" xfId="1" applyFont="1" applyBorder="1" applyAlignment="1" applyProtection="1">
      <alignment horizontal="right" vertical="center"/>
    </xf>
    <xf numFmtId="37" fontId="1" fillId="0" borderId="4" xfId="1" applyFont="1" applyBorder="1" applyAlignment="1" applyProtection="1">
      <alignment horizontal="left" vertical="center"/>
    </xf>
    <xf numFmtId="37" fontId="1" fillId="0" borderId="4" xfId="1" applyFont="1" applyBorder="1" applyAlignment="1" applyProtection="1">
      <alignment horizontal="center" vertical="center"/>
    </xf>
    <xf numFmtId="37" fontId="1" fillId="0" borderId="4" xfId="1" applyFont="1" applyBorder="1" applyAlignment="1" applyProtection="1">
      <alignment horizontal="right" vertical="center"/>
    </xf>
    <xf numFmtId="37" fontId="1" fillId="0" borderId="8" xfId="1" applyFont="1" applyBorder="1" applyAlignment="1">
      <alignment vertical="center"/>
    </xf>
    <xf numFmtId="37" fontId="1" fillId="0" borderId="8" xfId="1" applyFont="1" applyBorder="1" applyAlignment="1">
      <alignment horizontal="right" vertical="center"/>
    </xf>
    <xf numFmtId="37" fontId="3" fillId="0" borderId="0" xfId="1" applyFont="1" applyAlignment="1" applyProtection="1">
      <alignment horizontal="center" vertical="center"/>
    </xf>
    <xf numFmtId="37" fontId="3" fillId="0" borderId="2" xfId="1" applyFont="1" applyBorder="1" applyAlignment="1" applyProtection="1">
      <alignment vertical="center"/>
    </xf>
    <xf numFmtId="37" fontId="3" fillId="0" borderId="0" xfId="1" applyFont="1" applyAlignment="1" applyProtection="1">
      <alignment vertical="center"/>
    </xf>
    <xf numFmtId="37" fontId="1" fillId="0" borderId="0" xfId="1" applyFont="1" applyAlignment="1" applyProtection="1">
      <alignment vertical="center"/>
      <protection locked="0"/>
    </xf>
    <xf numFmtId="37" fontId="1" fillId="0" borderId="2" xfId="1" applyFont="1" applyBorder="1" applyAlignment="1" applyProtection="1">
      <alignment horizontal="right" vertical="center"/>
      <protection locked="0"/>
    </xf>
    <xf numFmtId="37" fontId="1" fillId="0" borderId="2" xfId="1" applyFont="1" applyBorder="1" applyAlignment="1" applyProtection="1">
      <alignment vertical="center"/>
      <protection locked="0"/>
    </xf>
    <xf numFmtId="37" fontId="1" fillId="0" borderId="0" xfId="1" applyFont="1" applyAlignment="1" applyProtection="1">
      <alignment vertical="center"/>
    </xf>
    <xf numFmtId="37" fontId="1" fillId="0" borderId="4" xfId="1" applyFont="1" applyBorder="1" applyAlignment="1">
      <alignment vertical="center"/>
    </xf>
    <xf numFmtId="37" fontId="1" fillId="0" borderId="4" xfId="1" applyFont="1" applyBorder="1" applyAlignment="1">
      <alignment horizontal="right" vertical="center"/>
    </xf>
    <xf numFmtId="37" fontId="1" fillId="0" borderId="2" xfId="1" applyFont="1" applyBorder="1" applyAlignment="1">
      <alignment horizontal="right" vertical="center"/>
    </xf>
    <xf numFmtId="37" fontId="1" fillId="0" borderId="2" xfId="1" applyFont="1" applyBorder="1" applyAlignment="1" applyProtection="1">
      <alignment vertical="center"/>
    </xf>
    <xf numFmtId="37" fontId="1" fillId="0" borderId="5" xfId="1" applyFont="1" applyBorder="1" applyAlignment="1">
      <alignment vertical="center"/>
    </xf>
    <xf numFmtId="37" fontId="1" fillId="0" borderId="5" xfId="1" applyFont="1" applyBorder="1" applyAlignment="1">
      <alignment horizontal="right" vertical="center"/>
    </xf>
    <xf numFmtId="37" fontId="1" fillId="0" borderId="1" xfId="1" applyFont="1" applyBorder="1" applyAlignment="1" applyProtection="1">
      <alignment horizontal="left"/>
      <protection locked="0"/>
    </xf>
    <xf numFmtId="37" fontId="3" fillId="0" borderId="3" xfId="1" applyFont="1" applyBorder="1" applyProtection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Alignment="1" applyProtection="1">
      <alignment horizontal="center"/>
    </xf>
    <xf numFmtId="176" fontId="1" fillId="0" borderId="0" xfId="1" applyNumberFormat="1" applyFont="1" applyProtection="1"/>
    <xf numFmtId="37" fontId="3" fillId="0" borderId="5" xfId="1" applyFont="1" applyBorder="1" applyProtection="1"/>
    <xf numFmtId="177" fontId="3" fillId="0" borderId="0" xfId="1" applyNumberFormat="1" applyFont="1" applyProtection="1"/>
    <xf numFmtId="177" fontId="1" fillId="0" borderId="0" xfId="1" applyNumberFormat="1" applyFont="1" applyProtection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>
      <alignment horizontal="center"/>
    </xf>
    <xf numFmtId="37" fontId="1" fillId="0" borderId="2" xfId="1" applyFont="1" applyBorder="1" applyAlignment="1" applyProtection="1">
      <alignment horizontal="left"/>
    </xf>
    <xf numFmtId="39" fontId="3" fillId="0" borderId="2" xfId="1" applyNumberFormat="1" applyFont="1" applyBorder="1" applyProtection="1"/>
    <xf numFmtId="39" fontId="3" fillId="0" borderId="0" xfId="1" applyNumberFormat="1" applyFont="1" applyProtection="1"/>
    <xf numFmtId="39" fontId="1" fillId="0" borderId="0" xfId="1" applyNumberFormat="1" applyFont="1" applyProtection="1">
      <protection locked="0"/>
    </xf>
    <xf numFmtId="39" fontId="1" fillId="0" borderId="2" xfId="1" applyNumberFormat="1" applyFont="1" applyBorder="1" applyProtection="1"/>
    <xf numFmtId="39" fontId="1" fillId="0" borderId="0" xfId="1" applyNumberFormat="1" applyFont="1" applyProtection="1"/>
    <xf numFmtId="37" fontId="7" fillId="0" borderId="0" xfId="1" applyFont="1" applyAlignment="1" applyProtection="1">
      <alignment horizontal="left"/>
    </xf>
    <xf numFmtId="37" fontId="3" fillId="0" borderId="2" xfId="1" applyFont="1" applyBorder="1"/>
    <xf numFmtId="37" fontId="3" fillId="0" borderId="0" xfId="1" applyFont="1"/>
    <xf numFmtId="37" fontId="1" fillId="0" borderId="6" xfId="1" applyBorder="1" applyAlignment="1" applyProtection="1">
      <alignment horizontal="center"/>
    </xf>
    <xf numFmtId="37" fontId="1" fillId="0" borderId="7" xfId="1" applyBorder="1" applyAlignment="1">
      <alignment horizontal="center"/>
    </xf>
    <xf numFmtId="37" fontId="1" fillId="0" borderId="2" xfId="1" applyBorder="1" applyAlignment="1" applyProtection="1">
      <alignment horizontal="center"/>
    </xf>
    <xf numFmtId="37" fontId="1" fillId="0" borderId="0" xfId="1" applyAlignment="1"/>
    <xf numFmtId="37" fontId="1" fillId="0" borderId="4" xfId="1" applyBorder="1" applyAlignment="1" applyProtection="1">
      <alignment horizontal="center"/>
    </xf>
    <xf numFmtId="37" fontId="1" fillId="0" borderId="3" xfId="1" applyBorder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25"/>
  <sheetViews>
    <sheetView showGridLines="0" zoomScale="75" workbookViewId="0">
      <selection activeCell="C20" sqref="C20"/>
    </sheetView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8" x14ac:dyDescent="0.2">
      <c r="A1" s="1"/>
    </row>
    <row r="6" spans="1:18" ht="28.5" x14ac:dyDescent="0.3">
      <c r="D6" s="103" t="s">
        <v>176</v>
      </c>
    </row>
    <row r="7" spans="1:18" x14ac:dyDescent="0.2">
      <c r="C7" s="3" t="s">
        <v>177</v>
      </c>
      <c r="E7" s="1" t="s">
        <v>178</v>
      </c>
    </row>
    <row r="8" spans="1:18" ht="18" thickBot="1" x14ac:dyDescent="0.25">
      <c r="B8" s="4"/>
      <c r="C8" s="4"/>
      <c r="D8" s="4"/>
      <c r="E8" s="4"/>
      <c r="F8" s="4"/>
      <c r="G8" s="4"/>
      <c r="H8" s="5" t="s">
        <v>2</v>
      </c>
      <c r="I8" s="6"/>
      <c r="J8" s="6"/>
      <c r="K8" s="6"/>
      <c r="L8" s="6"/>
      <c r="M8" s="6"/>
      <c r="N8" s="6"/>
      <c r="O8" s="6"/>
      <c r="P8" s="6"/>
      <c r="Q8" s="6"/>
    </row>
    <row r="9" spans="1:18" x14ac:dyDescent="0.2">
      <c r="C9" s="7"/>
      <c r="E9" s="8"/>
      <c r="F9" s="8"/>
      <c r="G9" s="8"/>
      <c r="H9" s="8"/>
      <c r="R9" s="6"/>
    </row>
    <row r="10" spans="1:18" x14ac:dyDescent="0.2">
      <c r="C10" s="97" t="s">
        <v>179</v>
      </c>
      <c r="D10" s="8"/>
      <c r="E10" s="87" t="s">
        <v>180</v>
      </c>
      <c r="F10" s="8"/>
      <c r="G10" s="87" t="s">
        <v>181</v>
      </c>
      <c r="H10" s="8"/>
      <c r="R10" s="6"/>
    </row>
    <row r="11" spans="1:18" x14ac:dyDescent="0.2">
      <c r="C11" s="9" t="s">
        <v>182</v>
      </c>
      <c r="D11" s="7"/>
      <c r="E11" s="7"/>
      <c r="F11" s="8"/>
      <c r="G11" s="7"/>
      <c r="H11" s="8"/>
      <c r="R11" s="6"/>
    </row>
    <row r="12" spans="1:18" x14ac:dyDescent="0.2">
      <c r="B12" s="8"/>
      <c r="C12" s="10"/>
      <c r="D12" s="11" t="s">
        <v>183</v>
      </c>
      <c r="E12" s="11" t="s">
        <v>182</v>
      </c>
      <c r="F12" s="11" t="s">
        <v>183</v>
      </c>
      <c r="G12" s="11" t="s">
        <v>182</v>
      </c>
      <c r="H12" s="11" t="s">
        <v>183</v>
      </c>
      <c r="R12" s="6"/>
    </row>
    <row r="13" spans="1:18" x14ac:dyDescent="0.2">
      <c r="C13" s="7"/>
    </row>
    <row r="14" spans="1:18" x14ac:dyDescent="0.2">
      <c r="B14" s="1" t="s">
        <v>184</v>
      </c>
      <c r="C14" s="12">
        <v>7343</v>
      </c>
      <c r="D14" s="13" t="s">
        <v>12</v>
      </c>
      <c r="E14" s="15">
        <v>2278</v>
      </c>
      <c r="F14" s="13" t="s">
        <v>12</v>
      </c>
      <c r="G14" s="21">
        <f t="shared" ref="G14:G20" si="0">C14-E14</f>
        <v>5065</v>
      </c>
      <c r="H14" s="89" t="s">
        <v>12</v>
      </c>
    </row>
    <row r="15" spans="1:18" x14ac:dyDescent="0.2">
      <c r="B15" s="1" t="s">
        <v>185</v>
      </c>
      <c r="C15" s="12">
        <v>7443</v>
      </c>
      <c r="D15" s="13" t="s">
        <v>12</v>
      </c>
      <c r="E15" s="15">
        <v>2420</v>
      </c>
      <c r="F15" s="13" t="s">
        <v>12</v>
      </c>
      <c r="G15" s="21">
        <f t="shared" si="0"/>
        <v>5023</v>
      </c>
      <c r="H15" s="89" t="s">
        <v>12</v>
      </c>
    </row>
    <row r="16" spans="1:18" x14ac:dyDescent="0.2">
      <c r="B16" s="1" t="s">
        <v>186</v>
      </c>
      <c r="C16" s="12">
        <v>7195</v>
      </c>
      <c r="D16" s="13" t="s">
        <v>12</v>
      </c>
      <c r="E16" s="15">
        <v>2391</v>
      </c>
      <c r="F16" s="13" t="s">
        <v>12</v>
      </c>
      <c r="G16" s="21">
        <f t="shared" si="0"/>
        <v>4804</v>
      </c>
      <c r="H16" s="89" t="s">
        <v>12</v>
      </c>
    </row>
    <row r="17" spans="2:8" x14ac:dyDescent="0.2">
      <c r="B17" s="1"/>
      <c r="C17" s="12"/>
      <c r="D17" s="13"/>
      <c r="E17" s="15"/>
      <c r="F17" s="13"/>
      <c r="G17" s="21"/>
      <c r="H17" s="89"/>
    </row>
    <row r="18" spans="2:8" x14ac:dyDescent="0.2">
      <c r="B18" s="1" t="s">
        <v>187</v>
      </c>
      <c r="C18" s="12">
        <v>7334</v>
      </c>
      <c r="D18" s="13" t="s">
        <v>12</v>
      </c>
      <c r="E18" s="15">
        <v>2346</v>
      </c>
      <c r="F18" s="13" t="s">
        <v>12</v>
      </c>
      <c r="G18" s="21">
        <f t="shared" si="0"/>
        <v>4988</v>
      </c>
      <c r="H18" s="89" t="s">
        <v>12</v>
      </c>
    </row>
    <row r="19" spans="2:8" x14ac:dyDescent="0.2">
      <c r="B19" s="1" t="s">
        <v>188</v>
      </c>
      <c r="C19" s="12">
        <v>7689</v>
      </c>
      <c r="D19" s="15">
        <v>6415</v>
      </c>
      <c r="E19" s="15">
        <v>2336</v>
      </c>
      <c r="F19" s="15">
        <v>2237</v>
      </c>
      <c r="G19" s="21">
        <f t="shared" si="0"/>
        <v>5353</v>
      </c>
      <c r="H19" s="21">
        <f>D19-F19</f>
        <v>4178</v>
      </c>
    </row>
    <row r="20" spans="2:8" x14ac:dyDescent="0.2">
      <c r="B20" s="3" t="s">
        <v>189</v>
      </c>
      <c r="C20" s="104">
        <v>8344</v>
      </c>
      <c r="D20" s="105">
        <v>6487</v>
      </c>
      <c r="E20" s="105">
        <v>2504</v>
      </c>
      <c r="F20" s="105">
        <v>2229</v>
      </c>
      <c r="G20" s="105">
        <f t="shared" si="0"/>
        <v>5840</v>
      </c>
      <c r="H20" s="105">
        <v>4258</v>
      </c>
    </row>
    <row r="21" spans="2:8" x14ac:dyDescent="0.2">
      <c r="B21" s="3"/>
      <c r="C21" s="104"/>
      <c r="D21" s="105"/>
      <c r="E21" s="105"/>
      <c r="F21" s="105"/>
      <c r="G21" s="105"/>
      <c r="H21" s="105"/>
    </row>
    <row r="22" spans="2:8" x14ac:dyDescent="0.2">
      <c r="B22" s="90" t="s">
        <v>120</v>
      </c>
      <c r="C22" s="12">
        <v>5900</v>
      </c>
      <c r="D22" s="15">
        <v>5163</v>
      </c>
      <c r="E22" s="15">
        <v>1967</v>
      </c>
      <c r="F22" s="15">
        <v>1893</v>
      </c>
      <c r="G22" s="21">
        <f>C22-E22</f>
        <v>3933</v>
      </c>
      <c r="H22" s="21">
        <v>3270</v>
      </c>
    </row>
    <row r="23" spans="2:8" x14ac:dyDescent="0.2">
      <c r="B23" s="90" t="s">
        <v>121</v>
      </c>
      <c r="C23" s="23">
        <v>2444</v>
      </c>
      <c r="D23" s="21">
        <v>1324</v>
      </c>
      <c r="E23" s="21">
        <v>537</v>
      </c>
      <c r="F23" s="21">
        <v>336</v>
      </c>
      <c r="G23" s="21">
        <v>1907</v>
      </c>
      <c r="H23" s="21">
        <v>988</v>
      </c>
    </row>
    <row r="24" spans="2:8" ht="18" thickBot="1" x14ac:dyDescent="0.25">
      <c r="B24" s="4"/>
      <c r="C24" s="20"/>
      <c r="D24" s="4"/>
      <c r="E24" s="4"/>
      <c r="F24" s="4"/>
      <c r="G24" s="4"/>
      <c r="H24" s="4"/>
    </row>
    <row r="25" spans="2:8" x14ac:dyDescent="0.2">
      <c r="C25" s="1" t="s">
        <v>190</v>
      </c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4:K72"/>
  <sheetViews>
    <sheetView showGridLines="0" zoomScale="75" zoomScaleNormal="75" workbookViewId="0">
      <selection activeCell="C23" sqref="C23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3" width="12.125" style="2"/>
    <col min="4" max="11" width="13.375" style="2" customWidth="1"/>
    <col min="12" max="256" width="12.125" style="2"/>
    <col min="257" max="257" width="13.375" style="2" customWidth="1"/>
    <col min="258" max="258" width="15.875" style="2" customWidth="1"/>
    <col min="259" max="259" width="12.125" style="2"/>
    <col min="260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5" width="12.125" style="2"/>
    <col min="516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1" width="12.125" style="2"/>
    <col min="772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7" width="12.125" style="2"/>
    <col min="1028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3" width="12.125" style="2"/>
    <col min="1284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39" width="12.125" style="2"/>
    <col min="1540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5" width="12.125" style="2"/>
    <col min="1796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1" width="12.125" style="2"/>
    <col min="2052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7" width="12.125" style="2"/>
    <col min="2308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3" width="12.125" style="2"/>
    <col min="2564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19" width="12.125" style="2"/>
    <col min="2820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5" width="12.125" style="2"/>
    <col min="3076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1" width="12.125" style="2"/>
    <col min="3332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7" width="12.125" style="2"/>
    <col min="3588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3" width="12.125" style="2"/>
    <col min="3844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099" width="12.125" style="2"/>
    <col min="4100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5" width="12.125" style="2"/>
    <col min="4356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1" width="12.125" style="2"/>
    <col min="4612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7" width="12.125" style="2"/>
    <col min="4868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3" width="12.125" style="2"/>
    <col min="5124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79" width="12.125" style="2"/>
    <col min="5380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5" width="12.125" style="2"/>
    <col min="5636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1" width="12.125" style="2"/>
    <col min="5892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7" width="12.125" style="2"/>
    <col min="6148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3" width="12.125" style="2"/>
    <col min="6404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59" width="12.125" style="2"/>
    <col min="6660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5" width="12.125" style="2"/>
    <col min="6916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1" width="12.125" style="2"/>
    <col min="7172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7" width="12.125" style="2"/>
    <col min="7428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3" width="12.125" style="2"/>
    <col min="7684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39" width="12.125" style="2"/>
    <col min="7940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5" width="12.125" style="2"/>
    <col min="8196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1" width="12.125" style="2"/>
    <col min="8452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7" width="12.125" style="2"/>
    <col min="8708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3" width="12.125" style="2"/>
    <col min="8964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19" width="12.125" style="2"/>
    <col min="9220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5" width="12.125" style="2"/>
    <col min="9476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1" width="12.125" style="2"/>
    <col min="9732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7" width="12.125" style="2"/>
    <col min="9988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3" width="12.125" style="2"/>
    <col min="10244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499" width="12.125" style="2"/>
    <col min="10500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5" width="12.125" style="2"/>
    <col min="10756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1" width="12.125" style="2"/>
    <col min="11012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7" width="12.125" style="2"/>
    <col min="11268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3" width="12.125" style="2"/>
    <col min="11524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79" width="12.125" style="2"/>
    <col min="11780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5" width="12.125" style="2"/>
    <col min="12036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1" width="12.125" style="2"/>
    <col min="12292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7" width="12.125" style="2"/>
    <col min="12548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3" width="12.125" style="2"/>
    <col min="12804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59" width="12.125" style="2"/>
    <col min="13060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5" width="12.125" style="2"/>
    <col min="13316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1" width="12.125" style="2"/>
    <col min="13572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7" width="12.125" style="2"/>
    <col min="13828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3" width="12.125" style="2"/>
    <col min="14084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39" width="12.125" style="2"/>
    <col min="14340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5" width="12.125" style="2"/>
    <col min="14596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1" width="12.125" style="2"/>
    <col min="14852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7" width="12.125" style="2"/>
    <col min="15108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3" width="12.125" style="2"/>
    <col min="15364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19" width="12.125" style="2"/>
    <col min="15620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5" width="12.125" style="2"/>
    <col min="15876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1" width="12.125" style="2"/>
    <col min="16132" max="16139" width="13.375" style="2" customWidth="1"/>
    <col min="16140" max="16384" width="12.125" style="2"/>
  </cols>
  <sheetData>
    <row r="4" spans="1:11" x14ac:dyDescent="0.2">
      <c r="A4" s="1"/>
    </row>
    <row r="6" spans="1:11" x14ac:dyDescent="0.2">
      <c r="D6" s="3" t="s">
        <v>148</v>
      </c>
    </row>
    <row r="7" spans="1:11" x14ac:dyDescent="0.2">
      <c r="C7" s="3" t="s">
        <v>149</v>
      </c>
      <c r="D7" s="44"/>
      <c r="E7" s="44"/>
    </row>
    <row r="8" spans="1:11" ht="18" thickBot="1" x14ac:dyDescent="0.25">
      <c r="B8" s="4"/>
      <c r="C8" s="4"/>
      <c r="D8" s="4"/>
      <c r="E8" s="85" t="s">
        <v>150</v>
      </c>
      <c r="F8" s="4"/>
      <c r="G8" s="4"/>
      <c r="H8" s="4"/>
      <c r="I8" s="4"/>
      <c r="J8" s="4"/>
      <c r="K8" s="5" t="s">
        <v>151</v>
      </c>
    </row>
    <row r="9" spans="1:11" x14ac:dyDescent="0.2">
      <c r="C9" s="7"/>
      <c r="D9" s="8"/>
      <c r="E9" s="8"/>
      <c r="F9" s="8"/>
      <c r="G9" s="95" t="s">
        <v>152</v>
      </c>
      <c r="H9" s="8"/>
      <c r="I9" s="8"/>
      <c r="J9" s="8"/>
      <c r="K9" s="8"/>
    </row>
    <row r="10" spans="1:11" x14ac:dyDescent="0.2">
      <c r="C10" s="7"/>
      <c r="D10" s="96" t="s">
        <v>153</v>
      </c>
      <c r="E10" s="7"/>
      <c r="F10" s="7"/>
      <c r="G10" s="9" t="s">
        <v>154</v>
      </c>
      <c r="H10" s="97"/>
      <c r="I10" s="96" t="s">
        <v>155</v>
      </c>
      <c r="J10" s="7"/>
      <c r="K10" s="9" t="s">
        <v>156</v>
      </c>
    </row>
    <row r="11" spans="1:11" x14ac:dyDescent="0.2">
      <c r="B11" s="8"/>
      <c r="C11" s="11" t="s">
        <v>157</v>
      </c>
      <c r="D11" s="11" t="s">
        <v>158</v>
      </c>
      <c r="E11" s="11" t="s">
        <v>159</v>
      </c>
      <c r="F11" s="11" t="s">
        <v>158</v>
      </c>
      <c r="G11" s="11" t="s">
        <v>160</v>
      </c>
      <c r="H11" s="11" t="s">
        <v>161</v>
      </c>
      <c r="I11" s="11" t="s">
        <v>158</v>
      </c>
      <c r="J11" s="11" t="s">
        <v>162</v>
      </c>
      <c r="K11" s="11" t="s">
        <v>163</v>
      </c>
    </row>
    <row r="12" spans="1:11" x14ac:dyDescent="0.2">
      <c r="C12" s="7"/>
    </row>
    <row r="13" spans="1:11" x14ac:dyDescent="0.2">
      <c r="B13" s="3" t="s">
        <v>164</v>
      </c>
      <c r="C13" s="98">
        <v>100</v>
      </c>
      <c r="D13" s="99">
        <v>27.111556626355355</v>
      </c>
      <c r="E13" s="99">
        <v>20.716068054407572</v>
      </c>
      <c r="F13" s="99">
        <v>16.360570337673199</v>
      </c>
      <c r="G13" s="99">
        <v>13.03991855668693</v>
      </c>
      <c r="H13" s="99">
        <v>10.359792640010005</v>
      </c>
      <c r="I13" s="99">
        <v>6.1270070168650967</v>
      </c>
      <c r="J13" s="99">
        <v>5.7418708123032554</v>
      </c>
      <c r="K13" s="99">
        <v>0.54321595569858938</v>
      </c>
    </row>
    <row r="14" spans="1:11" x14ac:dyDescent="0.2">
      <c r="C14" s="7"/>
      <c r="D14" s="100"/>
      <c r="E14" s="100"/>
      <c r="I14" s="100"/>
      <c r="J14" s="100"/>
      <c r="K14" s="100"/>
    </row>
    <row r="15" spans="1:11" x14ac:dyDescent="0.2">
      <c r="B15" s="1" t="s">
        <v>56</v>
      </c>
      <c r="C15" s="101">
        <v>100</v>
      </c>
      <c r="D15" s="102">
        <v>20.295614870748857</v>
      </c>
      <c r="E15" s="102">
        <v>24.013886534853683</v>
      </c>
      <c r="F15" s="102">
        <v>17.733385544210726</v>
      </c>
      <c r="G15" s="102">
        <v>15.539944243458542</v>
      </c>
      <c r="H15" s="102">
        <v>10.800638219531153</v>
      </c>
      <c r="I15" s="102">
        <v>7.0560663000216257</v>
      </c>
      <c r="J15" s="102">
        <v>3.9882876195931063</v>
      </c>
      <c r="K15" s="102">
        <v>0.57217666758230512</v>
      </c>
    </row>
    <row r="16" spans="1:11" x14ac:dyDescent="0.2">
      <c r="B16" s="1" t="s">
        <v>57</v>
      </c>
      <c r="C16" s="101">
        <v>100</v>
      </c>
      <c r="D16" s="102">
        <v>26.170427753452341</v>
      </c>
      <c r="E16" s="102">
        <v>19.881634027811192</v>
      </c>
      <c r="F16" s="102">
        <v>21.147091372756581</v>
      </c>
      <c r="G16" s="102">
        <v>15.820622624260213</v>
      </c>
      <c r="H16" s="102">
        <v>9.4067266515902421</v>
      </c>
      <c r="I16" s="102">
        <v>5.0233363806957607</v>
      </c>
      <c r="J16" s="102">
        <v>1.8476639561179811</v>
      </c>
      <c r="K16" s="102">
        <v>0.70249723331569069</v>
      </c>
    </row>
    <row r="17" spans="2:11" x14ac:dyDescent="0.2">
      <c r="B17" s="1" t="s">
        <v>58</v>
      </c>
      <c r="C17" s="101">
        <v>100</v>
      </c>
      <c r="D17" s="102">
        <v>27.780134023242002</v>
      </c>
      <c r="E17" s="102">
        <v>14.365086097209263</v>
      </c>
      <c r="F17" s="102">
        <v>24.586478921028075</v>
      </c>
      <c r="G17" s="102">
        <v>15.022478581728729</v>
      </c>
      <c r="H17" s="102">
        <v>9.1313936720671816</v>
      </c>
      <c r="I17" s="102">
        <v>7.4476206633302233</v>
      </c>
      <c r="J17" s="102">
        <v>0.91186699465603516</v>
      </c>
      <c r="K17" s="102">
        <v>0.75494104673848494</v>
      </c>
    </row>
    <row r="18" spans="2:11" x14ac:dyDescent="0.2">
      <c r="B18" s="1" t="s">
        <v>59</v>
      </c>
      <c r="C18" s="101">
        <v>100</v>
      </c>
      <c r="D18" s="102">
        <v>30.269277845777232</v>
      </c>
      <c r="E18" s="102">
        <v>17.086903304773564</v>
      </c>
      <c r="F18" s="102">
        <v>13.953488372093023</v>
      </c>
      <c r="G18" s="102">
        <v>8.7392900856793148</v>
      </c>
      <c r="H18" s="102">
        <v>12.870257037943697</v>
      </c>
      <c r="I18" s="102">
        <v>5.1407588739290082</v>
      </c>
      <c r="J18" s="102">
        <v>11.364749082007345</v>
      </c>
      <c r="K18" s="102">
        <v>0.57527539779681758</v>
      </c>
    </row>
    <row r="19" spans="2:11" x14ac:dyDescent="0.2">
      <c r="B19" s="1" t="s">
        <v>60</v>
      </c>
      <c r="C19" s="101">
        <v>100</v>
      </c>
      <c r="D19" s="102">
        <v>22.902412675549151</v>
      </c>
      <c r="E19" s="102">
        <v>19.106949945984873</v>
      </c>
      <c r="F19" s="102">
        <v>9.9603889088944904</v>
      </c>
      <c r="G19" s="102">
        <v>12.243428159884767</v>
      </c>
      <c r="H19" s="102">
        <v>9.5066618653222896</v>
      </c>
      <c r="I19" s="102">
        <v>3.9467050774216776</v>
      </c>
      <c r="J19" s="102">
        <v>21.958948505581564</v>
      </c>
      <c r="K19" s="102">
        <v>0.37450486136118116</v>
      </c>
    </row>
    <row r="20" spans="2:11" x14ac:dyDescent="0.2">
      <c r="B20" s="1" t="s">
        <v>61</v>
      </c>
      <c r="C20" s="101">
        <v>100</v>
      </c>
      <c r="D20" s="102">
        <v>27.535778035261327</v>
      </c>
      <c r="E20" s="102">
        <v>20.17035668430777</v>
      </c>
      <c r="F20" s="102">
        <v>14.558607083581249</v>
      </c>
      <c r="G20" s="102">
        <v>10.594056305389408</v>
      </c>
      <c r="H20" s="102">
        <v>10.525162058059061</v>
      </c>
      <c r="I20" s="102">
        <v>9.0815144208185892</v>
      </c>
      <c r="J20" s="102">
        <v>6.9865029906366445</v>
      </c>
      <c r="K20" s="102">
        <v>0.54802242194594941</v>
      </c>
    </row>
    <row r="21" spans="2:11" x14ac:dyDescent="0.2">
      <c r="B21" s="1" t="s">
        <v>62</v>
      </c>
      <c r="C21" s="101">
        <v>100</v>
      </c>
      <c r="D21" s="102">
        <v>25.480824599792701</v>
      </c>
      <c r="E21" s="102">
        <v>18.852931014626282</v>
      </c>
      <c r="F21" s="102">
        <v>15.265461246113093</v>
      </c>
      <c r="G21" s="102">
        <v>12.691466083150985</v>
      </c>
      <c r="H21" s="102">
        <v>13.440055280433031</v>
      </c>
      <c r="I21" s="102">
        <v>8.4936081999308986</v>
      </c>
      <c r="J21" s="102">
        <v>5.1019232983991705</v>
      </c>
      <c r="K21" s="102">
        <v>0.67373027755384085</v>
      </c>
    </row>
    <row r="22" spans="2:11" x14ac:dyDescent="0.2">
      <c r="C22" s="101"/>
      <c r="D22" s="102"/>
      <c r="E22" s="102"/>
      <c r="F22" s="102"/>
      <c r="G22" s="102"/>
      <c r="H22" s="102"/>
      <c r="I22" s="102"/>
      <c r="J22" s="102"/>
      <c r="K22" s="102"/>
    </row>
    <row r="23" spans="2:11" x14ac:dyDescent="0.2">
      <c r="B23" s="1" t="s">
        <v>63</v>
      </c>
      <c r="C23" s="101">
        <v>100</v>
      </c>
      <c r="D23" s="102">
        <v>36.142779587404995</v>
      </c>
      <c r="E23" s="102">
        <v>17.494571118349619</v>
      </c>
      <c r="F23" s="102">
        <v>19.435396308360477</v>
      </c>
      <c r="G23" s="102">
        <v>9.2155266015200876</v>
      </c>
      <c r="H23" s="102">
        <v>10.124864277958741</v>
      </c>
      <c r="I23" s="102">
        <v>4.1530944625407162</v>
      </c>
      <c r="J23" s="102">
        <v>2.9315960912052117</v>
      </c>
      <c r="K23" s="102">
        <v>0.50217155266015201</v>
      </c>
    </row>
    <row r="24" spans="2:11" x14ac:dyDescent="0.2">
      <c r="B24" s="1" t="s">
        <v>64</v>
      </c>
      <c r="C24" s="101">
        <v>100</v>
      </c>
      <c r="D24" s="102">
        <v>35.527809307604997</v>
      </c>
      <c r="E24" s="102">
        <v>21.13507377979569</v>
      </c>
      <c r="F24" s="102">
        <v>16.821793416572078</v>
      </c>
      <c r="G24" s="102">
        <v>10.896708286038592</v>
      </c>
      <c r="H24" s="102">
        <v>9.5800227014755954</v>
      </c>
      <c r="I24" s="102">
        <v>3.2690124858115781</v>
      </c>
      <c r="J24" s="102">
        <v>2.3155505107832011</v>
      </c>
      <c r="K24" s="102">
        <v>0.45402951191827468</v>
      </c>
    </row>
    <row r="25" spans="2:11" x14ac:dyDescent="0.2">
      <c r="B25" s="1" t="s">
        <v>65</v>
      </c>
      <c r="C25" s="101">
        <v>100</v>
      </c>
      <c r="D25" s="102">
        <v>52.437223042836045</v>
      </c>
      <c r="E25" s="102">
        <v>15.878877400295421</v>
      </c>
      <c r="F25" s="102">
        <v>10.893648449039881</v>
      </c>
      <c r="G25" s="102">
        <v>9.4165435745937955</v>
      </c>
      <c r="H25" s="102">
        <v>6.0930576070901035</v>
      </c>
      <c r="I25" s="102">
        <v>1.7355982274741506</v>
      </c>
      <c r="J25" s="102">
        <v>2.9911373707533233</v>
      </c>
      <c r="K25" s="102">
        <v>0.55391432791728212</v>
      </c>
    </row>
    <row r="26" spans="2:11" x14ac:dyDescent="0.2">
      <c r="B26" s="1" t="s">
        <v>66</v>
      </c>
      <c r="C26" s="101">
        <v>100</v>
      </c>
      <c r="D26" s="102">
        <v>31.788440567066523</v>
      </c>
      <c r="E26" s="102">
        <v>16.68484187568157</v>
      </c>
      <c r="F26" s="102">
        <v>20.338058887677207</v>
      </c>
      <c r="G26" s="102">
        <v>13.454198473282442</v>
      </c>
      <c r="H26" s="102">
        <v>10.155398037077425</v>
      </c>
      <c r="I26" s="102">
        <v>5.5343511450381682</v>
      </c>
      <c r="J26" s="102">
        <v>1.5948745910577971</v>
      </c>
      <c r="K26" s="102">
        <v>0.4498364231188659</v>
      </c>
    </row>
    <row r="27" spans="2:11" x14ac:dyDescent="0.2">
      <c r="B27" s="1" t="s">
        <v>67</v>
      </c>
      <c r="C27" s="101">
        <v>100</v>
      </c>
      <c r="D27" s="102">
        <v>39.241632380740576</v>
      </c>
      <c r="E27" s="102">
        <v>17.257867230067831</v>
      </c>
      <c r="F27" s="102">
        <v>19.882130545980207</v>
      </c>
      <c r="G27" s="102">
        <v>9.6074724785944632</v>
      </c>
      <c r="H27" s="102">
        <v>8.5288557767152238</v>
      </c>
      <c r="I27" s="102">
        <v>3.6806404981652401</v>
      </c>
      <c r="J27" s="102">
        <v>1.3677304570221283</v>
      </c>
      <c r="K27" s="102">
        <v>0.43367063271433332</v>
      </c>
    </row>
    <row r="28" spans="2:11" x14ac:dyDescent="0.2">
      <c r="B28" s="1" t="s">
        <v>68</v>
      </c>
      <c r="C28" s="101">
        <v>100</v>
      </c>
      <c r="D28" s="102">
        <v>41.242105263157896</v>
      </c>
      <c r="E28" s="102">
        <v>15.51578947368421</v>
      </c>
      <c r="F28" s="102">
        <v>17.663157894736841</v>
      </c>
      <c r="G28" s="102">
        <v>10.905263157894737</v>
      </c>
      <c r="H28" s="102">
        <v>8.0631578947368414</v>
      </c>
      <c r="I28" s="102">
        <v>4.5473684210526315</v>
      </c>
      <c r="J28" s="102">
        <v>1.6</v>
      </c>
      <c r="K28" s="102">
        <v>0.46315789473684216</v>
      </c>
    </row>
    <row r="29" spans="2:11" x14ac:dyDescent="0.2">
      <c r="B29" s="1" t="s">
        <v>69</v>
      </c>
      <c r="C29" s="101">
        <v>100</v>
      </c>
      <c r="D29" s="102">
        <v>39.144176999756866</v>
      </c>
      <c r="E29" s="102">
        <v>18.161925601750546</v>
      </c>
      <c r="F29" s="102">
        <v>16.75176270362266</v>
      </c>
      <c r="G29" s="102">
        <v>10.235837588135182</v>
      </c>
      <c r="H29" s="102">
        <v>8.8499878434232926</v>
      </c>
      <c r="I29" s="102">
        <v>4.8869438366156093</v>
      </c>
      <c r="J29" s="102">
        <v>1.4831023583758813</v>
      </c>
      <c r="K29" s="102">
        <v>0.48626306831996113</v>
      </c>
    </row>
    <row r="30" spans="2:11" x14ac:dyDescent="0.2">
      <c r="B30" s="1" t="s">
        <v>70</v>
      </c>
      <c r="C30" s="101">
        <v>100</v>
      </c>
      <c r="D30" s="102">
        <v>26.346818459036392</v>
      </c>
      <c r="E30" s="102">
        <v>21.528766009351493</v>
      </c>
      <c r="F30" s="102">
        <v>22.697702785118924</v>
      </c>
      <c r="G30" s="102">
        <v>11.465745070136206</v>
      </c>
      <c r="H30" s="102">
        <v>9.676763569831266</v>
      </c>
      <c r="I30" s="102">
        <v>5.6718845293758893</v>
      </c>
      <c r="J30" s="102">
        <v>2.0126041878430576</v>
      </c>
      <c r="K30" s="102">
        <v>0.59971538930676971</v>
      </c>
    </row>
    <row r="31" spans="2:11" x14ac:dyDescent="0.2">
      <c r="B31" s="1" t="s">
        <v>71</v>
      </c>
      <c r="C31" s="101">
        <v>100</v>
      </c>
      <c r="D31" s="102">
        <v>22.52829382874226</v>
      </c>
      <c r="E31" s="102">
        <v>22.939355114243007</v>
      </c>
      <c r="F31" s="102">
        <v>22.859278240444159</v>
      </c>
      <c r="G31" s="102">
        <v>13.036515054452275</v>
      </c>
      <c r="H31" s="102">
        <v>9.8761477685244508</v>
      </c>
      <c r="I31" s="102">
        <v>5.9683963271407219</v>
      </c>
      <c r="J31" s="102">
        <v>2.1353833013025838</v>
      </c>
      <c r="K31" s="102">
        <v>0.65663036515054451</v>
      </c>
    </row>
    <row r="32" spans="2:11" x14ac:dyDescent="0.2">
      <c r="C32" s="101"/>
      <c r="D32" s="102"/>
      <c r="E32" s="102"/>
      <c r="F32" s="102"/>
      <c r="G32" s="102"/>
      <c r="H32" s="102"/>
      <c r="I32" s="102"/>
      <c r="J32" s="102"/>
      <c r="K32" s="102"/>
    </row>
    <row r="33" spans="2:11" x14ac:dyDescent="0.2">
      <c r="B33" s="1" t="s">
        <v>72</v>
      </c>
      <c r="C33" s="101">
        <v>100</v>
      </c>
      <c r="D33" s="102">
        <v>44.146118721461185</v>
      </c>
      <c r="E33" s="102">
        <v>12.365296803652969</v>
      </c>
      <c r="F33" s="102">
        <v>17.881278538812786</v>
      </c>
      <c r="G33" s="102">
        <v>11.196347031963469</v>
      </c>
      <c r="H33" s="102">
        <v>8.3561643835616444</v>
      </c>
      <c r="I33" s="102">
        <v>4.0273972602739727</v>
      </c>
      <c r="J33" s="102">
        <v>1.5890410958904109</v>
      </c>
      <c r="K33" s="102">
        <v>0.43835616438356162</v>
      </c>
    </row>
    <row r="34" spans="2:11" x14ac:dyDescent="0.2">
      <c r="B34" s="1" t="s">
        <v>73</v>
      </c>
      <c r="C34" s="101">
        <v>100</v>
      </c>
      <c r="D34" s="102">
        <v>30.771305285868394</v>
      </c>
      <c r="E34" s="102">
        <v>18.36569579288026</v>
      </c>
      <c r="F34" s="102">
        <v>20.253505933117584</v>
      </c>
      <c r="G34" s="102">
        <v>12.621359223300971</v>
      </c>
      <c r="H34" s="102">
        <v>9.9649406688241644</v>
      </c>
      <c r="I34" s="102">
        <v>5.919633225458468</v>
      </c>
      <c r="J34" s="102">
        <v>1.3214670981661272</v>
      </c>
      <c r="K34" s="102">
        <v>0.78209277238403452</v>
      </c>
    </row>
    <row r="35" spans="2:11" x14ac:dyDescent="0.2">
      <c r="B35" s="1" t="s">
        <v>74</v>
      </c>
      <c r="C35" s="101">
        <v>100</v>
      </c>
      <c r="D35" s="102">
        <v>39.582124201973301</v>
      </c>
      <c r="E35" s="102">
        <v>16.366802089378989</v>
      </c>
      <c r="F35" s="102">
        <v>18.427161926871737</v>
      </c>
      <c r="G35" s="102">
        <v>10.24376088218224</v>
      </c>
      <c r="H35" s="102">
        <v>7.7190946024376093</v>
      </c>
      <c r="I35" s="102">
        <v>6.065002901915264</v>
      </c>
      <c r="J35" s="102">
        <v>1.1607661056297156</v>
      </c>
      <c r="K35" s="102">
        <v>0.43528728961114332</v>
      </c>
    </row>
    <row r="36" spans="2:11" x14ac:dyDescent="0.2">
      <c r="B36" s="1" t="s">
        <v>75</v>
      </c>
      <c r="C36" s="101">
        <v>100</v>
      </c>
      <c r="D36" s="102">
        <v>49.388846447669977</v>
      </c>
      <c r="E36" s="102">
        <v>11.879297173414821</v>
      </c>
      <c r="F36" s="102">
        <v>16.042780748663102</v>
      </c>
      <c r="G36" s="102">
        <v>6.0351413292589768</v>
      </c>
      <c r="H36" s="102">
        <v>10.771581359816654</v>
      </c>
      <c r="I36" s="102">
        <v>4.0106951871657754</v>
      </c>
      <c r="J36" s="102">
        <v>1.1841100076394193</v>
      </c>
      <c r="K36" s="102">
        <v>0.6875477463712758</v>
      </c>
    </row>
    <row r="37" spans="2:11" x14ac:dyDescent="0.2">
      <c r="B37" s="1" t="s">
        <v>76</v>
      </c>
      <c r="C37" s="101">
        <v>100</v>
      </c>
      <c r="D37" s="102">
        <v>72.052401746724897</v>
      </c>
      <c r="E37" s="102">
        <v>16.593886462882097</v>
      </c>
      <c r="F37" s="102">
        <v>3.7117903930131009</v>
      </c>
      <c r="G37" s="102">
        <v>1.7467248908296942</v>
      </c>
      <c r="H37" s="102">
        <v>4.3668122270742353</v>
      </c>
      <c r="I37" s="102">
        <v>0.87336244541484709</v>
      </c>
      <c r="J37" s="102">
        <v>0.65502183406113534</v>
      </c>
      <c r="K37" s="102">
        <v>0</v>
      </c>
    </row>
    <row r="38" spans="2:11" x14ac:dyDescent="0.2">
      <c r="C38" s="101"/>
      <c r="D38" s="102"/>
      <c r="E38" s="102"/>
      <c r="F38" s="102"/>
      <c r="G38" s="102"/>
      <c r="H38" s="102"/>
      <c r="I38" s="102"/>
      <c r="J38" s="102"/>
      <c r="K38" s="102"/>
    </row>
    <row r="39" spans="2:11" x14ac:dyDescent="0.2">
      <c r="B39" s="1" t="s">
        <v>77</v>
      </c>
      <c r="C39" s="101">
        <v>100</v>
      </c>
      <c r="D39" s="102">
        <v>27.774254914394419</v>
      </c>
      <c r="E39" s="102">
        <v>19.327837666455295</v>
      </c>
      <c r="F39" s="102">
        <v>12.897907419150284</v>
      </c>
      <c r="G39" s="102">
        <v>13.709575142675966</v>
      </c>
      <c r="H39" s="102">
        <v>13.544705136334814</v>
      </c>
      <c r="I39" s="102">
        <v>4.3500317057704505</v>
      </c>
      <c r="J39" s="102">
        <v>7.9898541534559291</v>
      </c>
      <c r="K39" s="102">
        <v>0.40583386176284086</v>
      </c>
    </row>
    <row r="40" spans="2:11" x14ac:dyDescent="0.2">
      <c r="B40" s="1" t="s">
        <v>78</v>
      </c>
      <c r="C40" s="101">
        <v>100</v>
      </c>
      <c r="D40" s="102">
        <v>23.102529960053261</v>
      </c>
      <c r="E40" s="102">
        <v>33.954727030625833</v>
      </c>
      <c r="F40" s="102">
        <v>9.8313359964491802</v>
      </c>
      <c r="G40" s="102">
        <v>10.474922325787839</v>
      </c>
      <c r="H40" s="102">
        <v>8.0337328007101636</v>
      </c>
      <c r="I40" s="102">
        <v>3.1735463826009767</v>
      </c>
      <c r="J40" s="102">
        <v>10.918774966711052</v>
      </c>
      <c r="K40" s="102">
        <v>0.5104305370616955</v>
      </c>
    </row>
    <row r="41" spans="2:11" x14ac:dyDescent="0.2">
      <c r="B41" s="1" t="s">
        <v>79</v>
      </c>
      <c r="C41" s="101">
        <v>100</v>
      </c>
      <c r="D41" s="102">
        <v>33.800302156297214</v>
      </c>
      <c r="E41" s="102">
        <v>17.511330861145446</v>
      </c>
      <c r="F41" s="102">
        <v>11.893970608432907</v>
      </c>
      <c r="G41" s="102">
        <v>11.550611179782996</v>
      </c>
      <c r="H41" s="102">
        <v>12.745501991484687</v>
      </c>
      <c r="I41" s="102">
        <v>3.5572036808130751</v>
      </c>
      <c r="J41" s="102">
        <v>8.4741106990797963</v>
      </c>
      <c r="K41" s="102">
        <v>0.46696882296387865</v>
      </c>
    </row>
    <row r="42" spans="2:11" x14ac:dyDescent="0.2">
      <c r="B42" s="1" t="s">
        <v>80</v>
      </c>
      <c r="C42" s="101">
        <v>100</v>
      </c>
      <c r="D42" s="102">
        <v>36.281588447653426</v>
      </c>
      <c r="E42" s="102">
        <v>19.422382671480147</v>
      </c>
      <c r="F42" s="102">
        <v>11.606498194945848</v>
      </c>
      <c r="G42" s="102">
        <v>10.758122743682311</v>
      </c>
      <c r="H42" s="102">
        <v>10.974729241877256</v>
      </c>
      <c r="I42" s="102">
        <v>3.1588447653429599</v>
      </c>
      <c r="J42" s="102">
        <v>7.4729241877256314</v>
      </c>
      <c r="K42" s="102">
        <v>0.32490974729241878</v>
      </c>
    </row>
    <row r="43" spans="2:11" x14ac:dyDescent="0.2">
      <c r="B43" s="1" t="s">
        <v>81</v>
      </c>
      <c r="C43" s="101">
        <v>100</v>
      </c>
      <c r="D43" s="102">
        <v>42.344989714957393</v>
      </c>
      <c r="E43" s="102">
        <v>19.100793417572731</v>
      </c>
      <c r="F43" s="102">
        <v>7.9929473993535112</v>
      </c>
      <c r="G43" s="102">
        <v>12.018806935057302</v>
      </c>
      <c r="H43" s="102">
        <v>8.7569791360564206</v>
      </c>
      <c r="I43" s="102">
        <v>2.4977960622979722</v>
      </c>
      <c r="J43" s="102">
        <v>7.199529826623567</v>
      </c>
      <c r="K43" s="102">
        <v>8.815750808110491E-2</v>
      </c>
    </row>
    <row r="44" spans="2:11" x14ac:dyDescent="0.2">
      <c r="C44" s="101"/>
      <c r="D44" s="102"/>
      <c r="E44" s="102"/>
      <c r="F44" s="102"/>
      <c r="G44" s="102"/>
      <c r="H44" s="102"/>
      <c r="I44" s="102"/>
      <c r="J44" s="102"/>
      <c r="K44" s="102"/>
    </row>
    <row r="45" spans="2:11" x14ac:dyDescent="0.2">
      <c r="B45" s="1" t="s">
        <v>82</v>
      </c>
      <c r="C45" s="101">
        <v>100</v>
      </c>
      <c r="D45" s="102">
        <v>31.877362452750944</v>
      </c>
      <c r="E45" s="102">
        <v>16.48467030659387</v>
      </c>
      <c r="F45" s="102">
        <v>12.935741285174295</v>
      </c>
      <c r="G45" s="102">
        <v>9.5128097438051249</v>
      </c>
      <c r="H45" s="102">
        <v>11.108777824443511</v>
      </c>
      <c r="I45" s="102">
        <v>4.5989080218395628</v>
      </c>
      <c r="J45" s="102">
        <v>12.914741705165897</v>
      </c>
      <c r="K45" s="102">
        <v>0.5669886602267955</v>
      </c>
    </row>
    <row r="46" spans="2:11" x14ac:dyDescent="0.2">
      <c r="B46" s="1" t="s">
        <v>83</v>
      </c>
      <c r="C46" s="101">
        <v>100</v>
      </c>
      <c r="D46" s="102">
        <v>32.137866790870987</v>
      </c>
      <c r="E46" s="102">
        <v>13.320912901723334</v>
      </c>
      <c r="F46" s="102">
        <v>11.061946902654867</v>
      </c>
      <c r="G46" s="102">
        <v>13.460642757335817</v>
      </c>
      <c r="H46" s="102">
        <v>10.037261294829996</v>
      </c>
      <c r="I46" s="102">
        <v>4.7042384722869119</v>
      </c>
      <c r="J46" s="102">
        <v>14.741499767116908</v>
      </c>
      <c r="K46" s="102">
        <v>0.53563111318118306</v>
      </c>
    </row>
    <row r="47" spans="2:11" x14ac:dyDescent="0.2">
      <c r="B47" s="1" t="s">
        <v>84</v>
      </c>
      <c r="C47" s="101">
        <v>100</v>
      </c>
      <c r="D47" s="102">
        <v>31.118026228050677</v>
      </c>
      <c r="E47" s="102">
        <v>18.604134252056014</v>
      </c>
      <c r="F47" s="102">
        <v>10.780173371860414</v>
      </c>
      <c r="G47" s="102">
        <v>8.1129139808846418</v>
      </c>
      <c r="H47" s="102">
        <v>11.202489442098244</v>
      </c>
      <c r="I47" s="102">
        <v>3.3563014003111804</v>
      </c>
      <c r="J47" s="102">
        <v>16.225827961769284</v>
      </c>
      <c r="K47" s="102">
        <v>0.60013336296954878</v>
      </c>
    </row>
    <row r="48" spans="2:11" x14ac:dyDescent="0.2">
      <c r="B48" s="1" t="s">
        <v>85</v>
      </c>
      <c r="C48" s="101">
        <v>100</v>
      </c>
      <c r="D48" s="102">
        <v>29.221260815822003</v>
      </c>
      <c r="E48" s="102">
        <v>19.283065512978986</v>
      </c>
      <c r="F48" s="102">
        <v>10.531520395550062</v>
      </c>
      <c r="G48" s="102">
        <v>9.938195302843015</v>
      </c>
      <c r="H48" s="102">
        <v>9.8640296662546358</v>
      </c>
      <c r="I48" s="102">
        <v>4.0296662546353526</v>
      </c>
      <c r="J48" s="102">
        <v>16.786155747836837</v>
      </c>
      <c r="K48" s="102">
        <v>0.34610630407911003</v>
      </c>
    </row>
    <row r="49" spans="2:11" x14ac:dyDescent="0.2">
      <c r="B49" s="1" t="s">
        <v>86</v>
      </c>
      <c r="C49" s="101">
        <v>100</v>
      </c>
      <c r="D49" s="102">
        <v>33.083645443196005</v>
      </c>
      <c r="E49" s="102">
        <v>15.792759051186017</v>
      </c>
      <c r="F49" s="102">
        <v>9.6129837702871406</v>
      </c>
      <c r="G49" s="102">
        <v>12.109862671660425</v>
      </c>
      <c r="H49" s="102">
        <v>9.4257178526841443</v>
      </c>
      <c r="I49" s="102">
        <v>3.5580524344569286</v>
      </c>
      <c r="J49" s="102">
        <v>15.980024968789014</v>
      </c>
      <c r="K49" s="102">
        <v>0.43695380774032461</v>
      </c>
    </row>
    <row r="50" spans="2:11" x14ac:dyDescent="0.2">
      <c r="B50" s="1" t="s">
        <v>87</v>
      </c>
      <c r="C50" s="101">
        <v>100</v>
      </c>
      <c r="D50" s="102">
        <v>36.315789473684212</v>
      </c>
      <c r="E50" s="102">
        <v>18.486842105263158</v>
      </c>
      <c r="F50" s="102">
        <v>7.3684210526315779</v>
      </c>
      <c r="G50" s="102">
        <v>8.9473684210526319</v>
      </c>
      <c r="H50" s="102">
        <v>9.8684210526315788</v>
      </c>
      <c r="I50" s="102">
        <v>2.3684210526315792</v>
      </c>
      <c r="J50" s="102">
        <v>16.578947368421051</v>
      </c>
      <c r="K50" s="102">
        <v>6.5789473684210523E-2</v>
      </c>
    </row>
    <row r="51" spans="2:11" x14ac:dyDescent="0.2">
      <c r="B51" s="1" t="s">
        <v>88</v>
      </c>
      <c r="C51" s="101">
        <v>100</v>
      </c>
      <c r="D51" s="102">
        <v>32.588699080157681</v>
      </c>
      <c r="E51" s="102">
        <v>22.141918528252301</v>
      </c>
      <c r="F51" s="102">
        <v>9.9211563731931669</v>
      </c>
      <c r="G51" s="102">
        <v>11.300919842312746</v>
      </c>
      <c r="H51" s="102">
        <v>9.1984231274638635</v>
      </c>
      <c r="I51" s="102">
        <v>3.7122207621550594</v>
      </c>
      <c r="J51" s="102">
        <v>10.939553219448095</v>
      </c>
      <c r="K51" s="102">
        <v>0.19710906701708278</v>
      </c>
    </row>
    <row r="52" spans="2:11" x14ac:dyDescent="0.2">
      <c r="B52" s="1" t="s">
        <v>89</v>
      </c>
      <c r="C52" s="101">
        <v>100</v>
      </c>
      <c r="D52" s="102">
        <v>40.02300172512939</v>
      </c>
      <c r="E52" s="102">
        <v>15.382403680276022</v>
      </c>
      <c r="F52" s="102">
        <v>7.8205865439907996</v>
      </c>
      <c r="G52" s="102">
        <v>9.4019551466359967</v>
      </c>
      <c r="H52" s="102">
        <v>11.932144910868315</v>
      </c>
      <c r="I52" s="102">
        <v>3.3927544565842438</v>
      </c>
      <c r="J52" s="102">
        <v>11.75963197239793</v>
      </c>
      <c r="K52" s="102">
        <v>0.28752156411730884</v>
      </c>
    </row>
    <row r="53" spans="2:11" x14ac:dyDescent="0.2">
      <c r="B53" s="1" t="s">
        <v>90</v>
      </c>
      <c r="C53" s="101">
        <v>100</v>
      </c>
      <c r="D53" s="102">
        <v>33.625928426738689</v>
      </c>
      <c r="E53" s="102">
        <v>16.948008102633356</v>
      </c>
      <c r="F53" s="102">
        <v>11.073598919648886</v>
      </c>
      <c r="G53" s="102">
        <v>11.478730587440918</v>
      </c>
      <c r="H53" s="102">
        <v>10.308350213819491</v>
      </c>
      <c r="I53" s="102">
        <v>5.7843799234751296</v>
      </c>
      <c r="J53" s="102">
        <v>10.330857528696827</v>
      </c>
      <c r="K53" s="102">
        <v>0.45014629754670271</v>
      </c>
    </row>
    <row r="54" spans="2:11" x14ac:dyDescent="0.2">
      <c r="B54" s="1" t="s">
        <v>91</v>
      </c>
      <c r="C54" s="101">
        <v>100</v>
      </c>
      <c r="D54" s="102">
        <v>34.723688841957056</v>
      </c>
      <c r="E54" s="102">
        <v>16.085885251671947</v>
      </c>
      <c r="F54" s="102">
        <v>9.468497008095742</v>
      </c>
      <c r="G54" s="102">
        <v>8.201337557198169</v>
      </c>
      <c r="H54" s="102">
        <v>10.436466033086941</v>
      </c>
      <c r="I54" s="102">
        <v>3.6430834213305174</v>
      </c>
      <c r="J54" s="102">
        <v>17.1770503343893</v>
      </c>
      <c r="K54" s="102">
        <v>0.26399155227032733</v>
      </c>
    </row>
    <row r="55" spans="2:11" x14ac:dyDescent="0.2">
      <c r="C55" s="101"/>
      <c r="D55" s="102"/>
      <c r="E55" s="102"/>
      <c r="F55" s="102"/>
      <c r="G55" s="102"/>
      <c r="H55" s="102"/>
      <c r="I55" s="102"/>
      <c r="J55" s="102"/>
      <c r="K55" s="102"/>
    </row>
    <row r="56" spans="2:11" x14ac:dyDescent="0.2">
      <c r="B56" s="1" t="s">
        <v>92</v>
      </c>
      <c r="C56" s="101">
        <v>100</v>
      </c>
      <c r="D56" s="102">
        <v>27.146898363305716</v>
      </c>
      <c r="E56" s="102">
        <v>23.530006061830672</v>
      </c>
      <c r="F56" s="102">
        <v>12.376237623762377</v>
      </c>
      <c r="G56" s="102">
        <v>12.022630834512023</v>
      </c>
      <c r="H56" s="102">
        <v>10.466760961810467</v>
      </c>
      <c r="I56" s="102">
        <v>6.8094564558496664</v>
      </c>
      <c r="J56" s="102">
        <v>7.1428571428571423</v>
      </c>
      <c r="K56" s="102">
        <v>0.50515255607193377</v>
      </c>
    </row>
    <row r="57" spans="2:11" x14ac:dyDescent="0.2">
      <c r="B57" s="1" t="s">
        <v>93</v>
      </c>
      <c r="C57" s="101">
        <v>100</v>
      </c>
      <c r="D57" s="102">
        <v>33.178556352891512</v>
      </c>
      <c r="E57" s="102">
        <v>30.012663571127057</v>
      </c>
      <c r="F57" s="102">
        <v>9.7931616715913883</v>
      </c>
      <c r="G57" s="102">
        <v>10.38412832418742</v>
      </c>
      <c r="H57" s="102">
        <v>7.1760236386661038</v>
      </c>
      <c r="I57" s="102">
        <v>4.6433094132545376</v>
      </c>
      <c r="J57" s="102">
        <v>4.7699451245251163</v>
      </c>
      <c r="K57" s="102">
        <v>4.2211903756859431E-2</v>
      </c>
    </row>
    <row r="58" spans="2:11" x14ac:dyDescent="0.2">
      <c r="B58" s="1" t="s">
        <v>94</v>
      </c>
      <c r="C58" s="101">
        <v>100</v>
      </c>
      <c r="D58" s="102">
        <v>30.976253298153033</v>
      </c>
      <c r="E58" s="102">
        <v>24.379947229551451</v>
      </c>
      <c r="F58" s="102">
        <v>10.659630606860159</v>
      </c>
      <c r="G58" s="102">
        <v>10.606860158311346</v>
      </c>
      <c r="H58" s="102">
        <v>8.8654353562005284</v>
      </c>
      <c r="I58" s="102">
        <v>6.0158311345646442</v>
      </c>
      <c r="J58" s="102">
        <v>8.2849604221635875</v>
      </c>
      <c r="K58" s="102">
        <v>0.21108179419525064</v>
      </c>
    </row>
    <row r="59" spans="2:11" x14ac:dyDescent="0.2">
      <c r="B59" s="1" t="s">
        <v>95</v>
      </c>
      <c r="C59" s="101">
        <v>100</v>
      </c>
      <c r="D59" s="102">
        <v>26.11150317572336</v>
      </c>
      <c r="E59" s="102">
        <v>26.47847565278758</v>
      </c>
      <c r="F59" s="102">
        <v>10.910374029640085</v>
      </c>
      <c r="G59" s="102">
        <v>15.271700776287933</v>
      </c>
      <c r="H59" s="102">
        <v>8.3415666901905432</v>
      </c>
      <c r="I59" s="102">
        <v>5.6316160903316872</v>
      </c>
      <c r="J59" s="102">
        <v>6.9442484121383208</v>
      </c>
      <c r="K59" s="102">
        <v>0.31051517290049402</v>
      </c>
    </row>
    <row r="60" spans="2:11" x14ac:dyDescent="0.2">
      <c r="B60" s="1" t="s">
        <v>96</v>
      </c>
      <c r="C60" s="101">
        <v>100</v>
      </c>
      <c r="D60" s="102">
        <v>28.458088996205589</v>
      </c>
      <c r="E60" s="102">
        <v>22.766471196964471</v>
      </c>
      <c r="F60" s="102">
        <v>10.244912038634011</v>
      </c>
      <c r="G60" s="102">
        <v>12.694032424974127</v>
      </c>
      <c r="H60" s="102">
        <v>9.5550189720593313</v>
      </c>
      <c r="I60" s="102">
        <v>6.105553639185926</v>
      </c>
      <c r="J60" s="102">
        <v>10.003449465332874</v>
      </c>
      <c r="K60" s="102">
        <v>0.17247326664367024</v>
      </c>
    </row>
    <row r="61" spans="2:11" x14ac:dyDescent="0.2">
      <c r="B61" s="1" t="s">
        <v>97</v>
      </c>
      <c r="C61" s="101">
        <v>100</v>
      </c>
      <c r="D61" s="102">
        <v>30.667813126970479</v>
      </c>
      <c r="E61" s="102">
        <v>21.324161650902838</v>
      </c>
      <c r="F61" s="102">
        <v>9.6875895672112353</v>
      </c>
      <c r="G61" s="102">
        <v>13.843508168529665</v>
      </c>
      <c r="H61" s="102">
        <v>10.00286615075953</v>
      </c>
      <c r="I61" s="102">
        <v>4.1559186013184295</v>
      </c>
      <c r="J61" s="102">
        <v>9.8882201203783318</v>
      </c>
      <c r="K61" s="102">
        <v>0.42992261392949271</v>
      </c>
    </row>
    <row r="62" spans="2:11" x14ac:dyDescent="0.2">
      <c r="B62" s="1" t="s">
        <v>98</v>
      </c>
      <c r="C62" s="101">
        <v>100</v>
      </c>
      <c r="D62" s="102">
        <v>34.099961454452007</v>
      </c>
      <c r="E62" s="102">
        <v>14.14621611203906</v>
      </c>
      <c r="F62" s="102">
        <v>13.426699216240523</v>
      </c>
      <c r="G62" s="102">
        <v>13.041243736348452</v>
      </c>
      <c r="H62" s="102">
        <v>10.227418733136323</v>
      </c>
      <c r="I62" s="102">
        <v>5.9745599383271228</v>
      </c>
      <c r="J62" s="102">
        <v>8.3643839136579725</v>
      </c>
      <c r="K62" s="102">
        <v>0.71951689579853528</v>
      </c>
    </row>
    <row r="63" spans="2:11" x14ac:dyDescent="0.2">
      <c r="C63" s="101"/>
      <c r="D63" s="102"/>
      <c r="E63" s="102"/>
      <c r="F63" s="102"/>
      <c r="G63" s="102"/>
      <c r="H63" s="102"/>
      <c r="I63" s="102"/>
      <c r="J63" s="102"/>
      <c r="K63" s="102"/>
    </row>
    <row r="64" spans="2:11" x14ac:dyDescent="0.2">
      <c r="B64" s="1" t="s">
        <v>99</v>
      </c>
      <c r="C64" s="101">
        <v>100</v>
      </c>
      <c r="D64" s="102">
        <v>27.209416380578716</v>
      </c>
      <c r="E64" s="102">
        <v>23.158410985777341</v>
      </c>
      <c r="F64" s="102">
        <v>12.506130456105936</v>
      </c>
      <c r="G64" s="102">
        <v>10.642471799901914</v>
      </c>
      <c r="H64" s="102">
        <v>10.397253555664541</v>
      </c>
      <c r="I64" s="102">
        <v>7.5723393820500249</v>
      </c>
      <c r="J64" s="102">
        <v>7.7488965179009313</v>
      </c>
      <c r="K64" s="102">
        <v>0.7650809220205983</v>
      </c>
    </row>
    <row r="65" spans="2:11" x14ac:dyDescent="0.2">
      <c r="B65" s="1" t="s">
        <v>165</v>
      </c>
      <c r="C65" s="101">
        <v>100</v>
      </c>
      <c r="D65" s="102">
        <v>32.179607109448085</v>
      </c>
      <c r="E65" s="102">
        <v>15.528531337698784</v>
      </c>
      <c r="F65" s="102">
        <v>12.25444340505145</v>
      </c>
      <c r="G65" s="102">
        <v>10.243217960710945</v>
      </c>
      <c r="H65" s="102">
        <v>12.815715622076706</v>
      </c>
      <c r="I65" s="102">
        <v>7.4836295603367633</v>
      </c>
      <c r="J65" s="102">
        <v>8.9335827876520106</v>
      </c>
      <c r="K65" s="102">
        <v>0.5612722170252572</v>
      </c>
    </row>
    <row r="66" spans="2:11" x14ac:dyDescent="0.2">
      <c r="B66" s="1" t="s">
        <v>101</v>
      </c>
      <c r="C66" s="101">
        <v>100</v>
      </c>
      <c r="D66" s="102">
        <v>30.572053766802128</v>
      </c>
      <c r="E66" s="102">
        <v>19.912472647702405</v>
      </c>
      <c r="F66" s="102">
        <v>13.316661456705219</v>
      </c>
      <c r="G66" s="102">
        <v>11.284776492653954</v>
      </c>
      <c r="H66" s="102">
        <v>8.2213191622381991</v>
      </c>
      <c r="I66" s="102">
        <v>8.2525789309159112</v>
      </c>
      <c r="J66" s="102">
        <v>8.0650203188496405</v>
      </c>
      <c r="K66" s="102">
        <v>0.37511722413254139</v>
      </c>
    </row>
    <row r="67" spans="2:11" x14ac:dyDescent="0.2">
      <c r="B67" s="1" t="s">
        <v>102</v>
      </c>
      <c r="C67" s="101">
        <v>100</v>
      </c>
      <c r="D67" s="102">
        <v>31.239804241435564</v>
      </c>
      <c r="E67" s="102">
        <v>17.903752039151712</v>
      </c>
      <c r="F67" s="102">
        <v>12.887438825448614</v>
      </c>
      <c r="G67" s="102">
        <v>12.68352365415987</v>
      </c>
      <c r="H67" s="102">
        <v>8.1158238172920054</v>
      </c>
      <c r="I67" s="102">
        <v>7.6264274061990207</v>
      </c>
      <c r="J67" s="102">
        <v>9.1353996737357264</v>
      </c>
      <c r="K67" s="102">
        <v>0.40783034257748774</v>
      </c>
    </row>
    <row r="68" spans="2:11" x14ac:dyDescent="0.2">
      <c r="B68" s="1" t="s">
        <v>103</v>
      </c>
      <c r="C68" s="101">
        <v>100</v>
      </c>
      <c r="D68" s="102">
        <v>30.902527075812277</v>
      </c>
      <c r="E68" s="102">
        <v>26.353790613718413</v>
      </c>
      <c r="F68" s="102">
        <v>11.841155234657039</v>
      </c>
      <c r="G68" s="102">
        <v>8.8086642599277987</v>
      </c>
      <c r="H68" s="102">
        <v>8.7364620938628157</v>
      </c>
      <c r="I68" s="102">
        <v>5.2707581227436826</v>
      </c>
      <c r="J68" s="102">
        <v>7.7978339350180503</v>
      </c>
      <c r="K68" s="102">
        <v>0.28880866425992779</v>
      </c>
    </row>
    <row r="69" spans="2:11" x14ac:dyDescent="0.2">
      <c r="B69" s="1" t="s">
        <v>104</v>
      </c>
      <c r="C69" s="101">
        <v>100</v>
      </c>
      <c r="D69" s="102">
        <v>35.608552631578952</v>
      </c>
      <c r="E69" s="102">
        <v>28.453947368421051</v>
      </c>
      <c r="F69" s="102">
        <v>8.0592105263157894</v>
      </c>
      <c r="G69" s="102">
        <v>10.9375</v>
      </c>
      <c r="H69" s="102">
        <v>7.6480263157894735</v>
      </c>
      <c r="I69" s="102">
        <v>4.4819078947368416</v>
      </c>
      <c r="J69" s="102">
        <v>4.6875</v>
      </c>
      <c r="K69" s="102">
        <v>0.12335526315789473</v>
      </c>
    </row>
    <row r="70" spans="2:11" x14ac:dyDescent="0.2">
      <c r="B70" s="1" t="s">
        <v>105</v>
      </c>
      <c r="C70" s="101">
        <v>100</v>
      </c>
      <c r="D70" s="102">
        <v>40.492170022371369</v>
      </c>
      <c r="E70" s="102">
        <v>24.832214765100673</v>
      </c>
      <c r="F70" s="102">
        <v>9.8434004474272925</v>
      </c>
      <c r="G70" s="102">
        <v>4.9217002237136462</v>
      </c>
      <c r="H70" s="102">
        <v>7.1588366890380311</v>
      </c>
      <c r="I70" s="102">
        <v>4.0268456375838921</v>
      </c>
      <c r="J70" s="102">
        <v>8.724832214765101</v>
      </c>
      <c r="K70" s="102">
        <v>0</v>
      </c>
    </row>
    <row r="71" spans="2:11" ht="18" thickBot="1" x14ac:dyDescent="0.25">
      <c r="B71" s="4"/>
      <c r="C71" s="20"/>
      <c r="D71" s="4"/>
      <c r="E71" s="4"/>
      <c r="F71" s="4"/>
      <c r="G71" s="4"/>
      <c r="H71" s="4"/>
      <c r="I71" s="4"/>
      <c r="J71" s="4"/>
      <c r="K71" s="4"/>
    </row>
    <row r="72" spans="2:11" x14ac:dyDescent="0.2">
      <c r="C72" s="1" t="s">
        <v>128</v>
      </c>
    </row>
  </sheetData>
  <phoneticPr fontId="2"/>
  <pageMargins left="0.37" right="0.34" top="0.6" bottom="0.53" header="0.51200000000000001" footer="0.51200000000000001"/>
  <pageSetup paperSize="12" scale="75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zoomScaleNormal="75" workbookViewId="0">
      <selection activeCell="A6" sqref="A6:IV6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625" style="2" customWidth="1"/>
    <col min="4" max="8" width="13.375" style="2" customWidth="1"/>
    <col min="9" max="9" width="13.375" style="2"/>
    <col min="10" max="10" width="13.375" style="2" customWidth="1"/>
    <col min="11" max="11" width="12.125" style="2" customWidth="1"/>
    <col min="12" max="256" width="13.375" style="2"/>
    <col min="257" max="257" width="13.375" style="2" customWidth="1"/>
    <col min="258" max="258" width="17.125" style="2" customWidth="1"/>
    <col min="259" max="259" width="14.625" style="2" customWidth="1"/>
    <col min="260" max="264" width="13.375" style="2" customWidth="1"/>
    <col min="265" max="265" width="13.375" style="2"/>
    <col min="266" max="266" width="13.375" style="2" customWidth="1"/>
    <col min="267" max="267" width="12.125" style="2" customWidth="1"/>
    <col min="268" max="512" width="13.375" style="2"/>
    <col min="513" max="513" width="13.375" style="2" customWidth="1"/>
    <col min="514" max="514" width="17.125" style="2" customWidth="1"/>
    <col min="515" max="515" width="14.625" style="2" customWidth="1"/>
    <col min="516" max="520" width="13.375" style="2" customWidth="1"/>
    <col min="521" max="521" width="13.375" style="2"/>
    <col min="522" max="522" width="13.375" style="2" customWidth="1"/>
    <col min="523" max="523" width="12.125" style="2" customWidth="1"/>
    <col min="524" max="768" width="13.375" style="2"/>
    <col min="769" max="769" width="13.375" style="2" customWidth="1"/>
    <col min="770" max="770" width="17.125" style="2" customWidth="1"/>
    <col min="771" max="771" width="14.625" style="2" customWidth="1"/>
    <col min="772" max="776" width="13.375" style="2" customWidth="1"/>
    <col min="777" max="777" width="13.375" style="2"/>
    <col min="778" max="778" width="13.375" style="2" customWidth="1"/>
    <col min="779" max="779" width="12.125" style="2" customWidth="1"/>
    <col min="780" max="1024" width="13.375" style="2"/>
    <col min="1025" max="1025" width="13.375" style="2" customWidth="1"/>
    <col min="1026" max="1026" width="17.125" style="2" customWidth="1"/>
    <col min="1027" max="1027" width="14.625" style="2" customWidth="1"/>
    <col min="1028" max="1032" width="13.375" style="2" customWidth="1"/>
    <col min="1033" max="1033" width="13.375" style="2"/>
    <col min="1034" max="1034" width="13.375" style="2" customWidth="1"/>
    <col min="1035" max="1035" width="12.125" style="2" customWidth="1"/>
    <col min="1036" max="1280" width="13.375" style="2"/>
    <col min="1281" max="1281" width="13.375" style="2" customWidth="1"/>
    <col min="1282" max="1282" width="17.125" style="2" customWidth="1"/>
    <col min="1283" max="1283" width="14.625" style="2" customWidth="1"/>
    <col min="1284" max="1288" width="13.375" style="2" customWidth="1"/>
    <col min="1289" max="1289" width="13.375" style="2"/>
    <col min="1290" max="1290" width="13.375" style="2" customWidth="1"/>
    <col min="1291" max="1291" width="12.125" style="2" customWidth="1"/>
    <col min="1292" max="1536" width="13.375" style="2"/>
    <col min="1537" max="1537" width="13.375" style="2" customWidth="1"/>
    <col min="1538" max="1538" width="17.125" style="2" customWidth="1"/>
    <col min="1539" max="1539" width="14.625" style="2" customWidth="1"/>
    <col min="1540" max="1544" width="13.375" style="2" customWidth="1"/>
    <col min="1545" max="1545" width="13.375" style="2"/>
    <col min="1546" max="1546" width="13.375" style="2" customWidth="1"/>
    <col min="1547" max="1547" width="12.125" style="2" customWidth="1"/>
    <col min="1548" max="1792" width="13.375" style="2"/>
    <col min="1793" max="1793" width="13.375" style="2" customWidth="1"/>
    <col min="1794" max="1794" width="17.125" style="2" customWidth="1"/>
    <col min="1795" max="1795" width="14.625" style="2" customWidth="1"/>
    <col min="1796" max="1800" width="13.375" style="2" customWidth="1"/>
    <col min="1801" max="1801" width="13.375" style="2"/>
    <col min="1802" max="1802" width="13.375" style="2" customWidth="1"/>
    <col min="1803" max="1803" width="12.125" style="2" customWidth="1"/>
    <col min="1804" max="2048" width="13.375" style="2"/>
    <col min="2049" max="2049" width="13.375" style="2" customWidth="1"/>
    <col min="2050" max="2050" width="17.125" style="2" customWidth="1"/>
    <col min="2051" max="2051" width="14.625" style="2" customWidth="1"/>
    <col min="2052" max="2056" width="13.375" style="2" customWidth="1"/>
    <col min="2057" max="2057" width="13.375" style="2"/>
    <col min="2058" max="2058" width="13.375" style="2" customWidth="1"/>
    <col min="2059" max="2059" width="12.125" style="2" customWidth="1"/>
    <col min="2060" max="2304" width="13.375" style="2"/>
    <col min="2305" max="2305" width="13.375" style="2" customWidth="1"/>
    <col min="2306" max="2306" width="17.125" style="2" customWidth="1"/>
    <col min="2307" max="2307" width="14.625" style="2" customWidth="1"/>
    <col min="2308" max="2312" width="13.375" style="2" customWidth="1"/>
    <col min="2313" max="2313" width="13.375" style="2"/>
    <col min="2314" max="2314" width="13.375" style="2" customWidth="1"/>
    <col min="2315" max="2315" width="12.125" style="2" customWidth="1"/>
    <col min="2316" max="2560" width="13.375" style="2"/>
    <col min="2561" max="2561" width="13.375" style="2" customWidth="1"/>
    <col min="2562" max="2562" width="17.125" style="2" customWidth="1"/>
    <col min="2563" max="2563" width="14.625" style="2" customWidth="1"/>
    <col min="2564" max="2568" width="13.375" style="2" customWidth="1"/>
    <col min="2569" max="2569" width="13.375" style="2"/>
    <col min="2570" max="2570" width="13.375" style="2" customWidth="1"/>
    <col min="2571" max="2571" width="12.125" style="2" customWidth="1"/>
    <col min="2572" max="2816" width="13.375" style="2"/>
    <col min="2817" max="2817" width="13.375" style="2" customWidth="1"/>
    <col min="2818" max="2818" width="17.125" style="2" customWidth="1"/>
    <col min="2819" max="2819" width="14.625" style="2" customWidth="1"/>
    <col min="2820" max="2824" width="13.375" style="2" customWidth="1"/>
    <col min="2825" max="2825" width="13.375" style="2"/>
    <col min="2826" max="2826" width="13.375" style="2" customWidth="1"/>
    <col min="2827" max="2827" width="12.125" style="2" customWidth="1"/>
    <col min="2828" max="3072" width="13.375" style="2"/>
    <col min="3073" max="3073" width="13.375" style="2" customWidth="1"/>
    <col min="3074" max="3074" width="17.125" style="2" customWidth="1"/>
    <col min="3075" max="3075" width="14.625" style="2" customWidth="1"/>
    <col min="3076" max="3080" width="13.375" style="2" customWidth="1"/>
    <col min="3081" max="3081" width="13.375" style="2"/>
    <col min="3082" max="3082" width="13.375" style="2" customWidth="1"/>
    <col min="3083" max="3083" width="12.125" style="2" customWidth="1"/>
    <col min="3084" max="3328" width="13.375" style="2"/>
    <col min="3329" max="3329" width="13.375" style="2" customWidth="1"/>
    <col min="3330" max="3330" width="17.125" style="2" customWidth="1"/>
    <col min="3331" max="3331" width="14.625" style="2" customWidth="1"/>
    <col min="3332" max="3336" width="13.375" style="2" customWidth="1"/>
    <col min="3337" max="3337" width="13.375" style="2"/>
    <col min="3338" max="3338" width="13.375" style="2" customWidth="1"/>
    <col min="3339" max="3339" width="12.125" style="2" customWidth="1"/>
    <col min="3340" max="3584" width="13.375" style="2"/>
    <col min="3585" max="3585" width="13.375" style="2" customWidth="1"/>
    <col min="3586" max="3586" width="17.125" style="2" customWidth="1"/>
    <col min="3587" max="3587" width="14.625" style="2" customWidth="1"/>
    <col min="3588" max="3592" width="13.375" style="2" customWidth="1"/>
    <col min="3593" max="3593" width="13.375" style="2"/>
    <col min="3594" max="3594" width="13.375" style="2" customWidth="1"/>
    <col min="3595" max="3595" width="12.125" style="2" customWidth="1"/>
    <col min="3596" max="3840" width="13.375" style="2"/>
    <col min="3841" max="3841" width="13.375" style="2" customWidth="1"/>
    <col min="3842" max="3842" width="17.125" style="2" customWidth="1"/>
    <col min="3843" max="3843" width="14.625" style="2" customWidth="1"/>
    <col min="3844" max="3848" width="13.375" style="2" customWidth="1"/>
    <col min="3849" max="3849" width="13.375" style="2"/>
    <col min="3850" max="3850" width="13.375" style="2" customWidth="1"/>
    <col min="3851" max="3851" width="12.125" style="2" customWidth="1"/>
    <col min="3852" max="4096" width="13.375" style="2"/>
    <col min="4097" max="4097" width="13.375" style="2" customWidth="1"/>
    <col min="4098" max="4098" width="17.125" style="2" customWidth="1"/>
    <col min="4099" max="4099" width="14.625" style="2" customWidth="1"/>
    <col min="4100" max="4104" width="13.375" style="2" customWidth="1"/>
    <col min="4105" max="4105" width="13.375" style="2"/>
    <col min="4106" max="4106" width="13.375" style="2" customWidth="1"/>
    <col min="4107" max="4107" width="12.125" style="2" customWidth="1"/>
    <col min="4108" max="4352" width="13.375" style="2"/>
    <col min="4353" max="4353" width="13.375" style="2" customWidth="1"/>
    <col min="4354" max="4354" width="17.125" style="2" customWidth="1"/>
    <col min="4355" max="4355" width="14.625" style="2" customWidth="1"/>
    <col min="4356" max="4360" width="13.375" style="2" customWidth="1"/>
    <col min="4361" max="4361" width="13.375" style="2"/>
    <col min="4362" max="4362" width="13.375" style="2" customWidth="1"/>
    <col min="4363" max="4363" width="12.125" style="2" customWidth="1"/>
    <col min="4364" max="4608" width="13.375" style="2"/>
    <col min="4609" max="4609" width="13.375" style="2" customWidth="1"/>
    <col min="4610" max="4610" width="17.125" style="2" customWidth="1"/>
    <col min="4611" max="4611" width="14.625" style="2" customWidth="1"/>
    <col min="4612" max="4616" width="13.375" style="2" customWidth="1"/>
    <col min="4617" max="4617" width="13.375" style="2"/>
    <col min="4618" max="4618" width="13.375" style="2" customWidth="1"/>
    <col min="4619" max="4619" width="12.125" style="2" customWidth="1"/>
    <col min="4620" max="4864" width="13.375" style="2"/>
    <col min="4865" max="4865" width="13.375" style="2" customWidth="1"/>
    <col min="4866" max="4866" width="17.125" style="2" customWidth="1"/>
    <col min="4867" max="4867" width="14.625" style="2" customWidth="1"/>
    <col min="4868" max="4872" width="13.375" style="2" customWidth="1"/>
    <col min="4873" max="4873" width="13.375" style="2"/>
    <col min="4874" max="4874" width="13.375" style="2" customWidth="1"/>
    <col min="4875" max="4875" width="12.125" style="2" customWidth="1"/>
    <col min="4876" max="5120" width="13.375" style="2"/>
    <col min="5121" max="5121" width="13.375" style="2" customWidth="1"/>
    <col min="5122" max="5122" width="17.125" style="2" customWidth="1"/>
    <col min="5123" max="5123" width="14.625" style="2" customWidth="1"/>
    <col min="5124" max="5128" width="13.375" style="2" customWidth="1"/>
    <col min="5129" max="5129" width="13.375" style="2"/>
    <col min="5130" max="5130" width="13.375" style="2" customWidth="1"/>
    <col min="5131" max="5131" width="12.125" style="2" customWidth="1"/>
    <col min="5132" max="5376" width="13.375" style="2"/>
    <col min="5377" max="5377" width="13.375" style="2" customWidth="1"/>
    <col min="5378" max="5378" width="17.125" style="2" customWidth="1"/>
    <col min="5379" max="5379" width="14.625" style="2" customWidth="1"/>
    <col min="5380" max="5384" width="13.375" style="2" customWidth="1"/>
    <col min="5385" max="5385" width="13.375" style="2"/>
    <col min="5386" max="5386" width="13.375" style="2" customWidth="1"/>
    <col min="5387" max="5387" width="12.125" style="2" customWidth="1"/>
    <col min="5388" max="5632" width="13.375" style="2"/>
    <col min="5633" max="5633" width="13.375" style="2" customWidth="1"/>
    <col min="5634" max="5634" width="17.125" style="2" customWidth="1"/>
    <col min="5635" max="5635" width="14.625" style="2" customWidth="1"/>
    <col min="5636" max="5640" width="13.375" style="2" customWidth="1"/>
    <col min="5641" max="5641" width="13.375" style="2"/>
    <col min="5642" max="5642" width="13.375" style="2" customWidth="1"/>
    <col min="5643" max="5643" width="12.125" style="2" customWidth="1"/>
    <col min="5644" max="5888" width="13.375" style="2"/>
    <col min="5889" max="5889" width="13.375" style="2" customWidth="1"/>
    <col min="5890" max="5890" width="17.125" style="2" customWidth="1"/>
    <col min="5891" max="5891" width="14.625" style="2" customWidth="1"/>
    <col min="5892" max="5896" width="13.375" style="2" customWidth="1"/>
    <col min="5897" max="5897" width="13.375" style="2"/>
    <col min="5898" max="5898" width="13.375" style="2" customWidth="1"/>
    <col min="5899" max="5899" width="12.125" style="2" customWidth="1"/>
    <col min="5900" max="6144" width="13.375" style="2"/>
    <col min="6145" max="6145" width="13.375" style="2" customWidth="1"/>
    <col min="6146" max="6146" width="17.125" style="2" customWidth="1"/>
    <col min="6147" max="6147" width="14.625" style="2" customWidth="1"/>
    <col min="6148" max="6152" width="13.375" style="2" customWidth="1"/>
    <col min="6153" max="6153" width="13.375" style="2"/>
    <col min="6154" max="6154" width="13.375" style="2" customWidth="1"/>
    <col min="6155" max="6155" width="12.125" style="2" customWidth="1"/>
    <col min="6156" max="6400" width="13.375" style="2"/>
    <col min="6401" max="6401" width="13.375" style="2" customWidth="1"/>
    <col min="6402" max="6402" width="17.125" style="2" customWidth="1"/>
    <col min="6403" max="6403" width="14.625" style="2" customWidth="1"/>
    <col min="6404" max="6408" width="13.375" style="2" customWidth="1"/>
    <col min="6409" max="6409" width="13.375" style="2"/>
    <col min="6410" max="6410" width="13.375" style="2" customWidth="1"/>
    <col min="6411" max="6411" width="12.125" style="2" customWidth="1"/>
    <col min="6412" max="6656" width="13.375" style="2"/>
    <col min="6657" max="6657" width="13.375" style="2" customWidth="1"/>
    <col min="6658" max="6658" width="17.125" style="2" customWidth="1"/>
    <col min="6659" max="6659" width="14.625" style="2" customWidth="1"/>
    <col min="6660" max="6664" width="13.375" style="2" customWidth="1"/>
    <col min="6665" max="6665" width="13.375" style="2"/>
    <col min="6666" max="6666" width="13.375" style="2" customWidth="1"/>
    <col min="6667" max="6667" width="12.125" style="2" customWidth="1"/>
    <col min="6668" max="6912" width="13.375" style="2"/>
    <col min="6913" max="6913" width="13.375" style="2" customWidth="1"/>
    <col min="6914" max="6914" width="17.125" style="2" customWidth="1"/>
    <col min="6915" max="6915" width="14.625" style="2" customWidth="1"/>
    <col min="6916" max="6920" width="13.375" style="2" customWidth="1"/>
    <col min="6921" max="6921" width="13.375" style="2"/>
    <col min="6922" max="6922" width="13.375" style="2" customWidth="1"/>
    <col min="6923" max="6923" width="12.125" style="2" customWidth="1"/>
    <col min="6924" max="7168" width="13.375" style="2"/>
    <col min="7169" max="7169" width="13.375" style="2" customWidth="1"/>
    <col min="7170" max="7170" width="17.125" style="2" customWidth="1"/>
    <col min="7171" max="7171" width="14.625" style="2" customWidth="1"/>
    <col min="7172" max="7176" width="13.375" style="2" customWidth="1"/>
    <col min="7177" max="7177" width="13.375" style="2"/>
    <col min="7178" max="7178" width="13.375" style="2" customWidth="1"/>
    <col min="7179" max="7179" width="12.125" style="2" customWidth="1"/>
    <col min="7180" max="7424" width="13.375" style="2"/>
    <col min="7425" max="7425" width="13.375" style="2" customWidth="1"/>
    <col min="7426" max="7426" width="17.125" style="2" customWidth="1"/>
    <col min="7427" max="7427" width="14.625" style="2" customWidth="1"/>
    <col min="7428" max="7432" width="13.375" style="2" customWidth="1"/>
    <col min="7433" max="7433" width="13.375" style="2"/>
    <col min="7434" max="7434" width="13.375" style="2" customWidth="1"/>
    <col min="7435" max="7435" width="12.125" style="2" customWidth="1"/>
    <col min="7436" max="7680" width="13.375" style="2"/>
    <col min="7681" max="7681" width="13.375" style="2" customWidth="1"/>
    <col min="7682" max="7682" width="17.125" style="2" customWidth="1"/>
    <col min="7683" max="7683" width="14.625" style="2" customWidth="1"/>
    <col min="7684" max="7688" width="13.375" style="2" customWidth="1"/>
    <col min="7689" max="7689" width="13.375" style="2"/>
    <col min="7690" max="7690" width="13.375" style="2" customWidth="1"/>
    <col min="7691" max="7691" width="12.125" style="2" customWidth="1"/>
    <col min="7692" max="7936" width="13.375" style="2"/>
    <col min="7937" max="7937" width="13.375" style="2" customWidth="1"/>
    <col min="7938" max="7938" width="17.125" style="2" customWidth="1"/>
    <col min="7939" max="7939" width="14.625" style="2" customWidth="1"/>
    <col min="7940" max="7944" width="13.375" style="2" customWidth="1"/>
    <col min="7945" max="7945" width="13.375" style="2"/>
    <col min="7946" max="7946" width="13.375" style="2" customWidth="1"/>
    <col min="7947" max="7947" width="12.125" style="2" customWidth="1"/>
    <col min="7948" max="8192" width="13.375" style="2"/>
    <col min="8193" max="8193" width="13.375" style="2" customWidth="1"/>
    <col min="8194" max="8194" width="17.125" style="2" customWidth="1"/>
    <col min="8195" max="8195" width="14.625" style="2" customWidth="1"/>
    <col min="8196" max="8200" width="13.375" style="2" customWidth="1"/>
    <col min="8201" max="8201" width="13.375" style="2"/>
    <col min="8202" max="8202" width="13.375" style="2" customWidth="1"/>
    <col min="8203" max="8203" width="12.125" style="2" customWidth="1"/>
    <col min="8204" max="8448" width="13.375" style="2"/>
    <col min="8449" max="8449" width="13.375" style="2" customWidth="1"/>
    <col min="8450" max="8450" width="17.125" style="2" customWidth="1"/>
    <col min="8451" max="8451" width="14.625" style="2" customWidth="1"/>
    <col min="8452" max="8456" width="13.375" style="2" customWidth="1"/>
    <col min="8457" max="8457" width="13.375" style="2"/>
    <col min="8458" max="8458" width="13.375" style="2" customWidth="1"/>
    <col min="8459" max="8459" width="12.125" style="2" customWidth="1"/>
    <col min="8460" max="8704" width="13.375" style="2"/>
    <col min="8705" max="8705" width="13.375" style="2" customWidth="1"/>
    <col min="8706" max="8706" width="17.125" style="2" customWidth="1"/>
    <col min="8707" max="8707" width="14.625" style="2" customWidth="1"/>
    <col min="8708" max="8712" width="13.375" style="2" customWidth="1"/>
    <col min="8713" max="8713" width="13.375" style="2"/>
    <col min="8714" max="8714" width="13.375" style="2" customWidth="1"/>
    <col min="8715" max="8715" width="12.125" style="2" customWidth="1"/>
    <col min="8716" max="8960" width="13.375" style="2"/>
    <col min="8961" max="8961" width="13.375" style="2" customWidth="1"/>
    <col min="8962" max="8962" width="17.125" style="2" customWidth="1"/>
    <col min="8963" max="8963" width="14.625" style="2" customWidth="1"/>
    <col min="8964" max="8968" width="13.375" style="2" customWidth="1"/>
    <col min="8969" max="8969" width="13.375" style="2"/>
    <col min="8970" max="8970" width="13.375" style="2" customWidth="1"/>
    <col min="8971" max="8971" width="12.125" style="2" customWidth="1"/>
    <col min="8972" max="9216" width="13.375" style="2"/>
    <col min="9217" max="9217" width="13.375" style="2" customWidth="1"/>
    <col min="9218" max="9218" width="17.125" style="2" customWidth="1"/>
    <col min="9219" max="9219" width="14.625" style="2" customWidth="1"/>
    <col min="9220" max="9224" width="13.375" style="2" customWidth="1"/>
    <col min="9225" max="9225" width="13.375" style="2"/>
    <col min="9226" max="9226" width="13.375" style="2" customWidth="1"/>
    <col min="9227" max="9227" width="12.125" style="2" customWidth="1"/>
    <col min="9228" max="9472" width="13.375" style="2"/>
    <col min="9473" max="9473" width="13.375" style="2" customWidth="1"/>
    <col min="9474" max="9474" width="17.125" style="2" customWidth="1"/>
    <col min="9475" max="9475" width="14.625" style="2" customWidth="1"/>
    <col min="9476" max="9480" width="13.375" style="2" customWidth="1"/>
    <col min="9481" max="9481" width="13.375" style="2"/>
    <col min="9482" max="9482" width="13.375" style="2" customWidth="1"/>
    <col min="9483" max="9483" width="12.125" style="2" customWidth="1"/>
    <col min="9484" max="9728" width="13.375" style="2"/>
    <col min="9729" max="9729" width="13.375" style="2" customWidth="1"/>
    <col min="9730" max="9730" width="17.125" style="2" customWidth="1"/>
    <col min="9731" max="9731" width="14.625" style="2" customWidth="1"/>
    <col min="9732" max="9736" width="13.375" style="2" customWidth="1"/>
    <col min="9737" max="9737" width="13.375" style="2"/>
    <col min="9738" max="9738" width="13.375" style="2" customWidth="1"/>
    <col min="9739" max="9739" width="12.125" style="2" customWidth="1"/>
    <col min="9740" max="9984" width="13.375" style="2"/>
    <col min="9985" max="9985" width="13.375" style="2" customWidth="1"/>
    <col min="9986" max="9986" width="17.125" style="2" customWidth="1"/>
    <col min="9987" max="9987" width="14.625" style="2" customWidth="1"/>
    <col min="9988" max="9992" width="13.375" style="2" customWidth="1"/>
    <col min="9993" max="9993" width="13.375" style="2"/>
    <col min="9994" max="9994" width="13.375" style="2" customWidth="1"/>
    <col min="9995" max="9995" width="12.125" style="2" customWidth="1"/>
    <col min="9996" max="10240" width="13.375" style="2"/>
    <col min="10241" max="10241" width="13.375" style="2" customWidth="1"/>
    <col min="10242" max="10242" width="17.125" style="2" customWidth="1"/>
    <col min="10243" max="10243" width="14.625" style="2" customWidth="1"/>
    <col min="10244" max="10248" width="13.375" style="2" customWidth="1"/>
    <col min="10249" max="10249" width="13.375" style="2"/>
    <col min="10250" max="10250" width="13.375" style="2" customWidth="1"/>
    <col min="10251" max="10251" width="12.125" style="2" customWidth="1"/>
    <col min="10252" max="10496" width="13.375" style="2"/>
    <col min="10497" max="10497" width="13.375" style="2" customWidth="1"/>
    <col min="10498" max="10498" width="17.125" style="2" customWidth="1"/>
    <col min="10499" max="10499" width="14.625" style="2" customWidth="1"/>
    <col min="10500" max="10504" width="13.375" style="2" customWidth="1"/>
    <col min="10505" max="10505" width="13.375" style="2"/>
    <col min="10506" max="10506" width="13.375" style="2" customWidth="1"/>
    <col min="10507" max="10507" width="12.125" style="2" customWidth="1"/>
    <col min="10508" max="10752" width="13.375" style="2"/>
    <col min="10753" max="10753" width="13.375" style="2" customWidth="1"/>
    <col min="10754" max="10754" width="17.125" style="2" customWidth="1"/>
    <col min="10755" max="10755" width="14.625" style="2" customWidth="1"/>
    <col min="10756" max="10760" width="13.375" style="2" customWidth="1"/>
    <col min="10761" max="10761" width="13.375" style="2"/>
    <col min="10762" max="10762" width="13.375" style="2" customWidth="1"/>
    <col min="10763" max="10763" width="12.125" style="2" customWidth="1"/>
    <col min="10764" max="11008" width="13.375" style="2"/>
    <col min="11009" max="11009" width="13.375" style="2" customWidth="1"/>
    <col min="11010" max="11010" width="17.125" style="2" customWidth="1"/>
    <col min="11011" max="11011" width="14.625" style="2" customWidth="1"/>
    <col min="11012" max="11016" width="13.375" style="2" customWidth="1"/>
    <col min="11017" max="11017" width="13.375" style="2"/>
    <col min="11018" max="11018" width="13.375" style="2" customWidth="1"/>
    <col min="11019" max="11019" width="12.125" style="2" customWidth="1"/>
    <col min="11020" max="11264" width="13.375" style="2"/>
    <col min="11265" max="11265" width="13.375" style="2" customWidth="1"/>
    <col min="11266" max="11266" width="17.125" style="2" customWidth="1"/>
    <col min="11267" max="11267" width="14.625" style="2" customWidth="1"/>
    <col min="11268" max="11272" width="13.375" style="2" customWidth="1"/>
    <col min="11273" max="11273" width="13.375" style="2"/>
    <col min="11274" max="11274" width="13.375" style="2" customWidth="1"/>
    <col min="11275" max="11275" width="12.125" style="2" customWidth="1"/>
    <col min="11276" max="11520" width="13.375" style="2"/>
    <col min="11521" max="11521" width="13.375" style="2" customWidth="1"/>
    <col min="11522" max="11522" width="17.125" style="2" customWidth="1"/>
    <col min="11523" max="11523" width="14.625" style="2" customWidth="1"/>
    <col min="11524" max="11528" width="13.375" style="2" customWidth="1"/>
    <col min="11529" max="11529" width="13.375" style="2"/>
    <col min="11530" max="11530" width="13.375" style="2" customWidth="1"/>
    <col min="11531" max="11531" width="12.125" style="2" customWidth="1"/>
    <col min="11532" max="11776" width="13.375" style="2"/>
    <col min="11777" max="11777" width="13.375" style="2" customWidth="1"/>
    <col min="11778" max="11778" width="17.125" style="2" customWidth="1"/>
    <col min="11779" max="11779" width="14.625" style="2" customWidth="1"/>
    <col min="11780" max="11784" width="13.375" style="2" customWidth="1"/>
    <col min="11785" max="11785" width="13.375" style="2"/>
    <col min="11786" max="11786" width="13.375" style="2" customWidth="1"/>
    <col min="11787" max="11787" width="12.125" style="2" customWidth="1"/>
    <col min="11788" max="12032" width="13.375" style="2"/>
    <col min="12033" max="12033" width="13.375" style="2" customWidth="1"/>
    <col min="12034" max="12034" width="17.125" style="2" customWidth="1"/>
    <col min="12035" max="12035" width="14.625" style="2" customWidth="1"/>
    <col min="12036" max="12040" width="13.375" style="2" customWidth="1"/>
    <col min="12041" max="12041" width="13.375" style="2"/>
    <col min="12042" max="12042" width="13.375" style="2" customWidth="1"/>
    <col min="12043" max="12043" width="12.125" style="2" customWidth="1"/>
    <col min="12044" max="12288" width="13.375" style="2"/>
    <col min="12289" max="12289" width="13.375" style="2" customWidth="1"/>
    <col min="12290" max="12290" width="17.125" style="2" customWidth="1"/>
    <col min="12291" max="12291" width="14.625" style="2" customWidth="1"/>
    <col min="12292" max="12296" width="13.375" style="2" customWidth="1"/>
    <col min="12297" max="12297" width="13.375" style="2"/>
    <col min="12298" max="12298" width="13.375" style="2" customWidth="1"/>
    <col min="12299" max="12299" width="12.125" style="2" customWidth="1"/>
    <col min="12300" max="12544" width="13.375" style="2"/>
    <col min="12545" max="12545" width="13.375" style="2" customWidth="1"/>
    <col min="12546" max="12546" width="17.125" style="2" customWidth="1"/>
    <col min="12547" max="12547" width="14.625" style="2" customWidth="1"/>
    <col min="12548" max="12552" width="13.375" style="2" customWidth="1"/>
    <col min="12553" max="12553" width="13.375" style="2"/>
    <col min="12554" max="12554" width="13.375" style="2" customWidth="1"/>
    <col min="12555" max="12555" width="12.125" style="2" customWidth="1"/>
    <col min="12556" max="12800" width="13.375" style="2"/>
    <col min="12801" max="12801" width="13.375" style="2" customWidth="1"/>
    <col min="12802" max="12802" width="17.125" style="2" customWidth="1"/>
    <col min="12803" max="12803" width="14.625" style="2" customWidth="1"/>
    <col min="12804" max="12808" width="13.375" style="2" customWidth="1"/>
    <col min="12809" max="12809" width="13.375" style="2"/>
    <col min="12810" max="12810" width="13.375" style="2" customWidth="1"/>
    <col min="12811" max="12811" width="12.125" style="2" customWidth="1"/>
    <col min="12812" max="13056" width="13.375" style="2"/>
    <col min="13057" max="13057" width="13.375" style="2" customWidth="1"/>
    <col min="13058" max="13058" width="17.125" style="2" customWidth="1"/>
    <col min="13059" max="13059" width="14.625" style="2" customWidth="1"/>
    <col min="13060" max="13064" width="13.375" style="2" customWidth="1"/>
    <col min="13065" max="13065" width="13.375" style="2"/>
    <col min="13066" max="13066" width="13.375" style="2" customWidth="1"/>
    <col min="13067" max="13067" width="12.125" style="2" customWidth="1"/>
    <col min="13068" max="13312" width="13.375" style="2"/>
    <col min="13313" max="13313" width="13.375" style="2" customWidth="1"/>
    <col min="13314" max="13314" width="17.125" style="2" customWidth="1"/>
    <col min="13315" max="13315" width="14.625" style="2" customWidth="1"/>
    <col min="13316" max="13320" width="13.375" style="2" customWidth="1"/>
    <col min="13321" max="13321" width="13.375" style="2"/>
    <col min="13322" max="13322" width="13.375" style="2" customWidth="1"/>
    <col min="13323" max="13323" width="12.125" style="2" customWidth="1"/>
    <col min="13324" max="13568" width="13.375" style="2"/>
    <col min="13569" max="13569" width="13.375" style="2" customWidth="1"/>
    <col min="13570" max="13570" width="17.125" style="2" customWidth="1"/>
    <col min="13571" max="13571" width="14.625" style="2" customWidth="1"/>
    <col min="13572" max="13576" width="13.375" style="2" customWidth="1"/>
    <col min="13577" max="13577" width="13.375" style="2"/>
    <col min="13578" max="13578" width="13.375" style="2" customWidth="1"/>
    <col min="13579" max="13579" width="12.125" style="2" customWidth="1"/>
    <col min="13580" max="13824" width="13.375" style="2"/>
    <col min="13825" max="13825" width="13.375" style="2" customWidth="1"/>
    <col min="13826" max="13826" width="17.125" style="2" customWidth="1"/>
    <col min="13827" max="13827" width="14.625" style="2" customWidth="1"/>
    <col min="13828" max="13832" width="13.375" style="2" customWidth="1"/>
    <col min="13833" max="13833" width="13.375" style="2"/>
    <col min="13834" max="13834" width="13.375" style="2" customWidth="1"/>
    <col min="13835" max="13835" width="12.125" style="2" customWidth="1"/>
    <col min="13836" max="14080" width="13.375" style="2"/>
    <col min="14081" max="14081" width="13.375" style="2" customWidth="1"/>
    <col min="14082" max="14082" width="17.125" style="2" customWidth="1"/>
    <col min="14083" max="14083" width="14.625" style="2" customWidth="1"/>
    <col min="14084" max="14088" width="13.375" style="2" customWidth="1"/>
    <col min="14089" max="14089" width="13.375" style="2"/>
    <col min="14090" max="14090" width="13.375" style="2" customWidth="1"/>
    <col min="14091" max="14091" width="12.125" style="2" customWidth="1"/>
    <col min="14092" max="14336" width="13.375" style="2"/>
    <col min="14337" max="14337" width="13.375" style="2" customWidth="1"/>
    <col min="14338" max="14338" width="17.125" style="2" customWidth="1"/>
    <col min="14339" max="14339" width="14.625" style="2" customWidth="1"/>
    <col min="14340" max="14344" width="13.375" style="2" customWidth="1"/>
    <col min="14345" max="14345" width="13.375" style="2"/>
    <col min="14346" max="14346" width="13.375" style="2" customWidth="1"/>
    <col min="14347" max="14347" width="12.125" style="2" customWidth="1"/>
    <col min="14348" max="14592" width="13.375" style="2"/>
    <col min="14593" max="14593" width="13.375" style="2" customWidth="1"/>
    <col min="14594" max="14594" width="17.125" style="2" customWidth="1"/>
    <col min="14595" max="14595" width="14.625" style="2" customWidth="1"/>
    <col min="14596" max="14600" width="13.375" style="2" customWidth="1"/>
    <col min="14601" max="14601" width="13.375" style="2"/>
    <col min="14602" max="14602" width="13.375" style="2" customWidth="1"/>
    <col min="14603" max="14603" width="12.125" style="2" customWidth="1"/>
    <col min="14604" max="14848" width="13.375" style="2"/>
    <col min="14849" max="14849" width="13.375" style="2" customWidth="1"/>
    <col min="14850" max="14850" width="17.125" style="2" customWidth="1"/>
    <col min="14851" max="14851" width="14.625" style="2" customWidth="1"/>
    <col min="14852" max="14856" width="13.375" style="2" customWidth="1"/>
    <col min="14857" max="14857" width="13.375" style="2"/>
    <col min="14858" max="14858" width="13.375" style="2" customWidth="1"/>
    <col min="14859" max="14859" width="12.125" style="2" customWidth="1"/>
    <col min="14860" max="15104" width="13.375" style="2"/>
    <col min="15105" max="15105" width="13.375" style="2" customWidth="1"/>
    <col min="15106" max="15106" width="17.125" style="2" customWidth="1"/>
    <col min="15107" max="15107" width="14.625" style="2" customWidth="1"/>
    <col min="15108" max="15112" width="13.375" style="2" customWidth="1"/>
    <col min="15113" max="15113" width="13.375" style="2"/>
    <col min="15114" max="15114" width="13.375" style="2" customWidth="1"/>
    <col min="15115" max="15115" width="12.125" style="2" customWidth="1"/>
    <col min="15116" max="15360" width="13.375" style="2"/>
    <col min="15361" max="15361" width="13.375" style="2" customWidth="1"/>
    <col min="15362" max="15362" width="17.125" style="2" customWidth="1"/>
    <col min="15363" max="15363" width="14.625" style="2" customWidth="1"/>
    <col min="15364" max="15368" width="13.375" style="2" customWidth="1"/>
    <col min="15369" max="15369" width="13.375" style="2"/>
    <col min="15370" max="15370" width="13.375" style="2" customWidth="1"/>
    <col min="15371" max="15371" width="12.125" style="2" customWidth="1"/>
    <col min="15372" max="15616" width="13.375" style="2"/>
    <col min="15617" max="15617" width="13.375" style="2" customWidth="1"/>
    <col min="15618" max="15618" width="17.125" style="2" customWidth="1"/>
    <col min="15619" max="15619" width="14.625" style="2" customWidth="1"/>
    <col min="15620" max="15624" width="13.375" style="2" customWidth="1"/>
    <col min="15625" max="15625" width="13.375" style="2"/>
    <col min="15626" max="15626" width="13.375" style="2" customWidth="1"/>
    <col min="15627" max="15627" width="12.125" style="2" customWidth="1"/>
    <col min="15628" max="15872" width="13.375" style="2"/>
    <col min="15873" max="15873" width="13.375" style="2" customWidth="1"/>
    <col min="15874" max="15874" width="17.125" style="2" customWidth="1"/>
    <col min="15875" max="15875" width="14.625" style="2" customWidth="1"/>
    <col min="15876" max="15880" width="13.375" style="2" customWidth="1"/>
    <col min="15881" max="15881" width="13.375" style="2"/>
    <col min="15882" max="15882" width="13.375" style="2" customWidth="1"/>
    <col min="15883" max="15883" width="12.125" style="2" customWidth="1"/>
    <col min="15884" max="16128" width="13.375" style="2"/>
    <col min="16129" max="16129" width="13.375" style="2" customWidth="1"/>
    <col min="16130" max="16130" width="17.125" style="2" customWidth="1"/>
    <col min="16131" max="16131" width="14.625" style="2" customWidth="1"/>
    <col min="16132" max="16136" width="13.375" style="2" customWidth="1"/>
    <col min="16137" max="16137" width="13.375" style="2"/>
    <col min="16138" max="16138" width="13.375" style="2" customWidth="1"/>
    <col min="16139" max="16139" width="12.125" style="2" customWidth="1"/>
    <col min="16140" max="16384" width="13.375" style="2"/>
  </cols>
  <sheetData>
    <row r="1" spans="1:11" x14ac:dyDescent="0.2">
      <c r="A1" s="1"/>
    </row>
    <row r="3" spans="1:11" x14ac:dyDescent="0.2">
      <c r="A3" s="1"/>
    </row>
    <row r="6" spans="1:11" x14ac:dyDescent="0.2">
      <c r="D6" s="3" t="s">
        <v>148</v>
      </c>
    </row>
    <row r="7" spans="1:11" x14ac:dyDescent="0.2">
      <c r="C7" s="3" t="s">
        <v>166</v>
      </c>
    </row>
    <row r="8" spans="1:11" ht="18" thickBot="1" x14ac:dyDescent="0.25">
      <c r="B8" s="4"/>
      <c r="C8" s="4"/>
      <c r="D8" s="85" t="s">
        <v>167</v>
      </c>
      <c r="E8" s="4"/>
      <c r="F8" s="4"/>
      <c r="G8" s="4"/>
      <c r="H8" s="4"/>
      <c r="I8" s="4"/>
      <c r="J8" s="4"/>
      <c r="K8" s="5" t="s">
        <v>168</v>
      </c>
    </row>
    <row r="9" spans="1:11" x14ac:dyDescent="0.2">
      <c r="C9" s="7"/>
      <c r="D9" s="8"/>
      <c r="E9" s="8"/>
      <c r="F9" s="95" t="s">
        <v>152</v>
      </c>
      <c r="G9" s="8"/>
      <c r="H9" s="8"/>
      <c r="I9" s="8"/>
      <c r="J9" s="8"/>
      <c r="K9" s="8"/>
    </row>
    <row r="10" spans="1:11" x14ac:dyDescent="0.2">
      <c r="B10" s="8"/>
      <c r="C10" s="11" t="s">
        <v>157</v>
      </c>
      <c r="D10" s="11" t="s">
        <v>169</v>
      </c>
      <c r="E10" s="11" t="s">
        <v>170</v>
      </c>
      <c r="F10" s="11" t="s">
        <v>171</v>
      </c>
      <c r="G10" s="11" t="s">
        <v>158</v>
      </c>
      <c r="H10" s="11" t="s">
        <v>172</v>
      </c>
      <c r="I10" s="11" t="s">
        <v>162</v>
      </c>
      <c r="J10" s="11" t="s">
        <v>173</v>
      </c>
      <c r="K10" s="11" t="s">
        <v>174</v>
      </c>
    </row>
    <row r="11" spans="1:11" x14ac:dyDescent="0.2">
      <c r="C11" s="7"/>
    </row>
    <row r="12" spans="1:11" x14ac:dyDescent="0.2">
      <c r="B12" s="3" t="s">
        <v>164</v>
      </c>
      <c r="C12" s="98">
        <v>100</v>
      </c>
      <c r="D12" s="99">
        <v>36.666737874705163</v>
      </c>
      <c r="E12" s="99">
        <v>20.101571676635469</v>
      </c>
      <c r="F12" s="99">
        <v>12.447524690869248</v>
      </c>
      <c r="G12" s="99">
        <v>10.954431804285361</v>
      </c>
      <c r="H12" s="99">
        <v>8.350545327572231</v>
      </c>
      <c r="I12" s="99">
        <v>4.802605017184101</v>
      </c>
      <c r="J12" s="99">
        <v>3.466076142299626</v>
      </c>
      <c r="K12" s="99">
        <v>3.2105074664488318</v>
      </c>
    </row>
    <row r="13" spans="1:11" x14ac:dyDescent="0.2">
      <c r="C13" s="98"/>
      <c r="D13" s="99"/>
      <c r="E13" s="99"/>
      <c r="F13" s="99"/>
      <c r="G13" s="99"/>
      <c r="H13" s="99"/>
      <c r="I13" s="99"/>
      <c r="J13" s="99"/>
      <c r="K13" s="99"/>
    </row>
    <row r="14" spans="1:11" x14ac:dyDescent="0.2">
      <c r="B14" s="1" t="s">
        <v>56</v>
      </c>
      <c r="C14" s="101">
        <v>100</v>
      </c>
      <c r="D14" s="102">
        <v>31.732835030727429</v>
      </c>
      <c r="E14" s="102">
        <v>24.340825094922245</v>
      </c>
      <c r="F14" s="102">
        <v>12.064328268314611</v>
      </c>
      <c r="G14" s="102">
        <v>11.762890836191763</v>
      </c>
      <c r="H14" s="102">
        <v>9.6058130801748334</v>
      </c>
      <c r="I14" s="102">
        <v>2.9327793033575515</v>
      </c>
      <c r="J14" s="102">
        <v>4.0341373424915314</v>
      </c>
      <c r="K14" s="102">
        <v>3.5263910438200319</v>
      </c>
    </row>
    <row r="15" spans="1:11" x14ac:dyDescent="0.2">
      <c r="B15" s="1" t="s">
        <v>57</v>
      </c>
      <c r="C15" s="101">
        <v>100</v>
      </c>
      <c r="D15" s="102">
        <v>37.277801442896077</v>
      </c>
      <c r="E15" s="102">
        <v>19.296403220206116</v>
      </c>
      <c r="F15" s="102">
        <v>11.279406892475647</v>
      </c>
      <c r="G15" s="102">
        <v>12.492796059578827</v>
      </c>
      <c r="H15" s="102">
        <v>10.49025971572426</v>
      </c>
      <c r="I15" s="102">
        <v>2.9283098054329546</v>
      </c>
      <c r="J15" s="102">
        <v>3.2678595079484971</v>
      </c>
      <c r="K15" s="102">
        <v>2.9671633557376493</v>
      </c>
    </row>
    <row r="16" spans="1:11" x14ac:dyDescent="0.2">
      <c r="B16" s="1" t="s">
        <v>58</v>
      </c>
      <c r="C16" s="101">
        <v>100</v>
      </c>
      <c r="D16" s="102">
        <v>38.856314564691544</v>
      </c>
      <c r="E16" s="102">
        <v>17.511913506128842</v>
      </c>
      <c r="F16" s="102">
        <v>7.6350505857780373</v>
      </c>
      <c r="G16" s="102">
        <v>15.193406722472863</v>
      </c>
      <c r="H16" s="102">
        <v>10.062295419090615</v>
      </c>
      <c r="I16" s="102">
        <v>2.1791364245355833</v>
      </c>
      <c r="J16" s="102">
        <v>4.8198637035959226</v>
      </c>
      <c r="K16" s="102">
        <v>3.7420190737065866</v>
      </c>
    </row>
    <row r="17" spans="2:11" x14ac:dyDescent="0.2">
      <c r="B17" s="1" t="s">
        <v>59</v>
      </c>
      <c r="C17" s="101">
        <v>100</v>
      </c>
      <c r="D17" s="102">
        <v>41.003937999069834</v>
      </c>
      <c r="E17" s="102">
        <v>16.629972155836708</v>
      </c>
      <c r="F17" s="102">
        <v>12.953852677698277</v>
      </c>
      <c r="G17" s="102">
        <v>10.9833192608838</v>
      </c>
      <c r="H17" s="102">
        <v>5.7119561369320317</v>
      </c>
      <c r="I17" s="102">
        <v>6.7244864634598915</v>
      </c>
      <c r="J17" s="102">
        <v>2.5823451876299996</v>
      </c>
      <c r="K17" s="102">
        <v>3.4101301184894726</v>
      </c>
    </row>
    <row r="18" spans="2:11" x14ac:dyDescent="0.2">
      <c r="B18" s="1" t="s">
        <v>60</v>
      </c>
      <c r="C18" s="101">
        <v>100</v>
      </c>
      <c r="D18" s="102">
        <v>32.081097804887776</v>
      </c>
      <c r="E18" s="102">
        <v>15.0309410167987</v>
      </c>
      <c r="F18" s="102">
        <v>9.8435831004513901</v>
      </c>
      <c r="G18" s="102">
        <v>9.6120082182941946</v>
      </c>
      <c r="H18" s="102">
        <v>7.8265707734049812</v>
      </c>
      <c r="I18" s="102">
        <v>20.462810165380734</v>
      </c>
      <c r="J18" s="102">
        <v>2.2443698643065337</v>
      </c>
      <c r="K18" s="102">
        <v>2.8986190564756775</v>
      </c>
    </row>
    <row r="19" spans="2:11" x14ac:dyDescent="0.2">
      <c r="B19" s="1" t="s">
        <v>61</v>
      </c>
      <c r="C19" s="101">
        <v>100</v>
      </c>
      <c r="D19" s="102">
        <v>31.191826903904452</v>
      </c>
      <c r="E19" s="102">
        <v>19.036928691888701</v>
      </c>
      <c r="F19" s="102">
        <v>20.457853950910931</v>
      </c>
      <c r="G19" s="102">
        <v>10.159633563915881</v>
      </c>
      <c r="H19" s="102">
        <v>6.420508345036037</v>
      </c>
      <c r="I19" s="102">
        <v>4.9040949522427502</v>
      </c>
      <c r="J19" s="102">
        <v>4.5693443310738688</v>
      </c>
      <c r="K19" s="102">
        <v>3.2598092610273883</v>
      </c>
    </row>
    <row r="20" spans="2:11" x14ac:dyDescent="0.2">
      <c r="B20" s="1" t="s">
        <v>62</v>
      </c>
      <c r="C20" s="101">
        <v>100</v>
      </c>
      <c r="D20" s="102">
        <v>38.26977713351792</v>
      </c>
      <c r="E20" s="102">
        <v>18.639745975015902</v>
      </c>
      <c r="F20" s="102">
        <v>8.6922251978064633</v>
      </c>
      <c r="G20" s="102">
        <v>11.597907633649058</v>
      </c>
      <c r="H20" s="102">
        <v>8.6515485384113404</v>
      </c>
      <c r="I20" s="102">
        <v>5.4758201231685621</v>
      </c>
      <c r="J20" s="102">
        <v>4.4095006444039191</v>
      </c>
      <c r="K20" s="102">
        <v>4.263474754026829</v>
      </c>
    </row>
    <row r="21" spans="2:11" x14ac:dyDescent="0.2">
      <c r="C21" s="101"/>
      <c r="D21" s="102"/>
      <c r="E21" s="102"/>
      <c r="F21" s="102"/>
      <c r="G21" s="102"/>
      <c r="H21" s="102"/>
      <c r="I21" s="102"/>
      <c r="J21" s="102"/>
      <c r="K21" s="102"/>
    </row>
    <row r="22" spans="2:11" x14ac:dyDescent="0.2">
      <c r="B22" s="1" t="s">
        <v>63</v>
      </c>
      <c r="C22" s="101">
        <v>100</v>
      </c>
      <c r="D22" s="102">
        <v>47.144126158216345</v>
      </c>
      <c r="E22" s="102">
        <v>16.601461752205974</v>
      </c>
      <c r="F22" s="102">
        <v>9.6544386210435107</v>
      </c>
      <c r="G22" s="102">
        <v>12.044641383933884</v>
      </c>
      <c r="H22" s="102">
        <v>6.0572871356925519</v>
      </c>
      <c r="I22" s="102">
        <v>3.5494058102813821</v>
      </c>
      <c r="J22" s="102">
        <v>2.4681663522907238</v>
      </c>
      <c r="K22" s="102">
        <v>2.4804727863356248</v>
      </c>
    </row>
    <row r="23" spans="2:11" x14ac:dyDescent="0.2">
      <c r="B23" s="1" t="s">
        <v>64</v>
      </c>
      <c r="C23" s="101">
        <v>100</v>
      </c>
      <c r="D23" s="102">
        <v>45.549939551687864</v>
      </c>
      <c r="E23" s="102">
        <v>21.472552637194788</v>
      </c>
      <c r="F23" s="102">
        <v>7.1534004918984335</v>
      </c>
      <c r="G23" s="102">
        <v>11.580673163984669</v>
      </c>
      <c r="H23" s="102">
        <v>6.9343950195634001</v>
      </c>
      <c r="I23" s="102">
        <v>2.8718201596171657</v>
      </c>
      <c r="J23" s="102">
        <v>2.0557095753955528</v>
      </c>
      <c r="K23" s="102">
        <v>2.3815094006581159</v>
      </c>
    </row>
    <row r="24" spans="2:11" x14ac:dyDescent="0.2">
      <c r="B24" s="1" t="s">
        <v>65</v>
      </c>
      <c r="C24" s="101">
        <v>100</v>
      </c>
      <c r="D24" s="102">
        <v>58.7388287613119</v>
      </c>
      <c r="E24" s="102">
        <v>16.500237434536711</v>
      </c>
      <c r="F24" s="102">
        <v>5.8553307241790877</v>
      </c>
      <c r="G24" s="102">
        <v>5.814820566256989</v>
      </c>
      <c r="H24" s="102">
        <v>6.5266365541159441</v>
      </c>
      <c r="I24" s="102">
        <v>4.3886004415607216</v>
      </c>
      <c r="J24" s="102">
        <v>0.7126787041850744</v>
      </c>
      <c r="K24" s="102">
        <v>1.4628668138535739</v>
      </c>
    </row>
    <row r="25" spans="2:11" x14ac:dyDescent="0.2">
      <c r="C25" s="101"/>
      <c r="D25" s="102"/>
      <c r="E25" s="102"/>
      <c r="F25" s="102"/>
      <c r="G25" s="102"/>
      <c r="H25" s="102"/>
      <c r="I25" s="102"/>
      <c r="J25" s="102"/>
      <c r="K25" s="102"/>
    </row>
    <row r="26" spans="2:11" x14ac:dyDescent="0.2">
      <c r="B26" s="1" t="s">
        <v>66</v>
      </c>
      <c r="C26" s="101">
        <v>100</v>
      </c>
      <c r="D26" s="102">
        <v>38.605419011448369</v>
      </c>
      <c r="E26" s="102">
        <v>20.032017925184714</v>
      </c>
      <c r="F26" s="102">
        <v>11.620126370125538</v>
      </c>
      <c r="G26" s="102">
        <v>11.382021399113707</v>
      </c>
      <c r="H26" s="102">
        <v>9.9812263388240652</v>
      </c>
      <c r="I26" s="102">
        <v>1.9500225119265542</v>
      </c>
      <c r="J26" s="102">
        <v>3.3809779204006589</v>
      </c>
      <c r="K26" s="102">
        <v>3.0481885229764036</v>
      </c>
    </row>
    <row r="27" spans="2:11" x14ac:dyDescent="0.2">
      <c r="B27" s="1" t="s">
        <v>67</v>
      </c>
      <c r="C27" s="101">
        <v>100</v>
      </c>
      <c r="D27" s="102">
        <v>42.208118303760692</v>
      </c>
      <c r="E27" s="102">
        <v>20.443829529954545</v>
      </c>
      <c r="F27" s="102">
        <v>10.095325613391569</v>
      </c>
      <c r="G27" s="102">
        <v>11.834570617858251</v>
      </c>
      <c r="H27" s="102">
        <v>6.4719564209592058</v>
      </c>
      <c r="I27" s="102">
        <v>2.7792099143681677</v>
      </c>
      <c r="J27" s="102">
        <v>2.4095749957572012</v>
      </c>
      <c r="K27" s="102">
        <v>3.757414603950362</v>
      </c>
    </row>
    <row r="28" spans="2:11" x14ac:dyDescent="0.2">
      <c r="B28" s="1" t="s">
        <v>68</v>
      </c>
      <c r="C28" s="101">
        <v>100</v>
      </c>
      <c r="D28" s="102">
        <v>42.526005592600562</v>
      </c>
      <c r="E28" s="102">
        <v>17.674123467412343</v>
      </c>
      <c r="F28" s="102">
        <v>17.346117444611746</v>
      </c>
      <c r="G28" s="102">
        <v>8.4292320929232094</v>
      </c>
      <c r="H28" s="102">
        <v>6.8025381802538183</v>
      </c>
      <c r="I28" s="102">
        <v>2.0434502043450204</v>
      </c>
      <c r="J28" s="102">
        <v>2.4091202409120238</v>
      </c>
      <c r="K28" s="102">
        <v>2.7694127769412775</v>
      </c>
    </row>
    <row r="29" spans="2:11" x14ac:dyDescent="0.2">
      <c r="B29" s="1" t="s">
        <v>69</v>
      </c>
      <c r="C29" s="101">
        <v>100</v>
      </c>
      <c r="D29" s="102">
        <v>45.201799577281925</v>
      </c>
      <c r="E29" s="102">
        <v>20.512787168563872</v>
      </c>
      <c r="F29" s="102">
        <v>11.39627005973467</v>
      </c>
      <c r="G29" s="102">
        <v>8.9448874149547919</v>
      </c>
      <c r="H29" s="102">
        <v>6.740983801469004</v>
      </c>
      <c r="I29" s="102">
        <v>1.7781335224347372</v>
      </c>
      <c r="J29" s="102">
        <v>2.9039043565863656</v>
      </c>
      <c r="K29" s="102">
        <v>2.5212340989746274</v>
      </c>
    </row>
    <row r="30" spans="2:11" x14ac:dyDescent="0.2">
      <c r="B30" s="1" t="s">
        <v>70</v>
      </c>
      <c r="C30" s="101">
        <v>100</v>
      </c>
      <c r="D30" s="102">
        <v>35.37403673421646</v>
      </c>
      <c r="E30" s="102">
        <v>22.011757861029658</v>
      </c>
      <c r="F30" s="102">
        <v>12.565173095962773</v>
      </c>
      <c r="G30" s="102">
        <v>12.50569581132816</v>
      </c>
      <c r="H30" s="102">
        <v>7.8950236186489748</v>
      </c>
      <c r="I30" s="102">
        <v>2.8728813714919665</v>
      </c>
      <c r="J30" s="102">
        <v>3.6735836505833195</v>
      </c>
      <c r="K30" s="102">
        <v>3.1018478567386829</v>
      </c>
    </row>
    <row r="31" spans="2:11" x14ac:dyDescent="0.2">
      <c r="B31" s="1" t="s">
        <v>71</v>
      </c>
      <c r="C31" s="101">
        <v>100</v>
      </c>
      <c r="D31" s="102">
        <v>32.053577353636662</v>
      </c>
      <c r="E31" s="102">
        <v>25.720630827588504</v>
      </c>
      <c r="F31" s="102">
        <v>9.7503567631708634</v>
      </c>
      <c r="G31" s="102">
        <v>13.397783335616451</v>
      </c>
      <c r="H31" s="102">
        <v>8.8074620346696744</v>
      </c>
      <c r="I31" s="102">
        <v>2.7699800469643905</v>
      </c>
      <c r="J31" s="102">
        <v>3.9689278433156736</v>
      </c>
      <c r="K31" s="102">
        <v>3.5312817950377946</v>
      </c>
    </row>
    <row r="32" spans="2:11" x14ac:dyDescent="0.2">
      <c r="C32" s="101"/>
      <c r="D32" s="102"/>
      <c r="E32" s="102"/>
      <c r="F32" s="102"/>
      <c r="G32" s="102"/>
      <c r="H32" s="102"/>
      <c r="I32" s="102"/>
      <c r="J32" s="102"/>
      <c r="K32" s="102"/>
    </row>
    <row r="33" spans="2:11" x14ac:dyDescent="0.2">
      <c r="B33" s="1" t="s">
        <v>72</v>
      </c>
      <c r="C33" s="101">
        <v>100</v>
      </c>
      <c r="D33" s="102">
        <v>50.301952763828886</v>
      </c>
      <c r="E33" s="102">
        <v>14.8245592297671</v>
      </c>
      <c r="F33" s="102">
        <v>8.94012752684338</v>
      </c>
      <c r="G33" s="102">
        <v>11.173211668352296</v>
      </c>
      <c r="H33" s="102">
        <v>7.4341965132943386</v>
      </c>
      <c r="I33" s="102">
        <v>1.7838214720615468</v>
      </c>
      <c r="J33" s="102">
        <v>2.5752885957979146</v>
      </c>
      <c r="K33" s="102">
        <v>2.9668422300545445</v>
      </c>
    </row>
    <row r="34" spans="2:11" x14ac:dyDescent="0.2">
      <c r="B34" s="1" t="s">
        <v>73</v>
      </c>
      <c r="C34" s="101">
        <v>100</v>
      </c>
      <c r="D34" s="102">
        <v>40.139089591152356</v>
      </c>
      <c r="E34" s="102">
        <v>21.802608363062177</v>
      </c>
      <c r="F34" s="102">
        <v>7.3541358908551331</v>
      </c>
      <c r="G34" s="102">
        <v>12.555870948647069</v>
      </c>
      <c r="H34" s="102">
        <v>8.726451131804895</v>
      </c>
      <c r="I34" s="102">
        <v>2.4893422456370153</v>
      </c>
      <c r="J34" s="102">
        <v>3.4254174496289846</v>
      </c>
      <c r="K34" s="102">
        <v>3.5070843792123689</v>
      </c>
    </row>
    <row r="35" spans="2:11" x14ac:dyDescent="0.2">
      <c r="B35" s="1" t="s">
        <v>74</v>
      </c>
      <c r="C35" s="101">
        <v>100</v>
      </c>
      <c r="D35" s="102">
        <v>48.347190696695812</v>
      </c>
      <c r="E35" s="102">
        <v>18.842121154306781</v>
      </c>
      <c r="F35" s="102">
        <v>6.2727823315199602</v>
      </c>
      <c r="G35" s="102">
        <v>11.218431630568579</v>
      </c>
      <c r="H35" s="102">
        <v>6.7459178281829599</v>
      </c>
      <c r="I35" s="102">
        <v>1.6939088819666461</v>
      </c>
      <c r="J35" s="102">
        <v>3.6107005115604829</v>
      </c>
      <c r="K35" s="102">
        <v>3.2689469651987775</v>
      </c>
    </row>
    <row r="36" spans="2:11" x14ac:dyDescent="0.2">
      <c r="B36" s="1" t="s">
        <v>75</v>
      </c>
      <c r="C36" s="101">
        <v>100</v>
      </c>
      <c r="D36" s="102">
        <v>63.972082898629168</v>
      </c>
      <c r="E36" s="102">
        <v>12.77379086764768</v>
      </c>
      <c r="F36" s="102">
        <v>5.1315462081429004</v>
      </c>
      <c r="G36" s="102">
        <v>7.7891346513417989</v>
      </c>
      <c r="H36" s="102">
        <v>3.601314807296919</v>
      </c>
      <c r="I36" s="102">
        <v>1.2368151863443964</v>
      </c>
      <c r="J36" s="102">
        <v>2.4008765381979456</v>
      </c>
      <c r="K36" s="102">
        <v>3.0944388423991982</v>
      </c>
    </row>
    <row r="37" spans="2:11" x14ac:dyDescent="0.2">
      <c r="B37" s="1" t="s">
        <v>76</v>
      </c>
      <c r="C37" s="101">
        <v>100</v>
      </c>
      <c r="D37" s="102">
        <v>75.753338808458835</v>
      </c>
      <c r="E37" s="102">
        <v>13.800936201213124</v>
      </c>
      <c r="F37" s="102">
        <v>1.5837139903031456</v>
      </c>
      <c r="G37" s="102">
        <v>2.9796447503274894</v>
      </c>
      <c r="H37" s="102">
        <v>0.90497942303036871</v>
      </c>
      <c r="I37" s="102">
        <v>3.1674279806062913</v>
      </c>
      <c r="J37" s="102">
        <v>0.67873456727277659</v>
      </c>
      <c r="K37" s="102">
        <v>1.1312242787879612</v>
      </c>
    </row>
    <row r="38" spans="2:11" x14ac:dyDescent="0.2">
      <c r="C38" s="101"/>
      <c r="D38" s="102"/>
      <c r="E38" s="102"/>
      <c r="F38" s="102"/>
      <c r="G38" s="102"/>
      <c r="H38" s="102"/>
      <c r="I38" s="102"/>
      <c r="J38" s="102"/>
      <c r="K38" s="102"/>
    </row>
    <row r="39" spans="2:11" x14ac:dyDescent="0.2">
      <c r="B39" s="1" t="s">
        <v>77</v>
      </c>
      <c r="C39" s="101">
        <v>100</v>
      </c>
      <c r="D39" s="102">
        <v>38.486453776242321</v>
      </c>
      <c r="E39" s="102">
        <v>18.061028634924021</v>
      </c>
      <c r="F39" s="102">
        <v>11.665047411553733</v>
      </c>
      <c r="G39" s="102">
        <v>10.37579609734828</v>
      </c>
      <c r="H39" s="102">
        <v>9.8453157993196907</v>
      </c>
      <c r="I39" s="102">
        <v>6.2401735292625462</v>
      </c>
      <c r="J39" s="102">
        <v>2.3884657471500041</v>
      </c>
      <c r="K39" s="102">
        <v>2.9377190041993999</v>
      </c>
    </row>
    <row r="40" spans="2:11" x14ac:dyDescent="0.2">
      <c r="B40" s="1" t="s">
        <v>78</v>
      </c>
      <c r="C40" s="101">
        <v>100</v>
      </c>
      <c r="D40" s="102">
        <v>39.09094115168552</v>
      </c>
      <c r="E40" s="102">
        <v>19.117442336373397</v>
      </c>
      <c r="F40" s="102">
        <v>8.6087782912095516</v>
      </c>
      <c r="G40" s="102">
        <v>9.9501020418580435</v>
      </c>
      <c r="H40" s="102">
        <v>8.0283137153723558</v>
      </c>
      <c r="I40" s="102">
        <v>10.951286265694909</v>
      </c>
      <c r="J40" s="102">
        <v>1.7241315305165015</v>
      </c>
      <c r="K40" s="102">
        <v>2.5290046672897146</v>
      </c>
    </row>
    <row r="41" spans="2:11" x14ac:dyDescent="0.2">
      <c r="B41" s="1" t="s">
        <v>79</v>
      </c>
      <c r="C41" s="101">
        <v>100</v>
      </c>
      <c r="D41" s="102">
        <v>45.854204302252718</v>
      </c>
      <c r="E41" s="102">
        <v>13.556679694240902</v>
      </c>
      <c r="F41" s="102">
        <v>11.644108725302408</v>
      </c>
      <c r="G41" s="102">
        <v>9.6351639014842494</v>
      </c>
      <c r="H41" s="102">
        <v>7.7779319351766869</v>
      </c>
      <c r="I41" s="102">
        <v>6.5214312864734332</v>
      </c>
      <c r="J41" s="102">
        <v>1.9671503323206718</v>
      </c>
      <c r="K41" s="102">
        <v>3.0433298227489387</v>
      </c>
    </row>
    <row r="42" spans="2:11" x14ac:dyDescent="0.2">
      <c r="B42" s="1" t="s">
        <v>80</v>
      </c>
      <c r="C42" s="101">
        <v>100</v>
      </c>
      <c r="D42" s="102">
        <v>47.574585551502459</v>
      </c>
      <c r="E42" s="102">
        <v>17.356165540441932</v>
      </c>
      <c r="F42" s="102">
        <v>8.9712624912482948</v>
      </c>
      <c r="G42" s="102">
        <v>8.7565708334581966</v>
      </c>
      <c r="H42" s="102">
        <v>7.3788703556607729</v>
      </c>
      <c r="I42" s="102">
        <v>6.0128453056412949</v>
      </c>
      <c r="J42" s="102">
        <v>1.8291503518779344</v>
      </c>
      <c r="K42" s="102">
        <v>2.1205495701691159</v>
      </c>
    </row>
    <row r="43" spans="2:11" x14ac:dyDescent="0.2">
      <c r="B43" s="1" t="s">
        <v>81</v>
      </c>
      <c r="C43" s="101">
        <v>100</v>
      </c>
      <c r="D43" s="102">
        <v>51.592634170142674</v>
      </c>
      <c r="E43" s="102">
        <v>14.24911555990897</v>
      </c>
      <c r="F43" s="102">
        <v>7.7058486161401598</v>
      </c>
      <c r="G43" s="102">
        <v>7.8302449773708069</v>
      </c>
      <c r="H43" s="102">
        <v>9.3549487678982182</v>
      </c>
      <c r="I43" s="102">
        <v>5.9003435039358036</v>
      </c>
      <c r="J43" s="102">
        <v>1.3791212217929951</v>
      </c>
      <c r="K43" s="102">
        <v>1.9877431828103804</v>
      </c>
    </row>
    <row r="44" spans="2:11" x14ac:dyDescent="0.2">
      <c r="C44" s="101"/>
      <c r="D44" s="102"/>
      <c r="E44" s="102"/>
      <c r="F44" s="102"/>
      <c r="G44" s="102"/>
      <c r="H44" s="102"/>
      <c r="I44" s="102"/>
      <c r="J44" s="102"/>
      <c r="K44" s="102"/>
    </row>
    <row r="45" spans="2:11" x14ac:dyDescent="0.2">
      <c r="B45" s="1" t="s">
        <v>82</v>
      </c>
      <c r="C45" s="101">
        <v>100</v>
      </c>
      <c r="D45" s="102">
        <v>42.596371867320109</v>
      </c>
      <c r="E45" s="102">
        <v>14.114136797975604</v>
      </c>
      <c r="F45" s="102">
        <v>9.9427219200008334</v>
      </c>
      <c r="G45" s="102">
        <v>11.814309448365291</v>
      </c>
      <c r="H45" s="102">
        <v>6.5986570864584699</v>
      </c>
      <c r="I45" s="102">
        <v>9.0731534938803975</v>
      </c>
      <c r="J45" s="102">
        <v>2.5396147339330302</v>
      </c>
      <c r="K45" s="102">
        <v>3.3210346520662704</v>
      </c>
    </row>
    <row r="46" spans="2:11" x14ac:dyDescent="0.2">
      <c r="B46" s="1" t="s">
        <v>83</v>
      </c>
      <c r="C46" s="101">
        <v>100</v>
      </c>
      <c r="D46" s="102">
        <v>42.221530297545648</v>
      </c>
      <c r="E46" s="102">
        <v>11.632341578167695</v>
      </c>
      <c r="F46" s="102">
        <v>9.1531367269691764</v>
      </c>
      <c r="G46" s="102">
        <v>9.6497704391312702</v>
      </c>
      <c r="H46" s="102">
        <v>10.02269343141684</v>
      </c>
      <c r="I46" s="102">
        <v>11.294184617177285</v>
      </c>
      <c r="J46" s="102">
        <v>2.2715637741774346</v>
      </c>
      <c r="K46" s="102">
        <v>3.7547791354146467</v>
      </c>
    </row>
    <row r="47" spans="2:11" x14ac:dyDescent="0.2">
      <c r="B47" s="1" t="s">
        <v>84</v>
      </c>
      <c r="C47" s="101">
        <v>100</v>
      </c>
      <c r="D47" s="102">
        <v>47.391558281209974</v>
      </c>
      <c r="E47" s="102">
        <v>13.119202884811914</v>
      </c>
      <c r="F47" s="102">
        <v>8.4314066417633686</v>
      </c>
      <c r="G47" s="102">
        <v>8.8334416956686201</v>
      </c>
      <c r="H47" s="102">
        <v>4.9364207504469366</v>
      </c>
      <c r="I47" s="102">
        <v>11.213883203591401</v>
      </c>
      <c r="J47" s="102">
        <v>2.1550077734175934</v>
      </c>
      <c r="K47" s="102">
        <v>3.9190787690902118</v>
      </c>
    </row>
    <row r="48" spans="2:11" x14ac:dyDescent="0.2">
      <c r="B48" s="1" t="s">
        <v>85</v>
      </c>
      <c r="C48" s="101">
        <v>100</v>
      </c>
      <c r="D48" s="102">
        <v>45.194980238785</v>
      </c>
      <c r="E48" s="102">
        <v>15.051681735035929</v>
      </c>
      <c r="F48" s="102">
        <v>9.3616271088110885</v>
      </c>
      <c r="G48" s="102">
        <v>7.8025853995816448</v>
      </c>
      <c r="H48" s="102">
        <v>5.651419919254713</v>
      </c>
      <c r="I48" s="102">
        <v>11.85297806073776</v>
      </c>
      <c r="J48" s="102">
        <v>2.2783224285101631</v>
      </c>
      <c r="K48" s="102">
        <v>2.8064051092836979</v>
      </c>
    </row>
    <row r="49" spans="2:11" x14ac:dyDescent="0.2">
      <c r="B49" s="1" t="s">
        <v>86</v>
      </c>
      <c r="C49" s="101">
        <v>100</v>
      </c>
      <c r="D49" s="102">
        <v>46.181439357326198</v>
      </c>
      <c r="E49" s="102">
        <v>13.717259805799292</v>
      </c>
      <c r="F49" s="102">
        <v>8.4764420959929545</v>
      </c>
      <c r="G49" s="102">
        <v>9.1885551176075388</v>
      </c>
      <c r="H49" s="102">
        <v>6.8615833670445907</v>
      </c>
      <c r="I49" s="102">
        <v>11.81385657978112</v>
      </c>
      <c r="J49" s="102">
        <v>1.7899782696638062</v>
      </c>
      <c r="K49" s="102">
        <v>1.9708854067844905</v>
      </c>
    </row>
    <row r="50" spans="2:11" x14ac:dyDescent="0.2">
      <c r="B50" s="1" t="s">
        <v>87</v>
      </c>
      <c r="C50" s="101">
        <v>100</v>
      </c>
      <c r="D50" s="102">
        <v>45.645055664702028</v>
      </c>
      <c r="E50" s="102">
        <v>14.079895219384413</v>
      </c>
      <c r="F50" s="102">
        <v>6.8762278978389002</v>
      </c>
      <c r="G50" s="102">
        <v>7.8585461689587426</v>
      </c>
      <c r="H50" s="102">
        <v>4.5841519318925998</v>
      </c>
      <c r="I50" s="102">
        <v>18.467583497053045</v>
      </c>
      <c r="J50" s="102">
        <v>0.9168303863785201</v>
      </c>
      <c r="K50" s="102">
        <v>1.5717092337917484</v>
      </c>
    </row>
    <row r="51" spans="2:11" x14ac:dyDescent="0.2">
      <c r="B51" s="1" t="s">
        <v>88</v>
      </c>
      <c r="C51" s="101">
        <v>100</v>
      </c>
      <c r="D51" s="102">
        <v>37.824419568490455</v>
      </c>
      <c r="E51" s="102">
        <v>17.241413561115245</v>
      </c>
      <c r="F51" s="102">
        <v>8.5885375730896243</v>
      </c>
      <c r="G51" s="102">
        <v>8.6861986730522318</v>
      </c>
      <c r="H51" s="102">
        <v>8.4588354298321971</v>
      </c>
      <c r="I51" s="102">
        <v>14.450510525963336</v>
      </c>
      <c r="J51" s="102">
        <v>2.6674168542936756</v>
      </c>
      <c r="K51" s="102">
        <v>2.0826678141632304</v>
      </c>
    </row>
    <row r="52" spans="2:11" x14ac:dyDescent="0.2">
      <c r="B52" s="1" t="s">
        <v>89</v>
      </c>
      <c r="C52" s="101">
        <v>100</v>
      </c>
      <c r="D52" s="102">
        <v>44.316321888062028</v>
      </c>
      <c r="E52" s="102">
        <v>16.74517208818564</v>
      </c>
      <c r="F52" s="102">
        <v>11.946873132035456</v>
      </c>
      <c r="G52" s="102">
        <v>7.688085581572099</v>
      </c>
      <c r="H52" s="102">
        <v>5.4365748041116984</v>
      </c>
      <c r="I52" s="102">
        <v>9.2257026978865184</v>
      </c>
      <c r="J52" s="102">
        <v>2.0318511894154829</v>
      </c>
      <c r="K52" s="102">
        <v>2.6094186187310831</v>
      </c>
    </row>
    <row r="53" spans="2:11" x14ac:dyDescent="0.2">
      <c r="B53" s="1" t="s">
        <v>90</v>
      </c>
      <c r="C53" s="101">
        <v>100</v>
      </c>
      <c r="D53" s="102">
        <v>41.987266994231369</v>
      </c>
      <c r="E53" s="102">
        <v>14.347676397664413</v>
      </c>
      <c r="F53" s="102">
        <v>12.221297752242249</v>
      </c>
      <c r="G53" s="102">
        <v>7.9577352686120024</v>
      </c>
      <c r="H53" s="102">
        <v>9.0910773633293509</v>
      </c>
      <c r="I53" s="102">
        <v>8.5145844651406435</v>
      </c>
      <c r="J53" s="102">
        <v>3.0093965843559318</v>
      </c>
      <c r="K53" s="102">
        <v>2.8709651744240516</v>
      </c>
    </row>
    <row r="54" spans="2:11" x14ac:dyDescent="0.2">
      <c r="B54" s="1" t="s">
        <v>91</v>
      </c>
      <c r="C54" s="101">
        <v>100</v>
      </c>
      <c r="D54" s="102">
        <v>47.309523647384488</v>
      </c>
      <c r="E54" s="102">
        <v>13.28582850663271</v>
      </c>
      <c r="F54" s="102">
        <v>8.9686968580566742</v>
      </c>
      <c r="G54" s="102">
        <v>7.8225988244799165</v>
      </c>
      <c r="H54" s="102">
        <v>5.3780366918299416</v>
      </c>
      <c r="I54" s="102">
        <v>13.130790883948428</v>
      </c>
      <c r="J54" s="102">
        <v>1.7996517197407298</v>
      </c>
      <c r="K54" s="102">
        <v>2.3048728679271182</v>
      </c>
    </row>
    <row r="55" spans="2:11" x14ac:dyDescent="0.2">
      <c r="C55" s="101"/>
      <c r="D55" s="102"/>
      <c r="E55" s="102"/>
      <c r="F55" s="102"/>
      <c r="G55" s="102"/>
      <c r="H55" s="102"/>
      <c r="I55" s="102"/>
      <c r="J55" s="102"/>
      <c r="K55" s="102"/>
    </row>
    <row r="56" spans="2:11" x14ac:dyDescent="0.2">
      <c r="B56" s="1" t="s">
        <v>92</v>
      </c>
      <c r="C56" s="101">
        <v>100</v>
      </c>
      <c r="D56" s="102">
        <v>26.275297381628892</v>
      </c>
      <c r="E56" s="102">
        <v>18.921402180615924</v>
      </c>
      <c r="F56" s="102">
        <v>33.445035398370202</v>
      </c>
      <c r="G56" s="102">
        <v>6.5097458681603024</v>
      </c>
      <c r="H56" s="102">
        <v>6.5462322323078181</v>
      </c>
      <c r="I56" s="102">
        <v>3.0346099805581974</v>
      </c>
      <c r="J56" s="102">
        <v>3.218391644531267</v>
      </c>
      <c r="K56" s="102">
        <v>2.0492853138273803</v>
      </c>
    </row>
    <row r="57" spans="2:11" x14ac:dyDescent="0.2">
      <c r="B57" s="1" t="s">
        <v>93</v>
      </c>
      <c r="C57" s="101">
        <v>100</v>
      </c>
      <c r="D57" s="102">
        <v>36.346139994161753</v>
      </c>
      <c r="E57" s="102">
        <v>19.930168462581495</v>
      </c>
      <c r="F57" s="102">
        <v>21.693353704024311</v>
      </c>
      <c r="G57" s="102">
        <v>7.2872819238761268</v>
      </c>
      <c r="H57" s="102">
        <v>6.3184525351527121</v>
      </c>
      <c r="I57" s="102">
        <v>4.5492858253099522</v>
      </c>
      <c r="J57" s="102">
        <v>2.0219048112488673</v>
      </c>
      <c r="K57" s="102">
        <v>1.8534127436447951</v>
      </c>
    </row>
    <row r="58" spans="2:11" x14ac:dyDescent="0.2">
      <c r="B58" s="1" t="s">
        <v>94</v>
      </c>
      <c r="C58" s="101">
        <v>100</v>
      </c>
      <c r="D58" s="102">
        <v>30.556990575876636</v>
      </c>
      <c r="E58" s="102">
        <v>19.925150702683037</v>
      </c>
      <c r="F58" s="102">
        <v>28.9242866245716</v>
      </c>
      <c r="G58" s="102">
        <v>5.9785416344106457</v>
      </c>
      <c r="H58" s="102">
        <v>3.9345957764924764</v>
      </c>
      <c r="I58" s="102">
        <v>5.2120619376913329</v>
      </c>
      <c r="J58" s="102">
        <v>2.8104255546374834</v>
      </c>
      <c r="K58" s="102">
        <v>2.6579471936367915</v>
      </c>
    </row>
    <row r="59" spans="2:11" x14ac:dyDescent="0.2">
      <c r="B59" s="1" t="s">
        <v>95</v>
      </c>
      <c r="C59" s="101">
        <v>100</v>
      </c>
      <c r="D59" s="102">
        <v>26.128594421435231</v>
      </c>
      <c r="E59" s="102">
        <v>21.809158669956005</v>
      </c>
      <c r="F59" s="102">
        <v>27.521743388710966</v>
      </c>
      <c r="G59" s="102">
        <v>7.0754548446636587</v>
      </c>
      <c r="H59" s="102">
        <v>9.2125581669713466</v>
      </c>
      <c r="I59" s="102">
        <v>2.3959656981780992</v>
      </c>
      <c r="J59" s="102">
        <v>3.0121912619551332</v>
      </c>
      <c r="K59" s="102">
        <v>2.8443335481295691</v>
      </c>
    </row>
    <row r="60" spans="2:11" x14ac:dyDescent="0.2">
      <c r="B60" s="1" t="s">
        <v>96</v>
      </c>
      <c r="C60" s="101">
        <v>100</v>
      </c>
      <c r="D60" s="102">
        <v>29.580786985296946</v>
      </c>
      <c r="E60" s="102">
        <v>16.769332735875071</v>
      </c>
      <c r="F60" s="102">
        <v>24.514503369883514</v>
      </c>
      <c r="G60" s="102">
        <v>7.3799513205699023</v>
      </c>
      <c r="H60" s="102">
        <v>8.4745852485013238</v>
      </c>
      <c r="I60" s="102">
        <v>8.5452067922388331</v>
      </c>
      <c r="J60" s="102">
        <v>2.5808643158873408</v>
      </c>
      <c r="K60" s="102">
        <v>2.1547692317470566</v>
      </c>
    </row>
    <row r="61" spans="2:11" x14ac:dyDescent="0.2">
      <c r="B61" s="1" t="s">
        <v>97</v>
      </c>
      <c r="C61" s="101">
        <v>100</v>
      </c>
      <c r="D61" s="102">
        <v>29.95215838364912</v>
      </c>
      <c r="E61" s="102">
        <v>15.987963246800513</v>
      </c>
      <c r="F61" s="102">
        <v>32.121506454083189</v>
      </c>
      <c r="G61" s="102">
        <v>5.3482552792827542</v>
      </c>
      <c r="H61" s="102">
        <v>7.9314959029803722</v>
      </c>
      <c r="I61" s="102">
        <v>4.7072384698489893</v>
      </c>
      <c r="J61" s="102">
        <v>1.60734972141185</v>
      </c>
      <c r="K61" s="102">
        <v>2.3440325419432217</v>
      </c>
    </row>
    <row r="62" spans="2:11" x14ac:dyDescent="0.2">
      <c r="B62" s="1" t="s">
        <v>98</v>
      </c>
      <c r="C62" s="101">
        <v>100</v>
      </c>
      <c r="D62" s="102">
        <v>41.150198780088246</v>
      </c>
      <c r="E62" s="102">
        <v>13.910391666385047</v>
      </c>
      <c r="F62" s="102">
        <v>14.342933589352919</v>
      </c>
      <c r="G62" s="102">
        <v>9.4198888647790433</v>
      </c>
      <c r="H62" s="102">
        <v>8.5073102194585921</v>
      </c>
      <c r="I62" s="102">
        <v>5.9629459667064069</v>
      </c>
      <c r="J62" s="102">
        <v>3.1307684488916161</v>
      </c>
      <c r="K62" s="102">
        <v>3.5755624643381125</v>
      </c>
    </row>
    <row r="63" spans="2:11" x14ac:dyDescent="0.2">
      <c r="C63" s="101"/>
      <c r="D63" s="102"/>
      <c r="E63" s="102"/>
      <c r="F63" s="102"/>
      <c r="G63" s="102"/>
      <c r="H63" s="102"/>
      <c r="I63" s="102"/>
      <c r="J63" s="102"/>
      <c r="K63" s="102"/>
    </row>
    <row r="64" spans="2:11" x14ac:dyDescent="0.2">
      <c r="B64" s="1" t="s">
        <v>99</v>
      </c>
      <c r="C64" s="101">
        <v>100</v>
      </c>
      <c r="D64" s="102">
        <v>37.513737133747242</v>
      </c>
      <c r="E64" s="102">
        <v>19.853295496032697</v>
      </c>
      <c r="F64" s="102">
        <v>10.683362864759458</v>
      </c>
      <c r="G64" s="102">
        <v>10.309253506309737</v>
      </c>
      <c r="H64" s="102">
        <v>6.8604566737675983</v>
      </c>
      <c r="I64" s="102">
        <v>7.5901171936751775</v>
      </c>
      <c r="J64" s="102">
        <v>4.2327519221173651</v>
      </c>
      <c r="K64" s="102">
        <v>2.9570252095907219</v>
      </c>
    </row>
    <row r="65" spans="1:11" x14ac:dyDescent="0.2">
      <c r="B65" s="1" t="s">
        <v>165</v>
      </c>
      <c r="C65" s="101">
        <v>100</v>
      </c>
      <c r="D65" s="102">
        <v>47.332189898456832</v>
      </c>
      <c r="E65" s="102">
        <v>13.354038859691778</v>
      </c>
      <c r="F65" s="102">
        <v>10.219585183955799</v>
      </c>
      <c r="G65" s="102">
        <v>9.3706337392231891</v>
      </c>
      <c r="H65" s="102">
        <v>7.505831005049421</v>
      </c>
      <c r="I65" s="102">
        <v>6.1072289544190941</v>
      </c>
      <c r="J65" s="102">
        <v>3.9627058101192589</v>
      </c>
      <c r="K65" s="102">
        <v>2.1477865490846249</v>
      </c>
    </row>
    <row r="66" spans="1:11" x14ac:dyDescent="0.2">
      <c r="B66" s="1" t="s">
        <v>101</v>
      </c>
      <c r="C66" s="101">
        <v>100</v>
      </c>
      <c r="D66" s="102">
        <v>36.587925614890906</v>
      </c>
      <c r="E66" s="102">
        <v>17.132760248396096</v>
      </c>
      <c r="F66" s="102">
        <v>14.006754743412003</v>
      </c>
      <c r="G66" s="102">
        <v>10.797592670393016</v>
      </c>
      <c r="H66" s="102">
        <v>6.79042326918138</v>
      </c>
      <c r="I66" s="102">
        <v>6.8145312807879401</v>
      </c>
      <c r="J66" s="102">
        <v>5.0172307994955974</v>
      </c>
      <c r="K66" s="102">
        <v>2.8527813734430647</v>
      </c>
    </row>
    <row r="67" spans="1:11" x14ac:dyDescent="0.2">
      <c r="B67" s="1" t="s">
        <v>102</v>
      </c>
      <c r="C67" s="101">
        <v>100</v>
      </c>
      <c r="D67" s="102">
        <v>38.242489114112743</v>
      </c>
      <c r="E67" s="102">
        <v>15.946548391598208</v>
      </c>
      <c r="F67" s="102">
        <v>11.189304796299757</v>
      </c>
      <c r="G67" s="102">
        <v>10.496342756852222</v>
      </c>
      <c r="H67" s="102">
        <v>9.1131037888949518</v>
      </c>
      <c r="I67" s="102">
        <v>8.5842183011465831</v>
      </c>
      <c r="J67" s="102">
        <v>4.5565518944474759</v>
      </c>
      <c r="K67" s="102">
        <v>1.8714409566480703</v>
      </c>
    </row>
    <row r="68" spans="1:11" x14ac:dyDescent="0.2">
      <c r="B68" s="1" t="s">
        <v>103</v>
      </c>
      <c r="C68" s="101">
        <v>100</v>
      </c>
      <c r="D68" s="102">
        <v>41.98936977980258</v>
      </c>
      <c r="E68" s="102">
        <v>24.740470766894457</v>
      </c>
      <c r="F68" s="102">
        <v>6.3149582384206537</v>
      </c>
      <c r="G68" s="102">
        <v>9.4912680334092645</v>
      </c>
      <c r="H68" s="102">
        <v>5.0873196659073656</v>
      </c>
      <c r="I68" s="102">
        <v>7.2892938496583142</v>
      </c>
      <c r="J68" s="102">
        <v>3.416856492027335</v>
      </c>
      <c r="K68" s="102">
        <v>1.6704631738800304</v>
      </c>
    </row>
    <row r="69" spans="1:11" x14ac:dyDescent="0.2">
      <c r="B69" s="1" t="s">
        <v>104</v>
      </c>
      <c r="C69" s="101">
        <v>100</v>
      </c>
      <c r="D69" s="102">
        <v>44.822766699679114</v>
      </c>
      <c r="E69" s="102">
        <v>22.484363737433014</v>
      </c>
      <c r="F69" s="102">
        <v>6.0708296951274141</v>
      </c>
      <c r="G69" s="102">
        <v>7.8694080112247891</v>
      </c>
      <c r="H69" s="102">
        <v>8.3298520969879419</v>
      </c>
      <c r="I69" s="102">
        <v>4.9811678368922871</v>
      </c>
      <c r="J69" s="102">
        <v>2.4696546418205454</v>
      </c>
      <c r="K69" s="102">
        <v>2.9719572808349128</v>
      </c>
    </row>
    <row r="70" spans="1:11" x14ac:dyDescent="0.2">
      <c r="B70" s="1" t="s">
        <v>105</v>
      </c>
      <c r="C70" s="101">
        <v>100</v>
      </c>
      <c r="D70" s="102">
        <v>42.922374429223744</v>
      </c>
      <c r="E70" s="102">
        <v>16.210045662100455</v>
      </c>
      <c r="F70" s="102">
        <v>4.7945205479452051</v>
      </c>
      <c r="G70" s="102">
        <v>8.2191780821917799</v>
      </c>
      <c r="H70" s="102">
        <v>2.054794520547945</v>
      </c>
      <c r="I70" s="102">
        <v>22.602739726027394</v>
      </c>
      <c r="J70" s="102">
        <v>1.5981735159817352</v>
      </c>
      <c r="K70" s="102">
        <v>1.5981735159817352</v>
      </c>
    </row>
    <row r="71" spans="1:11" ht="18" thickBot="1" x14ac:dyDescent="0.25">
      <c r="B71" s="4"/>
      <c r="C71" s="20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128</v>
      </c>
    </row>
    <row r="73" spans="1:11" x14ac:dyDescent="0.2">
      <c r="A73" s="1"/>
      <c r="C73" s="2" t="s">
        <v>175</v>
      </c>
    </row>
  </sheetData>
  <phoneticPr fontId="2"/>
  <pageMargins left="0.37" right="0.4" top="0.6" bottom="0.53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25"/>
  <sheetViews>
    <sheetView showGridLines="0" tabSelected="1" zoomScale="75" workbookViewId="0">
      <selection activeCell="C23" sqref="C23"/>
    </sheetView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6" x14ac:dyDescent="0.2">
      <c r="A1" s="1"/>
    </row>
    <row r="6" spans="1:16" x14ac:dyDescent="0.2">
      <c r="C6" s="3" t="s">
        <v>0</v>
      </c>
    </row>
    <row r="7" spans="1:16" ht="18" thickBot="1" x14ac:dyDescent="0.25">
      <c r="B7" s="4"/>
      <c r="C7" s="5" t="s">
        <v>1</v>
      </c>
      <c r="D7" s="4"/>
      <c r="E7" s="4"/>
      <c r="F7" s="4"/>
      <c r="G7" s="4"/>
      <c r="H7" s="4"/>
      <c r="I7" s="5" t="s">
        <v>2</v>
      </c>
      <c r="J7" s="6"/>
      <c r="K7" s="6"/>
      <c r="L7" s="6"/>
      <c r="M7" s="6"/>
      <c r="N7" s="6"/>
      <c r="O7" s="6"/>
    </row>
    <row r="8" spans="1:16" x14ac:dyDescent="0.2">
      <c r="C8" s="7"/>
      <c r="D8" s="8"/>
      <c r="E8" s="8"/>
      <c r="F8" s="8"/>
      <c r="G8" s="8"/>
      <c r="H8" s="8"/>
      <c r="I8" s="8"/>
      <c r="P8" s="6"/>
    </row>
    <row r="9" spans="1:16" x14ac:dyDescent="0.2">
      <c r="C9" s="9" t="s">
        <v>3</v>
      </c>
      <c r="D9" s="7"/>
      <c r="E9" s="7"/>
      <c r="F9" s="9" t="s">
        <v>4</v>
      </c>
      <c r="G9" s="9" t="s">
        <v>5</v>
      </c>
      <c r="H9" s="7"/>
      <c r="I9" s="7"/>
      <c r="P9" s="6"/>
    </row>
    <row r="10" spans="1:16" x14ac:dyDescent="0.2">
      <c r="B10" s="8"/>
      <c r="C10" s="10"/>
      <c r="D10" s="11" t="s">
        <v>6</v>
      </c>
      <c r="E10" s="11" t="s">
        <v>7</v>
      </c>
      <c r="F10" s="11" t="s">
        <v>8</v>
      </c>
      <c r="G10" s="11" t="s">
        <v>8</v>
      </c>
      <c r="H10" s="11" t="s">
        <v>9</v>
      </c>
      <c r="I10" s="11" t="s">
        <v>10</v>
      </c>
      <c r="P10" s="6"/>
    </row>
    <row r="11" spans="1:16" x14ac:dyDescent="0.2">
      <c r="C11" s="7"/>
      <c r="I11" s="6"/>
      <c r="P11" s="6"/>
    </row>
    <row r="12" spans="1:16" x14ac:dyDescent="0.2">
      <c r="B12" s="1" t="s">
        <v>11</v>
      </c>
      <c r="C12" s="12">
        <v>19553</v>
      </c>
      <c r="D12" s="13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I12" s="14" t="s">
        <v>12</v>
      </c>
    </row>
    <row r="13" spans="1:16" x14ac:dyDescent="0.2">
      <c r="B13" s="1" t="s">
        <v>13</v>
      </c>
      <c r="C13" s="12">
        <v>19699</v>
      </c>
      <c r="D13" s="13" t="s">
        <v>12</v>
      </c>
      <c r="E13" s="13" t="s">
        <v>12</v>
      </c>
      <c r="F13" s="13" t="s">
        <v>12</v>
      </c>
      <c r="G13" s="13" t="s">
        <v>12</v>
      </c>
      <c r="H13" s="13" t="s">
        <v>12</v>
      </c>
      <c r="I13" s="14" t="s">
        <v>12</v>
      </c>
    </row>
    <row r="14" spans="1:16" x14ac:dyDescent="0.2">
      <c r="B14" s="1" t="s">
        <v>14</v>
      </c>
      <c r="C14" s="12">
        <v>19239</v>
      </c>
      <c r="D14" s="13" t="s">
        <v>12</v>
      </c>
      <c r="E14" s="13" t="s">
        <v>12</v>
      </c>
      <c r="F14" s="13" t="s">
        <v>12</v>
      </c>
      <c r="G14" s="13" t="s">
        <v>12</v>
      </c>
      <c r="H14" s="13" t="s">
        <v>12</v>
      </c>
      <c r="I14" s="14" t="s">
        <v>12</v>
      </c>
    </row>
    <row r="15" spans="1:16" x14ac:dyDescent="0.2">
      <c r="B15" s="1" t="s">
        <v>15</v>
      </c>
      <c r="C15" s="12">
        <v>19029</v>
      </c>
      <c r="D15" s="13" t="s">
        <v>12</v>
      </c>
      <c r="E15" s="13" t="s">
        <v>12</v>
      </c>
      <c r="F15" s="13" t="s">
        <v>12</v>
      </c>
      <c r="G15" s="13" t="s">
        <v>12</v>
      </c>
      <c r="H15" s="13" t="s">
        <v>12</v>
      </c>
      <c r="I15" s="14" t="s">
        <v>12</v>
      </c>
    </row>
    <row r="16" spans="1:16" x14ac:dyDescent="0.2">
      <c r="B16" s="1"/>
      <c r="C16" s="12"/>
      <c r="D16" s="13"/>
      <c r="E16" s="13"/>
      <c r="F16" s="13"/>
      <c r="G16" s="13"/>
      <c r="H16" s="13"/>
      <c r="I16" s="14"/>
    </row>
    <row r="17" spans="2:9" x14ac:dyDescent="0.2">
      <c r="B17" s="1" t="s">
        <v>16</v>
      </c>
      <c r="C17" s="12">
        <v>19082</v>
      </c>
      <c r="D17" s="13" t="s">
        <v>12</v>
      </c>
      <c r="E17" s="13" t="s">
        <v>12</v>
      </c>
      <c r="F17" s="13" t="s">
        <v>12</v>
      </c>
      <c r="G17" s="13" t="s">
        <v>12</v>
      </c>
      <c r="H17" s="13" t="s">
        <v>12</v>
      </c>
      <c r="I17" s="14" t="s">
        <v>12</v>
      </c>
    </row>
    <row r="18" spans="2:9" x14ac:dyDescent="0.2">
      <c r="B18" s="1" t="s">
        <v>17</v>
      </c>
      <c r="C18" s="12">
        <v>19116</v>
      </c>
      <c r="D18" s="13" t="s">
        <v>12</v>
      </c>
      <c r="E18" s="13" t="s">
        <v>12</v>
      </c>
      <c r="F18" s="13" t="s">
        <v>12</v>
      </c>
      <c r="G18" s="13" t="s">
        <v>12</v>
      </c>
      <c r="H18" s="13" t="s">
        <v>12</v>
      </c>
      <c r="I18" s="14" t="s">
        <v>12</v>
      </c>
    </row>
    <row r="19" spans="2:9" x14ac:dyDescent="0.2">
      <c r="B19" s="1" t="s">
        <v>18</v>
      </c>
      <c r="C19" s="12">
        <v>19124</v>
      </c>
      <c r="D19" s="15">
        <v>4581</v>
      </c>
      <c r="E19" s="15">
        <v>661</v>
      </c>
      <c r="F19" s="15">
        <v>2294</v>
      </c>
      <c r="G19" s="15">
        <v>6933</v>
      </c>
      <c r="H19" s="15">
        <v>1984</v>
      </c>
      <c r="I19" s="16">
        <f>C19-SUM(D19:H19)</f>
        <v>2671</v>
      </c>
    </row>
    <row r="20" spans="2:9" x14ac:dyDescent="0.2">
      <c r="B20" s="1"/>
      <c r="C20" s="12"/>
      <c r="D20" s="15"/>
      <c r="E20" s="15"/>
      <c r="F20" s="15"/>
      <c r="G20" s="15"/>
      <c r="H20" s="15"/>
      <c r="I20" s="16"/>
    </row>
    <row r="21" spans="2:9" x14ac:dyDescent="0.2">
      <c r="B21" s="1" t="s">
        <v>19</v>
      </c>
      <c r="C21" s="12">
        <v>19133</v>
      </c>
      <c r="D21" s="15">
        <v>4601</v>
      </c>
      <c r="E21" s="15">
        <v>634</v>
      </c>
      <c r="F21" s="15">
        <v>2289</v>
      </c>
      <c r="G21" s="15">
        <v>6830</v>
      </c>
      <c r="H21" s="15">
        <v>1982</v>
      </c>
      <c r="I21" s="16">
        <f>C21-SUM(D21:H21)</f>
        <v>2797</v>
      </c>
    </row>
    <row r="22" spans="2:9" x14ac:dyDescent="0.2">
      <c r="B22" s="1" t="s">
        <v>20</v>
      </c>
      <c r="C22" s="12">
        <v>18942</v>
      </c>
      <c r="D22" s="15">
        <v>4550</v>
      </c>
      <c r="E22" s="15">
        <v>606</v>
      </c>
      <c r="F22" s="15">
        <v>2268</v>
      </c>
      <c r="G22" s="15">
        <v>6710</v>
      </c>
      <c r="H22" s="15">
        <v>1993</v>
      </c>
      <c r="I22" s="16">
        <f>C22-SUM(D22:H22)</f>
        <v>2815</v>
      </c>
    </row>
    <row r="23" spans="2:9" x14ac:dyDescent="0.2">
      <c r="B23" s="3" t="s">
        <v>21</v>
      </c>
      <c r="C23" s="17">
        <v>18807</v>
      </c>
      <c r="D23" s="18">
        <v>4534</v>
      </c>
      <c r="E23" s="18">
        <v>610</v>
      </c>
      <c r="F23" s="18">
        <v>2252</v>
      </c>
      <c r="G23" s="18">
        <v>6607</v>
      </c>
      <c r="H23" s="18">
        <v>1972</v>
      </c>
      <c r="I23" s="19">
        <f>C23-SUM(D23:H23)</f>
        <v>2832</v>
      </c>
    </row>
    <row r="24" spans="2:9" ht="18" thickBot="1" x14ac:dyDescent="0.25">
      <c r="B24" s="4"/>
      <c r="C24" s="20"/>
      <c r="D24" s="4"/>
      <c r="E24" s="4"/>
      <c r="F24" s="4"/>
      <c r="G24" s="4"/>
      <c r="H24" s="4"/>
      <c r="I24" s="4"/>
    </row>
    <row r="25" spans="2:9" x14ac:dyDescent="0.2">
      <c r="C25" s="1" t="s">
        <v>22</v>
      </c>
      <c r="G25" s="1" t="s">
        <v>23</v>
      </c>
      <c r="I25" s="6"/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31"/>
  <sheetViews>
    <sheetView showGridLines="0" zoomScale="75" workbookViewId="0">
      <selection activeCell="C23" sqref="C23"/>
    </sheetView>
  </sheetViews>
  <sheetFormatPr defaultColWidth="14.625" defaultRowHeight="17.25" x14ac:dyDescent="0.2"/>
  <cols>
    <col min="1" max="1" width="13.375" style="2" customWidth="1"/>
    <col min="2" max="2" width="25.875" style="2" customWidth="1"/>
    <col min="3" max="256" width="14.625" style="2"/>
    <col min="257" max="257" width="13.375" style="2" customWidth="1"/>
    <col min="258" max="258" width="25.875" style="2" customWidth="1"/>
    <col min="259" max="512" width="14.625" style="2"/>
    <col min="513" max="513" width="13.375" style="2" customWidth="1"/>
    <col min="514" max="514" width="25.875" style="2" customWidth="1"/>
    <col min="515" max="768" width="14.625" style="2"/>
    <col min="769" max="769" width="13.375" style="2" customWidth="1"/>
    <col min="770" max="770" width="25.875" style="2" customWidth="1"/>
    <col min="771" max="1024" width="14.625" style="2"/>
    <col min="1025" max="1025" width="13.375" style="2" customWidth="1"/>
    <col min="1026" max="1026" width="25.875" style="2" customWidth="1"/>
    <col min="1027" max="1280" width="14.625" style="2"/>
    <col min="1281" max="1281" width="13.375" style="2" customWidth="1"/>
    <col min="1282" max="1282" width="25.875" style="2" customWidth="1"/>
    <col min="1283" max="1536" width="14.625" style="2"/>
    <col min="1537" max="1537" width="13.375" style="2" customWidth="1"/>
    <col min="1538" max="1538" width="25.875" style="2" customWidth="1"/>
    <col min="1539" max="1792" width="14.625" style="2"/>
    <col min="1793" max="1793" width="13.375" style="2" customWidth="1"/>
    <col min="1794" max="1794" width="25.875" style="2" customWidth="1"/>
    <col min="1795" max="2048" width="14.625" style="2"/>
    <col min="2049" max="2049" width="13.375" style="2" customWidth="1"/>
    <col min="2050" max="2050" width="25.875" style="2" customWidth="1"/>
    <col min="2051" max="2304" width="14.625" style="2"/>
    <col min="2305" max="2305" width="13.375" style="2" customWidth="1"/>
    <col min="2306" max="2306" width="25.875" style="2" customWidth="1"/>
    <col min="2307" max="2560" width="14.625" style="2"/>
    <col min="2561" max="2561" width="13.375" style="2" customWidth="1"/>
    <col min="2562" max="2562" width="25.875" style="2" customWidth="1"/>
    <col min="2563" max="2816" width="14.625" style="2"/>
    <col min="2817" max="2817" width="13.375" style="2" customWidth="1"/>
    <col min="2818" max="2818" width="25.875" style="2" customWidth="1"/>
    <col min="2819" max="3072" width="14.625" style="2"/>
    <col min="3073" max="3073" width="13.375" style="2" customWidth="1"/>
    <col min="3074" max="3074" width="25.875" style="2" customWidth="1"/>
    <col min="3075" max="3328" width="14.625" style="2"/>
    <col min="3329" max="3329" width="13.375" style="2" customWidth="1"/>
    <col min="3330" max="3330" width="25.875" style="2" customWidth="1"/>
    <col min="3331" max="3584" width="14.625" style="2"/>
    <col min="3585" max="3585" width="13.375" style="2" customWidth="1"/>
    <col min="3586" max="3586" width="25.875" style="2" customWidth="1"/>
    <col min="3587" max="3840" width="14.625" style="2"/>
    <col min="3841" max="3841" width="13.375" style="2" customWidth="1"/>
    <col min="3842" max="3842" width="25.875" style="2" customWidth="1"/>
    <col min="3843" max="4096" width="14.625" style="2"/>
    <col min="4097" max="4097" width="13.375" style="2" customWidth="1"/>
    <col min="4098" max="4098" width="25.875" style="2" customWidth="1"/>
    <col min="4099" max="4352" width="14.625" style="2"/>
    <col min="4353" max="4353" width="13.375" style="2" customWidth="1"/>
    <col min="4354" max="4354" width="25.875" style="2" customWidth="1"/>
    <col min="4355" max="4608" width="14.625" style="2"/>
    <col min="4609" max="4609" width="13.375" style="2" customWidth="1"/>
    <col min="4610" max="4610" width="25.875" style="2" customWidth="1"/>
    <col min="4611" max="4864" width="14.625" style="2"/>
    <col min="4865" max="4865" width="13.375" style="2" customWidth="1"/>
    <col min="4866" max="4866" width="25.875" style="2" customWidth="1"/>
    <col min="4867" max="5120" width="14.625" style="2"/>
    <col min="5121" max="5121" width="13.375" style="2" customWidth="1"/>
    <col min="5122" max="5122" width="25.875" style="2" customWidth="1"/>
    <col min="5123" max="5376" width="14.625" style="2"/>
    <col min="5377" max="5377" width="13.375" style="2" customWidth="1"/>
    <col min="5378" max="5378" width="25.875" style="2" customWidth="1"/>
    <col min="5379" max="5632" width="14.625" style="2"/>
    <col min="5633" max="5633" width="13.375" style="2" customWidth="1"/>
    <col min="5634" max="5634" width="25.875" style="2" customWidth="1"/>
    <col min="5635" max="5888" width="14.625" style="2"/>
    <col min="5889" max="5889" width="13.375" style="2" customWidth="1"/>
    <col min="5890" max="5890" width="25.875" style="2" customWidth="1"/>
    <col min="5891" max="6144" width="14.625" style="2"/>
    <col min="6145" max="6145" width="13.375" style="2" customWidth="1"/>
    <col min="6146" max="6146" width="25.875" style="2" customWidth="1"/>
    <col min="6147" max="6400" width="14.625" style="2"/>
    <col min="6401" max="6401" width="13.375" style="2" customWidth="1"/>
    <col min="6402" max="6402" width="25.875" style="2" customWidth="1"/>
    <col min="6403" max="6656" width="14.625" style="2"/>
    <col min="6657" max="6657" width="13.375" style="2" customWidth="1"/>
    <col min="6658" max="6658" width="25.875" style="2" customWidth="1"/>
    <col min="6659" max="6912" width="14.625" style="2"/>
    <col min="6913" max="6913" width="13.375" style="2" customWidth="1"/>
    <col min="6914" max="6914" width="25.875" style="2" customWidth="1"/>
    <col min="6915" max="7168" width="14.625" style="2"/>
    <col min="7169" max="7169" width="13.375" style="2" customWidth="1"/>
    <col min="7170" max="7170" width="25.875" style="2" customWidth="1"/>
    <col min="7171" max="7424" width="14.625" style="2"/>
    <col min="7425" max="7425" width="13.375" style="2" customWidth="1"/>
    <col min="7426" max="7426" width="25.875" style="2" customWidth="1"/>
    <col min="7427" max="7680" width="14.625" style="2"/>
    <col min="7681" max="7681" width="13.375" style="2" customWidth="1"/>
    <col min="7682" max="7682" width="25.875" style="2" customWidth="1"/>
    <col min="7683" max="7936" width="14.625" style="2"/>
    <col min="7937" max="7937" width="13.375" style="2" customWidth="1"/>
    <col min="7938" max="7938" width="25.875" style="2" customWidth="1"/>
    <col min="7939" max="8192" width="14.625" style="2"/>
    <col min="8193" max="8193" width="13.375" style="2" customWidth="1"/>
    <col min="8194" max="8194" width="25.875" style="2" customWidth="1"/>
    <col min="8195" max="8448" width="14.625" style="2"/>
    <col min="8449" max="8449" width="13.375" style="2" customWidth="1"/>
    <col min="8450" max="8450" width="25.875" style="2" customWidth="1"/>
    <col min="8451" max="8704" width="14.625" style="2"/>
    <col min="8705" max="8705" width="13.375" style="2" customWidth="1"/>
    <col min="8706" max="8706" width="25.875" style="2" customWidth="1"/>
    <col min="8707" max="8960" width="14.625" style="2"/>
    <col min="8961" max="8961" width="13.375" style="2" customWidth="1"/>
    <col min="8962" max="8962" width="25.875" style="2" customWidth="1"/>
    <col min="8963" max="9216" width="14.625" style="2"/>
    <col min="9217" max="9217" width="13.375" style="2" customWidth="1"/>
    <col min="9218" max="9218" width="25.875" style="2" customWidth="1"/>
    <col min="9219" max="9472" width="14.625" style="2"/>
    <col min="9473" max="9473" width="13.375" style="2" customWidth="1"/>
    <col min="9474" max="9474" width="25.875" style="2" customWidth="1"/>
    <col min="9475" max="9728" width="14.625" style="2"/>
    <col min="9729" max="9729" width="13.375" style="2" customWidth="1"/>
    <col min="9730" max="9730" width="25.875" style="2" customWidth="1"/>
    <col min="9731" max="9984" width="14.625" style="2"/>
    <col min="9985" max="9985" width="13.375" style="2" customWidth="1"/>
    <col min="9986" max="9986" width="25.875" style="2" customWidth="1"/>
    <col min="9987" max="10240" width="14.625" style="2"/>
    <col min="10241" max="10241" width="13.375" style="2" customWidth="1"/>
    <col min="10242" max="10242" width="25.875" style="2" customWidth="1"/>
    <col min="10243" max="10496" width="14.625" style="2"/>
    <col min="10497" max="10497" width="13.375" style="2" customWidth="1"/>
    <col min="10498" max="10498" width="25.875" style="2" customWidth="1"/>
    <col min="10499" max="10752" width="14.625" style="2"/>
    <col min="10753" max="10753" width="13.375" style="2" customWidth="1"/>
    <col min="10754" max="10754" width="25.875" style="2" customWidth="1"/>
    <col min="10755" max="11008" width="14.625" style="2"/>
    <col min="11009" max="11009" width="13.375" style="2" customWidth="1"/>
    <col min="11010" max="11010" width="25.875" style="2" customWidth="1"/>
    <col min="11011" max="11264" width="14.625" style="2"/>
    <col min="11265" max="11265" width="13.375" style="2" customWidth="1"/>
    <col min="11266" max="11266" width="25.875" style="2" customWidth="1"/>
    <col min="11267" max="11520" width="14.625" style="2"/>
    <col min="11521" max="11521" width="13.375" style="2" customWidth="1"/>
    <col min="11522" max="11522" width="25.875" style="2" customWidth="1"/>
    <col min="11523" max="11776" width="14.625" style="2"/>
    <col min="11777" max="11777" width="13.375" style="2" customWidth="1"/>
    <col min="11778" max="11778" width="25.875" style="2" customWidth="1"/>
    <col min="11779" max="12032" width="14.625" style="2"/>
    <col min="12033" max="12033" width="13.375" style="2" customWidth="1"/>
    <col min="12034" max="12034" width="25.875" style="2" customWidth="1"/>
    <col min="12035" max="12288" width="14.625" style="2"/>
    <col min="12289" max="12289" width="13.375" style="2" customWidth="1"/>
    <col min="12290" max="12290" width="25.875" style="2" customWidth="1"/>
    <col min="12291" max="12544" width="14.625" style="2"/>
    <col min="12545" max="12545" width="13.375" style="2" customWidth="1"/>
    <col min="12546" max="12546" width="25.875" style="2" customWidth="1"/>
    <col min="12547" max="12800" width="14.625" style="2"/>
    <col min="12801" max="12801" width="13.375" style="2" customWidth="1"/>
    <col min="12802" max="12802" width="25.875" style="2" customWidth="1"/>
    <col min="12803" max="13056" width="14.625" style="2"/>
    <col min="13057" max="13057" width="13.375" style="2" customWidth="1"/>
    <col min="13058" max="13058" width="25.875" style="2" customWidth="1"/>
    <col min="13059" max="13312" width="14.625" style="2"/>
    <col min="13313" max="13313" width="13.375" style="2" customWidth="1"/>
    <col min="13314" max="13314" width="25.875" style="2" customWidth="1"/>
    <col min="13315" max="13568" width="14.625" style="2"/>
    <col min="13569" max="13569" width="13.375" style="2" customWidth="1"/>
    <col min="13570" max="13570" width="25.875" style="2" customWidth="1"/>
    <col min="13571" max="13824" width="14.625" style="2"/>
    <col min="13825" max="13825" width="13.375" style="2" customWidth="1"/>
    <col min="13826" max="13826" width="25.875" style="2" customWidth="1"/>
    <col min="13827" max="14080" width="14.625" style="2"/>
    <col min="14081" max="14081" width="13.375" style="2" customWidth="1"/>
    <col min="14082" max="14082" width="25.875" style="2" customWidth="1"/>
    <col min="14083" max="14336" width="14.625" style="2"/>
    <col min="14337" max="14337" width="13.375" style="2" customWidth="1"/>
    <col min="14338" max="14338" width="25.875" style="2" customWidth="1"/>
    <col min="14339" max="14592" width="14.625" style="2"/>
    <col min="14593" max="14593" width="13.375" style="2" customWidth="1"/>
    <col min="14594" max="14594" width="25.875" style="2" customWidth="1"/>
    <col min="14595" max="14848" width="14.625" style="2"/>
    <col min="14849" max="14849" width="13.375" style="2" customWidth="1"/>
    <col min="14850" max="14850" width="25.875" style="2" customWidth="1"/>
    <col min="14851" max="15104" width="14.625" style="2"/>
    <col min="15105" max="15105" width="13.375" style="2" customWidth="1"/>
    <col min="15106" max="15106" width="25.875" style="2" customWidth="1"/>
    <col min="15107" max="15360" width="14.625" style="2"/>
    <col min="15361" max="15361" width="13.375" style="2" customWidth="1"/>
    <col min="15362" max="15362" width="25.875" style="2" customWidth="1"/>
    <col min="15363" max="15616" width="14.625" style="2"/>
    <col min="15617" max="15617" width="13.375" style="2" customWidth="1"/>
    <col min="15618" max="15618" width="25.875" style="2" customWidth="1"/>
    <col min="15619" max="15872" width="14.625" style="2"/>
    <col min="15873" max="15873" width="13.375" style="2" customWidth="1"/>
    <col min="15874" max="15874" width="25.875" style="2" customWidth="1"/>
    <col min="15875" max="16128" width="14.625" style="2"/>
    <col min="16129" max="16129" width="13.375" style="2" customWidth="1"/>
    <col min="16130" max="16130" width="25.875" style="2" customWidth="1"/>
    <col min="16131" max="16384" width="14.625" style="2"/>
  </cols>
  <sheetData>
    <row r="1" spans="1:15" x14ac:dyDescent="0.2">
      <c r="A1" s="1"/>
    </row>
    <row r="6" spans="1:15" x14ac:dyDescent="0.2">
      <c r="C6" s="3" t="s">
        <v>24</v>
      </c>
    </row>
    <row r="7" spans="1:15" ht="18" thickBot="1" x14ac:dyDescent="0.25">
      <c r="B7" s="4"/>
      <c r="C7" s="5" t="s">
        <v>1</v>
      </c>
      <c r="D7" s="4"/>
      <c r="E7" s="4"/>
      <c r="F7" s="4"/>
      <c r="G7" s="4"/>
      <c r="H7" s="5" t="s">
        <v>25</v>
      </c>
      <c r="I7" s="6"/>
      <c r="J7" s="6"/>
      <c r="K7" s="6"/>
      <c r="L7" s="6"/>
      <c r="M7" s="6"/>
      <c r="N7" s="6"/>
    </row>
    <row r="8" spans="1:15" x14ac:dyDescent="0.2">
      <c r="C8" s="7"/>
      <c r="D8" s="8"/>
      <c r="E8" s="8"/>
      <c r="F8" s="8"/>
      <c r="G8" s="8"/>
      <c r="H8" s="8"/>
      <c r="O8" s="6"/>
    </row>
    <row r="9" spans="1:15" x14ac:dyDescent="0.2">
      <c r="C9" s="9" t="s">
        <v>3</v>
      </c>
      <c r="D9" s="7"/>
      <c r="E9" s="7"/>
      <c r="F9" s="9" t="s">
        <v>4</v>
      </c>
      <c r="G9" s="9" t="s">
        <v>5</v>
      </c>
      <c r="H9" s="7"/>
      <c r="O9" s="6"/>
    </row>
    <row r="10" spans="1:15" x14ac:dyDescent="0.2">
      <c r="B10" s="8"/>
      <c r="C10" s="10"/>
      <c r="D10" s="11" t="s">
        <v>6</v>
      </c>
      <c r="E10" s="11" t="s">
        <v>7</v>
      </c>
      <c r="F10" s="11" t="s">
        <v>8</v>
      </c>
      <c r="G10" s="11" t="s">
        <v>8</v>
      </c>
      <c r="H10" s="11" t="s">
        <v>10</v>
      </c>
      <c r="O10" s="6"/>
    </row>
    <row r="11" spans="1:15" x14ac:dyDescent="0.2">
      <c r="C11" s="7"/>
      <c r="O11" s="6"/>
    </row>
    <row r="12" spans="1:15" x14ac:dyDescent="0.2">
      <c r="B12" s="1" t="s">
        <v>11</v>
      </c>
      <c r="C12" s="12">
        <v>15428</v>
      </c>
      <c r="D12" s="13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O12" s="6"/>
    </row>
    <row r="13" spans="1:15" x14ac:dyDescent="0.2">
      <c r="B13" s="1" t="s">
        <v>13</v>
      </c>
      <c r="C13" s="12">
        <v>15473</v>
      </c>
      <c r="D13" s="13" t="s">
        <v>12</v>
      </c>
      <c r="E13" s="13" t="s">
        <v>12</v>
      </c>
      <c r="F13" s="13" t="s">
        <v>12</v>
      </c>
      <c r="G13" s="13" t="s">
        <v>12</v>
      </c>
      <c r="H13" s="13" t="s">
        <v>12</v>
      </c>
      <c r="O13" s="6"/>
    </row>
    <row r="14" spans="1:15" x14ac:dyDescent="0.2">
      <c r="B14" s="1" t="s">
        <v>14</v>
      </c>
      <c r="C14" s="12">
        <v>15669</v>
      </c>
      <c r="D14" s="13" t="s">
        <v>12</v>
      </c>
      <c r="E14" s="13" t="s">
        <v>12</v>
      </c>
      <c r="F14" s="13" t="s">
        <v>12</v>
      </c>
      <c r="G14" s="13" t="s">
        <v>12</v>
      </c>
      <c r="H14" s="13" t="s">
        <v>12</v>
      </c>
    </row>
    <row r="15" spans="1:15" x14ac:dyDescent="0.2">
      <c r="B15" s="1" t="s">
        <v>15</v>
      </c>
      <c r="C15" s="12">
        <v>16331</v>
      </c>
      <c r="D15" s="13" t="s">
        <v>12</v>
      </c>
      <c r="E15" s="13" t="s">
        <v>12</v>
      </c>
      <c r="F15" s="13" t="s">
        <v>12</v>
      </c>
      <c r="G15" s="13" t="s">
        <v>12</v>
      </c>
      <c r="H15" s="13" t="s">
        <v>12</v>
      </c>
    </row>
    <row r="16" spans="1:15" x14ac:dyDescent="0.2">
      <c r="B16" s="1"/>
      <c r="C16" s="12"/>
      <c r="D16" s="13"/>
      <c r="E16" s="13"/>
      <c r="F16" s="13"/>
      <c r="G16" s="13"/>
      <c r="H16" s="13"/>
    </row>
    <row r="17" spans="1:8" x14ac:dyDescent="0.2">
      <c r="B17" s="1" t="s">
        <v>16</v>
      </c>
      <c r="C17" s="12">
        <v>16450</v>
      </c>
      <c r="D17" s="13" t="s">
        <v>12</v>
      </c>
      <c r="E17" s="13" t="s">
        <v>12</v>
      </c>
      <c r="F17" s="13" t="s">
        <v>12</v>
      </c>
      <c r="G17" s="13" t="s">
        <v>12</v>
      </c>
      <c r="H17" s="13" t="s">
        <v>12</v>
      </c>
    </row>
    <row r="18" spans="1:8" x14ac:dyDescent="0.2">
      <c r="B18" s="1" t="s">
        <v>17</v>
      </c>
      <c r="C18" s="12">
        <v>16463</v>
      </c>
      <c r="D18" s="13" t="s">
        <v>12</v>
      </c>
      <c r="E18" s="13" t="s">
        <v>12</v>
      </c>
      <c r="F18" s="13" t="s">
        <v>12</v>
      </c>
      <c r="G18" s="13" t="s">
        <v>12</v>
      </c>
      <c r="H18" s="13" t="s">
        <v>12</v>
      </c>
    </row>
    <row r="19" spans="1:8" x14ac:dyDescent="0.2">
      <c r="B19" s="1" t="s">
        <v>18</v>
      </c>
      <c r="C19" s="12">
        <v>16370</v>
      </c>
      <c r="D19" s="15">
        <v>8530</v>
      </c>
      <c r="E19" s="15">
        <v>1953</v>
      </c>
      <c r="F19" s="15">
        <v>105</v>
      </c>
      <c r="G19" s="15">
        <v>2</v>
      </c>
      <c r="H19" s="21">
        <f>C19-SUM(D19:G19)</f>
        <v>5780</v>
      </c>
    </row>
    <row r="20" spans="1:8" x14ac:dyDescent="0.2">
      <c r="B20" s="1"/>
      <c r="C20" s="12"/>
      <c r="D20" s="15"/>
      <c r="E20" s="15"/>
      <c r="F20" s="15"/>
      <c r="G20" s="15"/>
      <c r="H20" s="21"/>
    </row>
    <row r="21" spans="1:8" x14ac:dyDescent="0.2">
      <c r="B21" s="1" t="s">
        <v>26</v>
      </c>
      <c r="C21" s="12">
        <v>16409</v>
      </c>
      <c r="D21" s="15">
        <v>8542</v>
      </c>
      <c r="E21" s="15">
        <v>1891</v>
      </c>
      <c r="F21" s="15">
        <v>105</v>
      </c>
      <c r="G21" s="13" t="s">
        <v>27</v>
      </c>
      <c r="H21" s="22">
        <v>5871</v>
      </c>
    </row>
    <row r="22" spans="1:8" x14ac:dyDescent="0.2">
      <c r="B22" s="1" t="s">
        <v>28</v>
      </c>
      <c r="C22" s="23">
        <v>16352</v>
      </c>
      <c r="D22" s="16">
        <v>7219</v>
      </c>
      <c r="E22" s="16">
        <v>1729</v>
      </c>
      <c r="F22" s="16">
        <v>104</v>
      </c>
      <c r="G22" s="24" t="s">
        <v>27</v>
      </c>
      <c r="H22" s="21">
        <f>C22-SUM(D22:G22)</f>
        <v>7300</v>
      </c>
    </row>
    <row r="23" spans="1:8" x14ac:dyDescent="0.2">
      <c r="B23" s="3" t="s">
        <v>29</v>
      </c>
      <c r="C23" s="25">
        <f>SUM(C24:C27)</f>
        <v>16309</v>
      </c>
      <c r="D23" s="19">
        <f>SUM(D24:D27)</f>
        <v>7185</v>
      </c>
      <c r="E23" s="19">
        <f>SUM(E24:E27)</f>
        <v>1663</v>
      </c>
      <c r="F23" s="19">
        <f>SUM(F24:F27)</f>
        <v>101</v>
      </c>
      <c r="G23" s="26" t="s">
        <v>30</v>
      </c>
      <c r="H23" s="19">
        <f>SUM(H24:H27)</f>
        <v>7360</v>
      </c>
    </row>
    <row r="24" spans="1:8" x14ac:dyDescent="0.2">
      <c r="C24" s="7"/>
    </row>
    <row r="25" spans="1:8" x14ac:dyDescent="0.2">
      <c r="B25" s="1" t="s">
        <v>31</v>
      </c>
      <c r="C25" s="12">
        <v>7595</v>
      </c>
      <c r="D25" s="15">
        <v>3316</v>
      </c>
      <c r="E25" s="15">
        <v>993</v>
      </c>
      <c r="F25" s="15">
        <v>79</v>
      </c>
      <c r="G25" s="13" t="s">
        <v>30</v>
      </c>
      <c r="H25" s="21">
        <f>C25-SUM(D25:G25)</f>
        <v>3207</v>
      </c>
    </row>
    <row r="26" spans="1:8" x14ac:dyDescent="0.2">
      <c r="B26" s="1" t="s">
        <v>32</v>
      </c>
      <c r="C26" s="12">
        <v>5923</v>
      </c>
      <c r="D26" s="15">
        <v>3494</v>
      </c>
      <c r="E26" s="15">
        <v>415</v>
      </c>
      <c r="F26" s="15">
        <v>22</v>
      </c>
      <c r="G26" s="13" t="s">
        <v>30</v>
      </c>
      <c r="H26" s="21">
        <f>C26-SUM(D26:G26)</f>
        <v>1992</v>
      </c>
    </row>
    <row r="27" spans="1:8" x14ac:dyDescent="0.2">
      <c r="B27" s="1" t="s">
        <v>33</v>
      </c>
      <c r="C27" s="12">
        <v>2791</v>
      </c>
      <c r="D27" s="15">
        <v>375</v>
      </c>
      <c r="E27" s="15">
        <v>255</v>
      </c>
      <c r="F27" s="13" t="s">
        <v>30</v>
      </c>
      <c r="G27" s="13" t="s">
        <v>30</v>
      </c>
      <c r="H27" s="21">
        <f>C27-SUM(D27:G27)</f>
        <v>2161</v>
      </c>
    </row>
    <row r="28" spans="1:8" ht="18" thickBot="1" x14ac:dyDescent="0.25">
      <c r="B28" s="4"/>
      <c r="C28" s="20"/>
      <c r="D28" s="4"/>
      <c r="E28" s="4"/>
      <c r="F28" s="4"/>
      <c r="G28" s="4"/>
      <c r="H28" s="4"/>
    </row>
    <row r="29" spans="1:8" x14ac:dyDescent="0.2">
      <c r="C29" s="1" t="s">
        <v>22</v>
      </c>
      <c r="G29" s="1" t="s">
        <v>34</v>
      </c>
    </row>
    <row r="30" spans="1:8" x14ac:dyDescent="0.2">
      <c r="A30" s="1"/>
    </row>
    <row r="31" spans="1:8" x14ac:dyDescent="0.2">
      <c r="B31" s="27"/>
    </row>
  </sheetData>
  <phoneticPr fontId="2"/>
  <pageMargins left="0.26" right="0.37" top="0.6" bottom="0.53" header="0.51200000000000001" footer="0.51200000000000001"/>
  <pageSetup paperSize="12" scale="75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topLeftCell="G1" workbookViewId="0">
      <selection activeCell="C23" sqref="C23"/>
    </sheetView>
  </sheetViews>
  <sheetFormatPr defaultColWidth="12.125" defaultRowHeight="17.25" x14ac:dyDescent="0.2"/>
  <cols>
    <col min="1" max="1" width="13.375" style="29" customWidth="1"/>
    <col min="2" max="2" width="18.375" style="29" customWidth="1"/>
    <col min="3" max="3" width="13.375" style="29" customWidth="1"/>
    <col min="4" max="4" width="12.125" style="29"/>
    <col min="5" max="5" width="15.875" style="29" customWidth="1"/>
    <col min="6" max="6" width="13.375" style="29" customWidth="1"/>
    <col min="7" max="7" width="12.125" style="29"/>
    <col min="8" max="9" width="15.875" style="29" customWidth="1"/>
    <col min="10" max="10" width="2.125" style="29" customWidth="1"/>
    <col min="11" max="11" width="13.375" style="29" customWidth="1"/>
    <col min="12" max="256" width="12.125" style="29"/>
    <col min="257" max="257" width="13.375" style="29" customWidth="1"/>
    <col min="258" max="258" width="18.375" style="29" customWidth="1"/>
    <col min="259" max="259" width="13.375" style="29" customWidth="1"/>
    <col min="260" max="260" width="12.125" style="29"/>
    <col min="261" max="261" width="15.875" style="29" customWidth="1"/>
    <col min="262" max="262" width="13.375" style="29" customWidth="1"/>
    <col min="263" max="263" width="12.125" style="29"/>
    <col min="264" max="265" width="15.875" style="29" customWidth="1"/>
    <col min="266" max="266" width="2.125" style="29" customWidth="1"/>
    <col min="267" max="267" width="13.375" style="29" customWidth="1"/>
    <col min="268" max="512" width="12.125" style="29"/>
    <col min="513" max="513" width="13.375" style="29" customWidth="1"/>
    <col min="514" max="514" width="18.375" style="29" customWidth="1"/>
    <col min="515" max="515" width="13.375" style="29" customWidth="1"/>
    <col min="516" max="516" width="12.125" style="29"/>
    <col min="517" max="517" width="15.875" style="29" customWidth="1"/>
    <col min="518" max="518" width="13.375" style="29" customWidth="1"/>
    <col min="519" max="519" width="12.125" style="29"/>
    <col min="520" max="521" width="15.875" style="29" customWidth="1"/>
    <col min="522" max="522" width="2.125" style="29" customWidth="1"/>
    <col min="523" max="523" width="13.375" style="29" customWidth="1"/>
    <col min="524" max="768" width="12.125" style="29"/>
    <col min="769" max="769" width="13.375" style="29" customWidth="1"/>
    <col min="770" max="770" width="18.375" style="29" customWidth="1"/>
    <col min="771" max="771" width="13.375" style="29" customWidth="1"/>
    <col min="772" max="772" width="12.125" style="29"/>
    <col min="773" max="773" width="15.875" style="29" customWidth="1"/>
    <col min="774" max="774" width="13.375" style="29" customWidth="1"/>
    <col min="775" max="775" width="12.125" style="29"/>
    <col min="776" max="777" width="15.875" style="29" customWidth="1"/>
    <col min="778" max="778" width="2.125" style="29" customWidth="1"/>
    <col min="779" max="779" width="13.375" style="29" customWidth="1"/>
    <col min="780" max="1024" width="12.125" style="29"/>
    <col min="1025" max="1025" width="13.375" style="29" customWidth="1"/>
    <col min="1026" max="1026" width="18.375" style="29" customWidth="1"/>
    <col min="1027" max="1027" width="13.375" style="29" customWidth="1"/>
    <col min="1028" max="1028" width="12.125" style="29"/>
    <col min="1029" max="1029" width="15.875" style="29" customWidth="1"/>
    <col min="1030" max="1030" width="13.375" style="29" customWidth="1"/>
    <col min="1031" max="1031" width="12.125" style="29"/>
    <col min="1032" max="1033" width="15.875" style="29" customWidth="1"/>
    <col min="1034" max="1034" width="2.125" style="29" customWidth="1"/>
    <col min="1035" max="1035" width="13.375" style="29" customWidth="1"/>
    <col min="1036" max="1280" width="12.125" style="29"/>
    <col min="1281" max="1281" width="13.375" style="29" customWidth="1"/>
    <col min="1282" max="1282" width="18.375" style="29" customWidth="1"/>
    <col min="1283" max="1283" width="13.375" style="29" customWidth="1"/>
    <col min="1284" max="1284" width="12.125" style="29"/>
    <col min="1285" max="1285" width="15.875" style="29" customWidth="1"/>
    <col min="1286" max="1286" width="13.375" style="29" customWidth="1"/>
    <col min="1287" max="1287" width="12.125" style="29"/>
    <col min="1288" max="1289" width="15.875" style="29" customWidth="1"/>
    <col min="1290" max="1290" width="2.125" style="29" customWidth="1"/>
    <col min="1291" max="1291" width="13.375" style="29" customWidth="1"/>
    <col min="1292" max="1536" width="12.125" style="29"/>
    <col min="1537" max="1537" width="13.375" style="29" customWidth="1"/>
    <col min="1538" max="1538" width="18.375" style="29" customWidth="1"/>
    <col min="1539" max="1539" width="13.375" style="29" customWidth="1"/>
    <col min="1540" max="1540" width="12.125" style="29"/>
    <col min="1541" max="1541" width="15.875" style="29" customWidth="1"/>
    <col min="1542" max="1542" width="13.375" style="29" customWidth="1"/>
    <col min="1543" max="1543" width="12.125" style="29"/>
    <col min="1544" max="1545" width="15.875" style="29" customWidth="1"/>
    <col min="1546" max="1546" width="2.125" style="29" customWidth="1"/>
    <col min="1547" max="1547" width="13.375" style="29" customWidth="1"/>
    <col min="1548" max="1792" width="12.125" style="29"/>
    <col min="1793" max="1793" width="13.375" style="29" customWidth="1"/>
    <col min="1794" max="1794" width="18.375" style="29" customWidth="1"/>
    <col min="1795" max="1795" width="13.375" style="29" customWidth="1"/>
    <col min="1796" max="1796" width="12.125" style="29"/>
    <col min="1797" max="1797" width="15.875" style="29" customWidth="1"/>
    <col min="1798" max="1798" width="13.375" style="29" customWidth="1"/>
    <col min="1799" max="1799" width="12.125" style="29"/>
    <col min="1800" max="1801" width="15.875" style="29" customWidth="1"/>
    <col min="1802" max="1802" width="2.125" style="29" customWidth="1"/>
    <col min="1803" max="1803" width="13.375" style="29" customWidth="1"/>
    <col min="1804" max="2048" width="12.125" style="29"/>
    <col min="2049" max="2049" width="13.375" style="29" customWidth="1"/>
    <col min="2050" max="2050" width="18.375" style="29" customWidth="1"/>
    <col min="2051" max="2051" width="13.375" style="29" customWidth="1"/>
    <col min="2052" max="2052" width="12.125" style="29"/>
    <col min="2053" max="2053" width="15.875" style="29" customWidth="1"/>
    <col min="2054" max="2054" width="13.375" style="29" customWidth="1"/>
    <col min="2055" max="2055" width="12.125" style="29"/>
    <col min="2056" max="2057" width="15.875" style="29" customWidth="1"/>
    <col min="2058" max="2058" width="2.125" style="29" customWidth="1"/>
    <col min="2059" max="2059" width="13.375" style="29" customWidth="1"/>
    <col min="2060" max="2304" width="12.125" style="29"/>
    <col min="2305" max="2305" width="13.375" style="29" customWidth="1"/>
    <col min="2306" max="2306" width="18.375" style="29" customWidth="1"/>
    <col min="2307" max="2307" width="13.375" style="29" customWidth="1"/>
    <col min="2308" max="2308" width="12.125" style="29"/>
    <col min="2309" max="2309" width="15.875" style="29" customWidth="1"/>
    <col min="2310" max="2310" width="13.375" style="29" customWidth="1"/>
    <col min="2311" max="2311" width="12.125" style="29"/>
    <col min="2312" max="2313" width="15.875" style="29" customWidth="1"/>
    <col min="2314" max="2314" width="2.125" style="29" customWidth="1"/>
    <col min="2315" max="2315" width="13.375" style="29" customWidth="1"/>
    <col min="2316" max="2560" width="12.125" style="29"/>
    <col min="2561" max="2561" width="13.375" style="29" customWidth="1"/>
    <col min="2562" max="2562" width="18.375" style="29" customWidth="1"/>
    <col min="2563" max="2563" width="13.375" style="29" customWidth="1"/>
    <col min="2564" max="2564" width="12.125" style="29"/>
    <col min="2565" max="2565" width="15.875" style="29" customWidth="1"/>
    <col min="2566" max="2566" width="13.375" style="29" customWidth="1"/>
    <col min="2567" max="2567" width="12.125" style="29"/>
    <col min="2568" max="2569" width="15.875" style="29" customWidth="1"/>
    <col min="2570" max="2570" width="2.125" style="29" customWidth="1"/>
    <col min="2571" max="2571" width="13.375" style="29" customWidth="1"/>
    <col min="2572" max="2816" width="12.125" style="29"/>
    <col min="2817" max="2817" width="13.375" style="29" customWidth="1"/>
    <col min="2818" max="2818" width="18.375" style="29" customWidth="1"/>
    <col min="2819" max="2819" width="13.375" style="29" customWidth="1"/>
    <col min="2820" max="2820" width="12.125" style="29"/>
    <col min="2821" max="2821" width="15.875" style="29" customWidth="1"/>
    <col min="2822" max="2822" width="13.375" style="29" customWidth="1"/>
    <col min="2823" max="2823" width="12.125" style="29"/>
    <col min="2824" max="2825" width="15.875" style="29" customWidth="1"/>
    <col min="2826" max="2826" width="2.125" style="29" customWidth="1"/>
    <col min="2827" max="2827" width="13.375" style="29" customWidth="1"/>
    <col min="2828" max="3072" width="12.125" style="29"/>
    <col min="3073" max="3073" width="13.375" style="29" customWidth="1"/>
    <col min="3074" max="3074" width="18.375" style="29" customWidth="1"/>
    <col min="3075" max="3075" width="13.375" style="29" customWidth="1"/>
    <col min="3076" max="3076" width="12.125" style="29"/>
    <col min="3077" max="3077" width="15.875" style="29" customWidth="1"/>
    <col min="3078" max="3078" width="13.375" style="29" customWidth="1"/>
    <col min="3079" max="3079" width="12.125" style="29"/>
    <col min="3080" max="3081" width="15.875" style="29" customWidth="1"/>
    <col min="3082" max="3082" width="2.125" style="29" customWidth="1"/>
    <col min="3083" max="3083" width="13.375" style="29" customWidth="1"/>
    <col min="3084" max="3328" width="12.125" style="29"/>
    <col min="3329" max="3329" width="13.375" style="29" customWidth="1"/>
    <col min="3330" max="3330" width="18.375" style="29" customWidth="1"/>
    <col min="3331" max="3331" width="13.375" style="29" customWidth="1"/>
    <col min="3332" max="3332" width="12.125" style="29"/>
    <col min="3333" max="3333" width="15.875" style="29" customWidth="1"/>
    <col min="3334" max="3334" width="13.375" style="29" customWidth="1"/>
    <col min="3335" max="3335" width="12.125" style="29"/>
    <col min="3336" max="3337" width="15.875" style="29" customWidth="1"/>
    <col min="3338" max="3338" width="2.125" style="29" customWidth="1"/>
    <col min="3339" max="3339" width="13.375" style="29" customWidth="1"/>
    <col min="3340" max="3584" width="12.125" style="29"/>
    <col min="3585" max="3585" width="13.375" style="29" customWidth="1"/>
    <col min="3586" max="3586" width="18.375" style="29" customWidth="1"/>
    <col min="3587" max="3587" width="13.375" style="29" customWidth="1"/>
    <col min="3588" max="3588" width="12.125" style="29"/>
    <col min="3589" max="3589" width="15.875" style="29" customWidth="1"/>
    <col min="3590" max="3590" width="13.375" style="29" customWidth="1"/>
    <col min="3591" max="3591" width="12.125" style="29"/>
    <col min="3592" max="3593" width="15.875" style="29" customWidth="1"/>
    <col min="3594" max="3594" width="2.125" style="29" customWidth="1"/>
    <col min="3595" max="3595" width="13.375" style="29" customWidth="1"/>
    <col min="3596" max="3840" width="12.125" style="29"/>
    <col min="3841" max="3841" width="13.375" style="29" customWidth="1"/>
    <col min="3842" max="3842" width="18.375" style="29" customWidth="1"/>
    <col min="3843" max="3843" width="13.375" style="29" customWidth="1"/>
    <col min="3844" max="3844" width="12.125" style="29"/>
    <col min="3845" max="3845" width="15.875" style="29" customWidth="1"/>
    <col min="3846" max="3846" width="13.375" style="29" customWidth="1"/>
    <col min="3847" max="3847" width="12.125" style="29"/>
    <col min="3848" max="3849" width="15.875" style="29" customWidth="1"/>
    <col min="3850" max="3850" width="2.125" style="29" customWidth="1"/>
    <col min="3851" max="3851" width="13.375" style="29" customWidth="1"/>
    <col min="3852" max="4096" width="12.125" style="29"/>
    <col min="4097" max="4097" width="13.375" style="29" customWidth="1"/>
    <col min="4098" max="4098" width="18.375" style="29" customWidth="1"/>
    <col min="4099" max="4099" width="13.375" style="29" customWidth="1"/>
    <col min="4100" max="4100" width="12.125" style="29"/>
    <col min="4101" max="4101" width="15.875" style="29" customWidth="1"/>
    <col min="4102" max="4102" width="13.375" style="29" customWidth="1"/>
    <col min="4103" max="4103" width="12.125" style="29"/>
    <col min="4104" max="4105" width="15.875" style="29" customWidth="1"/>
    <col min="4106" max="4106" width="2.125" style="29" customWidth="1"/>
    <col min="4107" max="4107" width="13.375" style="29" customWidth="1"/>
    <col min="4108" max="4352" width="12.125" style="29"/>
    <col min="4353" max="4353" width="13.375" style="29" customWidth="1"/>
    <col min="4354" max="4354" width="18.375" style="29" customWidth="1"/>
    <col min="4355" max="4355" width="13.375" style="29" customWidth="1"/>
    <col min="4356" max="4356" width="12.125" style="29"/>
    <col min="4357" max="4357" width="15.875" style="29" customWidth="1"/>
    <col min="4358" max="4358" width="13.375" style="29" customWidth="1"/>
    <col min="4359" max="4359" width="12.125" style="29"/>
    <col min="4360" max="4361" width="15.875" style="29" customWidth="1"/>
    <col min="4362" max="4362" width="2.125" style="29" customWidth="1"/>
    <col min="4363" max="4363" width="13.375" style="29" customWidth="1"/>
    <col min="4364" max="4608" width="12.125" style="29"/>
    <col min="4609" max="4609" width="13.375" style="29" customWidth="1"/>
    <col min="4610" max="4610" width="18.375" style="29" customWidth="1"/>
    <col min="4611" max="4611" width="13.375" style="29" customWidth="1"/>
    <col min="4612" max="4612" width="12.125" style="29"/>
    <col min="4613" max="4613" width="15.875" style="29" customWidth="1"/>
    <col min="4614" max="4614" width="13.375" style="29" customWidth="1"/>
    <col min="4615" max="4615" width="12.125" style="29"/>
    <col min="4616" max="4617" width="15.875" style="29" customWidth="1"/>
    <col min="4618" max="4618" width="2.125" style="29" customWidth="1"/>
    <col min="4619" max="4619" width="13.375" style="29" customWidth="1"/>
    <col min="4620" max="4864" width="12.125" style="29"/>
    <col min="4865" max="4865" width="13.375" style="29" customWidth="1"/>
    <col min="4866" max="4866" width="18.375" style="29" customWidth="1"/>
    <col min="4867" max="4867" width="13.375" style="29" customWidth="1"/>
    <col min="4868" max="4868" width="12.125" style="29"/>
    <col min="4869" max="4869" width="15.875" style="29" customWidth="1"/>
    <col min="4870" max="4870" width="13.375" style="29" customWidth="1"/>
    <col min="4871" max="4871" width="12.125" style="29"/>
    <col min="4872" max="4873" width="15.875" style="29" customWidth="1"/>
    <col min="4874" max="4874" width="2.125" style="29" customWidth="1"/>
    <col min="4875" max="4875" width="13.375" style="29" customWidth="1"/>
    <col min="4876" max="5120" width="12.125" style="29"/>
    <col min="5121" max="5121" width="13.375" style="29" customWidth="1"/>
    <col min="5122" max="5122" width="18.375" style="29" customWidth="1"/>
    <col min="5123" max="5123" width="13.375" style="29" customWidth="1"/>
    <col min="5124" max="5124" width="12.125" style="29"/>
    <col min="5125" max="5125" width="15.875" style="29" customWidth="1"/>
    <col min="5126" max="5126" width="13.375" style="29" customWidth="1"/>
    <col min="5127" max="5127" width="12.125" style="29"/>
    <col min="5128" max="5129" width="15.875" style="29" customWidth="1"/>
    <col min="5130" max="5130" width="2.125" style="29" customWidth="1"/>
    <col min="5131" max="5131" width="13.375" style="29" customWidth="1"/>
    <col min="5132" max="5376" width="12.125" style="29"/>
    <col min="5377" max="5377" width="13.375" style="29" customWidth="1"/>
    <col min="5378" max="5378" width="18.375" style="29" customWidth="1"/>
    <col min="5379" max="5379" width="13.375" style="29" customWidth="1"/>
    <col min="5380" max="5380" width="12.125" style="29"/>
    <col min="5381" max="5381" width="15.875" style="29" customWidth="1"/>
    <col min="5382" max="5382" width="13.375" style="29" customWidth="1"/>
    <col min="5383" max="5383" width="12.125" style="29"/>
    <col min="5384" max="5385" width="15.875" style="29" customWidth="1"/>
    <col min="5386" max="5386" width="2.125" style="29" customWidth="1"/>
    <col min="5387" max="5387" width="13.375" style="29" customWidth="1"/>
    <col min="5388" max="5632" width="12.125" style="29"/>
    <col min="5633" max="5633" width="13.375" style="29" customWidth="1"/>
    <col min="5634" max="5634" width="18.375" style="29" customWidth="1"/>
    <col min="5635" max="5635" width="13.375" style="29" customWidth="1"/>
    <col min="5636" max="5636" width="12.125" style="29"/>
    <col min="5637" max="5637" width="15.875" style="29" customWidth="1"/>
    <col min="5638" max="5638" width="13.375" style="29" customWidth="1"/>
    <col min="5639" max="5639" width="12.125" style="29"/>
    <col min="5640" max="5641" width="15.875" style="29" customWidth="1"/>
    <col min="5642" max="5642" width="2.125" style="29" customWidth="1"/>
    <col min="5643" max="5643" width="13.375" style="29" customWidth="1"/>
    <col min="5644" max="5888" width="12.125" style="29"/>
    <col min="5889" max="5889" width="13.375" style="29" customWidth="1"/>
    <col min="5890" max="5890" width="18.375" style="29" customWidth="1"/>
    <col min="5891" max="5891" width="13.375" style="29" customWidth="1"/>
    <col min="5892" max="5892" width="12.125" style="29"/>
    <col min="5893" max="5893" width="15.875" style="29" customWidth="1"/>
    <col min="5894" max="5894" width="13.375" style="29" customWidth="1"/>
    <col min="5895" max="5895" width="12.125" style="29"/>
    <col min="5896" max="5897" width="15.875" style="29" customWidth="1"/>
    <col min="5898" max="5898" width="2.125" style="29" customWidth="1"/>
    <col min="5899" max="5899" width="13.375" style="29" customWidth="1"/>
    <col min="5900" max="6144" width="12.125" style="29"/>
    <col min="6145" max="6145" width="13.375" style="29" customWidth="1"/>
    <col min="6146" max="6146" width="18.375" style="29" customWidth="1"/>
    <col min="6147" max="6147" width="13.375" style="29" customWidth="1"/>
    <col min="6148" max="6148" width="12.125" style="29"/>
    <col min="6149" max="6149" width="15.875" style="29" customWidth="1"/>
    <col min="6150" max="6150" width="13.375" style="29" customWidth="1"/>
    <col min="6151" max="6151" width="12.125" style="29"/>
    <col min="6152" max="6153" width="15.875" style="29" customWidth="1"/>
    <col min="6154" max="6154" width="2.125" style="29" customWidth="1"/>
    <col min="6155" max="6155" width="13.375" style="29" customWidth="1"/>
    <col min="6156" max="6400" width="12.125" style="29"/>
    <col min="6401" max="6401" width="13.375" style="29" customWidth="1"/>
    <col min="6402" max="6402" width="18.375" style="29" customWidth="1"/>
    <col min="6403" max="6403" width="13.375" style="29" customWidth="1"/>
    <col min="6404" max="6404" width="12.125" style="29"/>
    <col min="6405" max="6405" width="15.875" style="29" customWidth="1"/>
    <col min="6406" max="6406" width="13.375" style="29" customWidth="1"/>
    <col min="6407" max="6407" width="12.125" style="29"/>
    <col min="6408" max="6409" width="15.875" style="29" customWidth="1"/>
    <col min="6410" max="6410" width="2.125" style="29" customWidth="1"/>
    <col min="6411" max="6411" width="13.375" style="29" customWidth="1"/>
    <col min="6412" max="6656" width="12.125" style="29"/>
    <col min="6657" max="6657" width="13.375" style="29" customWidth="1"/>
    <col min="6658" max="6658" width="18.375" style="29" customWidth="1"/>
    <col min="6659" max="6659" width="13.375" style="29" customWidth="1"/>
    <col min="6660" max="6660" width="12.125" style="29"/>
    <col min="6661" max="6661" width="15.875" style="29" customWidth="1"/>
    <col min="6662" max="6662" width="13.375" style="29" customWidth="1"/>
    <col min="6663" max="6663" width="12.125" style="29"/>
    <col min="6664" max="6665" width="15.875" style="29" customWidth="1"/>
    <col min="6666" max="6666" width="2.125" style="29" customWidth="1"/>
    <col min="6667" max="6667" width="13.375" style="29" customWidth="1"/>
    <col min="6668" max="6912" width="12.125" style="29"/>
    <col min="6913" max="6913" width="13.375" style="29" customWidth="1"/>
    <col min="6914" max="6914" width="18.375" style="29" customWidth="1"/>
    <col min="6915" max="6915" width="13.375" style="29" customWidth="1"/>
    <col min="6916" max="6916" width="12.125" style="29"/>
    <col min="6917" max="6917" width="15.875" style="29" customWidth="1"/>
    <col min="6918" max="6918" width="13.375" style="29" customWidth="1"/>
    <col min="6919" max="6919" width="12.125" style="29"/>
    <col min="6920" max="6921" width="15.875" style="29" customWidth="1"/>
    <col min="6922" max="6922" width="2.125" style="29" customWidth="1"/>
    <col min="6923" max="6923" width="13.375" style="29" customWidth="1"/>
    <col min="6924" max="7168" width="12.125" style="29"/>
    <col min="7169" max="7169" width="13.375" style="29" customWidth="1"/>
    <col min="7170" max="7170" width="18.375" style="29" customWidth="1"/>
    <col min="7171" max="7171" width="13.375" style="29" customWidth="1"/>
    <col min="7172" max="7172" width="12.125" style="29"/>
    <col min="7173" max="7173" width="15.875" style="29" customWidth="1"/>
    <col min="7174" max="7174" width="13.375" style="29" customWidth="1"/>
    <col min="7175" max="7175" width="12.125" style="29"/>
    <col min="7176" max="7177" width="15.875" style="29" customWidth="1"/>
    <col min="7178" max="7178" width="2.125" style="29" customWidth="1"/>
    <col min="7179" max="7179" width="13.375" style="29" customWidth="1"/>
    <col min="7180" max="7424" width="12.125" style="29"/>
    <col min="7425" max="7425" width="13.375" style="29" customWidth="1"/>
    <col min="7426" max="7426" width="18.375" style="29" customWidth="1"/>
    <col min="7427" max="7427" width="13.375" style="29" customWidth="1"/>
    <col min="7428" max="7428" width="12.125" style="29"/>
    <col min="7429" max="7429" width="15.875" style="29" customWidth="1"/>
    <col min="7430" max="7430" width="13.375" style="29" customWidth="1"/>
    <col min="7431" max="7431" width="12.125" style="29"/>
    <col min="7432" max="7433" width="15.875" style="29" customWidth="1"/>
    <col min="7434" max="7434" width="2.125" style="29" customWidth="1"/>
    <col min="7435" max="7435" width="13.375" style="29" customWidth="1"/>
    <col min="7436" max="7680" width="12.125" style="29"/>
    <col min="7681" max="7681" width="13.375" style="29" customWidth="1"/>
    <col min="7682" max="7682" width="18.375" style="29" customWidth="1"/>
    <col min="7683" max="7683" width="13.375" style="29" customWidth="1"/>
    <col min="7684" max="7684" width="12.125" style="29"/>
    <col min="7685" max="7685" width="15.875" style="29" customWidth="1"/>
    <col min="7686" max="7686" width="13.375" style="29" customWidth="1"/>
    <col min="7687" max="7687" width="12.125" style="29"/>
    <col min="7688" max="7689" width="15.875" style="29" customWidth="1"/>
    <col min="7690" max="7690" width="2.125" style="29" customWidth="1"/>
    <col min="7691" max="7691" width="13.375" style="29" customWidth="1"/>
    <col min="7692" max="7936" width="12.125" style="29"/>
    <col min="7937" max="7937" width="13.375" style="29" customWidth="1"/>
    <col min="7938" max="7938" width="18.375" style="29" customWidth="1"/>
    <col min="7939" max="7939" width="13.375" style="29" customWidth="1"/>
    <col min="7940" max="7940" width="12.125" style="29"/>
    <col min="7941" max="7941" width="15.875" style="29" customWidth="1"/>
    <col min="7942" max="7942" width="13.375" style="29" customWidth="1"/>
    <col min="7943" max="7943" width="12.125" style="29"/>
    <col min="7944" max="7945" width="15.875" style="29" customWidth="1"/>
    <col min="7946" max="7946" width="2.125" style="29" customWidth="1"/>
    <col min="7947" max="7947" width="13.375" style="29" customWidth="1"/>
    <col min="7948" max="8192" width="12.125" style="29"/>
    <col min="8193" max="8193" width="13.375" style="29" customWidth="1"/>
    <col min="8194" max="8194" width="18.375" style="29" customWidth="1"/>
    <col min="8195" max="8195" width="13.375" style="29" customWidth="1"/>
    <col min="8196" max="8196" width="12.125" style="29"/>
    <col min="8197" max="8197" width="15.875" style="29" customWidth="1"/>
    <col min="8198" max="8198" width="13.375" style="29" customWidth="1"/>
    <col min="8199" max="8199" width="12.125" style="29"/>
    <col min="8200" max="8201" width="15.875" style="29" customWidth="1"/>
    <col min="8202" max="8202" width="2.125" style="29" customWidth="1"/>
    <col min="8203" max="8203" width="13.375" style="29" customWidth="1"/>
    <col min="8204" max="8448" width="12.125" style="29"/>
    <col min="8449" max="8449" width="13.375" style="29" customWidth="1"/>
    <col min="8450" max="8450" width="18.375" style="29" customWidth="1"/>
    <col min="8451" max="8451" width="13.375" style="29" customWidth="1"/>
    <col min="8452" max="8452" width="12.125" style="29"/>
    <col min="8453" max="8453" width="15.875" style="29" customWidth="1"/>
    <col min="8454" max="8454" width="13.375" style="29" customWidth="1"/>
    <col min="8455" max="8455" width="12.125" style="29"/>
    <col min="8456" max="8457" width="15.875" style="29" customWidth="1"/>
    <col min="8458" max="8458" width="2.125" style="29" customWidth="1"/>
    <col min="8459" max="8459" width="13.375" style="29" customWidth="1"/>
    <col min="8460" max="8704" width="12.125" style="29"/>
    <col min="8705" max="8705" width="13.375" style="29" customWidth="1"/>
    <col min="8706" max="8706" width="18.375" style="29" customWidth="1"/>
    <col min="8707" max="8707" width="13.375" style="29" customWidth="1"/>
    <col min="8708" max="8708" width="12.125" style="29"/>
    <col min="8709" max="8709" width="15.875" style="29" customWidth="1"/>
    <col min="8710" max="8710" width="13.375" style="29" customWidth="1"/>
    <col min="8711" max="8711" width="12.125" style="29"/>
    <col min="8712" max="8713" width="15.875" style="29" customWidth="1"/>
    <col min="8714" max="8714" width="2.125" style="29" customWidth="1"/>
    <col min="8715" max="8715" width="13.375" style="29" customWidth="1"/>
    <col min="8716" max="8960" width="12.125" style="29"/>
    <col min="8961" max="8961" width="13.375" style="29" customWidth="1"/>
    <col min="8962" max="8962" width="18.375" style="29" customWidth="1"/>
    <col min="8963" max="8963" width="13.375" style="29" customWidth="1"/>
    <col min="8964" max="8964" width="12.125" style="29"/>
    <col min="8965" max="8965" width="15.875" style="29" customWidth="1"/>
    <col min="8966" max="8966" width="13.375" style="29" customWidth="1"/>
    <col min="8967" max="8967" width="12.125" style="29"/>
    <col min="8968" max="8969" width="15.875" style="29" customWidth="1"/>
    <col min="8970" max="8970" width="2.125" style="29" customWidth="1"/>
    <col min="8971" max="8971" width="13.375" style="29" customWidth="1"/>
    <col min="8972" max="9216" width="12.125" style="29"/>
    <col min="9217" max="9217" width="13.375" style="29" customWidth="1"/>
    <col min="9218" max="9218" width="18.375" style="29" customWidth="1"/>
    <col min="9219" max="9219" width="13.375" style="29" customWidth="1"/>
    <col min="9220" max="9220" width="12.125" style="29"/>
    <col min="9221" max="9221" width="15.875" style="29" customWidth="1"/>
    <col min="9222" max="9222" width="13.375" style="29" customWidth="1"/>
    <col min="9223" max="9223" width="12.125" style="29"/>
    <col min="9224" max="9225" width="15.875" style="29" customWidth="1"/>
    <col min="9226" max="9226" width="2.125" style="29" customWidth="1"/>
    <col min="9227" max="9227" width="13.375" style="29" customWidth="1"/>
    <col min="9228" max="9472" width="12.125" style="29"/>
    <col min="9473" max="9473" width="13.375" style="29" customWidth="1"/>
    <col min="9474" max="9474" width="18.375" style="29" customWidth="1"/>
    <col min="9475" max="9475" width="13.375" style="29" customWidth="1"/>
    <col min="9476" max="9476" width="12.125" style="29"/>
    <col min="9477" max="9477" width="15.875" style="29" customWidth="1"/>
    <col min="9478" max="9478" width="13.375" style="29" customWidth="1"/>
    <col min="9479" max="9479" width="12.125" style="29"/>
    <col min="9480" max="9481" width="15.875" style="29" customWidth="1"/>
    <col min="9482" max="9482" width="2.125" style="29" customWidth="1"/>
    <col min="9483" max="9483" width="13.375" style="29" customWidth="1"/>
    <col min="9484" max="9728" width="12.125" style="29"/>
    <col min="9729" max="9729" width="13.375" style="29" customWidth="1"/>
    <col min="9730" max="9730" width="18.375" style="29" customWidth="1"/>
    <col min="9731" max="9731" width="13.375" style="29" customWidth="1"/>
    <col min="9732" max="9732" width="12.125" style="29"/>
    <col min="9733" max="9733" width="15.875" style="29" customWidth="1"/>
    <col min="9734" max="9734" width="13.375" style="29" customWidth="1"/>
    <col min="9735" max="9735" width="12.125" style="29"/>
    <col min="9736" max="9737" width="15.875" style="29" customWidth="1"/>
    <col min="9738" max="9738" width="2.125" style="29" customWidth="1"/>
    <col min="9739" max="9739" width="13.375" style="29" customWidth="1"/>
    <col min="9740" max="9984" width="12.125" style="29"/>
    <col min="9985" max="9985" width="13.375" style="29" customWidth="1"/>
    <col min="9986" max="9986" width="18.375" style="29" customWidth="1"/>
    <col min="9987" max="9987" width="13.375" style="29" customWidth="1"/>
    <col min="9988" max="9988" width="12.125" style="29"/>
    <col min="9989" max="9989" width="15.875" style="29" customWidth="1"/>
    <col min="9990" max="9990" width="13.375" style="29" customWidth="1"/>
    <col min="9991" max="9991" width="12.125" style="29"/>
    <col min="9992" max="9993" width="15.875" style="29" customWidth="1"/>
    <col min="9994" max="9994" width="2.125" style="29" customWidth="1"/>
    <col min="9995" max="9995" width="13.375" style="29" customWidth="1"/>
    <col min="9996" max="10240" width="12.125" style="29"/>
    <col min="10241" max="10241" width="13.375" style="29" customWidth="1"/>
    <col min="10242" max="10242" width="18.375" style="29" customWidth="1"/>
    <col min="10243" max="10243" width="13.375" style="29" customWidth="1"/>
    <col min="10244" max="10244" width="12.125" style="29"/>
    <col min="10245" max="10245" width="15.875" style="29" customWidth="1"/>
    <col min="10246" max="10246" width="13.375" style="29" customWidth="1"/>
    <col min="10247" max="10247" width="12.125" style="29"/>
    <col min="10248" max="10249" width="15.875" style="29" customWidth="1"/>
    <col min="10250" max="10250" width="2.125" style="29" customWidth="1"/>
    <col min="10251" max="10251" width="13.375" style="29" customWidth="1"/>
    <col min="10252" max="10496" width="12.125" style="29"/>
    <col min="10497" max="10497" width="13.375" style="29" customWidth="1"/>
    <col min="10498" max="10498" width="18.375" style="29" customWidth="1"/>
    <col min="10499" max="10499" width="13.375" style="29" customWidth="1"/>
    <col min="10500" max="10500" width="12.125" style="29"/>
    <col min="10501" max="10501" width="15.875" style="29" customWidth="1"/>
    <col min="10502" max="10502" width="13.375" style="29" customWidth="1"/>
    <col min="10503" max="10503" width="12.125" style="29"/>
    <col min="10504" max="10505" width="15.875" style="29" customWidth="1"/>
    <col min="10506" max="10506" width="2.125" style="29" customWidth="1"/>
    <col min="10507" max="10507" width="13.375" style="29" customWidth="1"/>
    <col min="10508" max="10752" width="12.125" style="29"/>
    <col min="10753" max="10753" width="13.375" style="29" customWidth="1"/>
    <col min="10754" max="10754" width="18.375" style="29" customWidth="1"/>
    <col min="10755" max="10755" width="13.375" style="29" customWidth="1"/>
    <col min="10756" max="10756" width="12.125" style="29"/>
    <col min="10757" max="10757" width="15.875" style="29" customWidth="1"/>
    <col min="10758" max="10758" width="13.375" style="29" customWidth="1"/>
    <col min="10759" max="10759" width="12.125" style="29"/>
    <col min="10760" max="10761" width="15.875" style="29" customWidth="1"/>
    <col min="10762" max="10762" width="2.125" style="29" customWidth="1"/>
    <col min="10763" max="10763" width="13.375" style="29" customWidth="1"/>
    <col min="10764" max="11008" width="12.125" style="29"/>
    <col min="11009" max="11009" width="13.375" style="29" customWidth="1"/>
    <col min="11010" max="11010" width="18.375" style="29" customWidth="1"/>
    <col min="11011" max="11011" width="13.375" style="29" customWidth="1"/>
    <col min="11012" max="11012" width="12.125" style="29"/>
    <col min="11013" max="11013" width="15.875" style="29" customWidth="1"/>
    <col min="11014" max="11014" width="13.375" style="29" customWidth="1"/>
    <col min="11015" max="11015" width="12.125" style="29"/>
    <col min="11016" max="11017" width="15.875" style="29" customWidth="1"/>
    <col min="11018" max="11018" width="2.125" style="29" customWidth="1"/>
    <col min="11019" max="11019" width="13.375" style="29" customWidth="1"/>
    <col min="11020" max="11264" width="12.125" style="29"/>
    <col min="11265" max="11265" width="13.375" style="29" customWidth="1"/>
    <col min="11266" max="11266" width="18.375" style="29" customWidth="1"/>
    <col min="11267" max="11267" width="13.375" style="29" customWidth="1"/>
    <col min="11268" max="11268" width="12.125" style="29"/>
    <col min="11269" max="11269" width="15.875" style="29" customWidth="1"/>
    <col min="11270" max="11270" width="13.375" style="29" customWidth="1"/>
    <col min="11271" max="11271" width="12.125" style="29"/>
    <col min="11272" max="11273" width="15.875" style="29" customWidth="1"/>
    <col min="11274" max="11274" width="2.125" style="29" customWidth="1"/>
    <col min="11275" max="11275" width="13.375" style="29" customWidth="1"/>
    <col min="11276" max="11520" width="12.125" style="29"/>
    <col min="11521" max="11521" width="13.375" style="29" customWidth="1"/>
    <col min="11522" max="11522" width="18.375" style="29" customWidth="1"/>
    <col min="11523" max="11523" width="13.375" style="29" customWidth="1"/>
    <col min="11524" max="11524" width="12.125" style="29"/>
    <col min="11525" max="11525" width="15.875" style="29" customWidth="1"/>
    <col min="11526" max="11526" width="13.375" style="29" customWidth="1"/>
    <col min="11527" max="11527" width="12.125" style="29"/>
    <col min="11528" max="11529" width="15.875" style="29" customWidth="1"/>
    <col min="11530" max="11530" width="2.125" style="29" customWidth="1"/>
    <col min="11531" max="11531" width="13.375" style="29" customWidth="1"/>
    <col min="11532" max="11776" width="12.125" style="29"/>
    <col min="11777" max="11777" width="13.375" style="29" customWidth="1"/>
    <col min="11778" max="11778" width="18.375" style="29" customWidth="1"/>
    <col min="11779" max="11779" width="13.375" style="29" customWidth="1"/>
    <col min="11780" max="11780" width="12.125" style="29"/>
    <col min="11781" max="11781" width="15.875" style="29" customWidth="1"/>
    <col min="11782" max="11782" width="13.375" style="29" customWidth="1"/>
    <col min="11783" max="11783" width="12.125" style="29"/>
    <col min="11784" max="11785" width="15.875" style="29" customWidth="1"/>
    <col min="11786" max="11786" width="2.125" style="29" customWidth="1"/>
    <col min="11787" max="11787" width="13.375" style="29" customWidth="1"/>
    <col min="11788" max="12032" width="12.125" style="29"/>
    <col min="12033" max="12033" width="13.375" style="29" customWidth="1"/>
    <col min="12034" max="12034" width="18.375" style="29" customWidth="1"/>
    <col min="12035" max="12035" width="13.375" style="29" customWidth="1"/>
    <col min="12036" max="12036" width="12.125" style="29"/>
    <col min="12037" max="12037" width="15.875" style="29" customWidth="1"/>
    <col min="12038" max="12038" width="13.375" style="29" customWidth="1"/>
    <col min="12039" max="12039" width="12.125" style="29"/>
    <col min="12040" max="12041" width="15.875" style="29" customWidth="1"/>
    <col min="12042" max="12042" width="2.125" style="29" customWidth="1"/>
    <col min="12043" max="12043" width="13.375" style="29" customWidth="1"/>
    <col min="12044" max="12288" width="12.125" style="29"/>
    <col min="12289" max="12289" width="13.375" style="29" customWidth="1"/>
    <col min="12290" max="12290" width="18.375" style="29" customWidth="1"/>
    <col min="12291" max="12291" width="13.375" style="29" customWidth="1"/>
    <col min="12292" max="12292" width="12.125" style="29"/>
    <col min="12293" max="12293" width="15.875" style="29" customWidth="1"/>
    <col min="12294" max="12294" width="13.375" style="29" customWidth="1"/>
    <col min="12295" max="12295" width="12.125" style="29"/>
    <col min="12296" max="12297" width="15.875" style="29" customWidth="1"/>
    <col min="12298" max="12298" width="2.125" style="29" customWidth="1"/>
    <col min="12299" max="12299" width="13.375" style="29" customWidth="1"/>
    <col min="12300" max="12544" width="12.125" style="29"/>
    <col min="12545" max="12545" width="13.375" style="29" customWidth="1"/>
    <col min="12546" max="12546" width="18.375" style="29" customWidth="1"/>
    <col min="12547" max="12547" width="13.375" style="29" customWidth="1"/>
    <col min="12548" max="12548" width="12.125" style="29"/>
    <col min="12549" max="12549" width="15.875" style="29" customWidth="1"/>
    <col min="12550" max="12550" width="13.375" style="29" customWidth="1"/>
    <col min="12551" max="12551" width="12.125" style="29"/>
    <col min="12552" max="12553" width="15.875" style="29" customWidth="1"/>
    <col min="12554" max="12554" width="2.125" style="29" customWidth="1"/>
    <col min="12555" max="12555" width="13.375" style="29" customWidth="1"/>
    <col min="12556" max="12800" width="12.125" style="29"/>
    <col min="12801" max="12801" width="13.375" style="29" customWidth="1"/>
    <col min="12802" max="12802" width="18.375" style="29" customWidth="1"/>
    <col min="12803" max="12803" width="13.375" style="29" customWidth="1"/>
    <col min="12804" max="12804" width="12.125" style="29"/>
    <col min="12805" max="12805" width="15.875" style="29" customWidth="1"/>
    <col min="12806" max="12806" width="13.375" style="29" customWidth="1"/>
    <col min="12807" max="12807" width="12.125" style="29"/>
    <col min="12808" max="12809" width="15.875" style="29" customWidth="1"/>
    <col min="12810" max="12810" width="2.125" style="29" customWidth="1"/>
    <col min="12811" max="12811" width="13.375" style="29" customWidth="1"/>
    <col min="12812" max="13056" width="12.125" style="29"/>
    <col min="13057" max="13057" width="13.375" style="29" customWidth="1"/>
    <col min="13058" max="13058" width="18.375" style="29" customWidth="1"/>
    <col min="13059" max="13059" width="13.375" style="29" customWidth="1"/>
    <col min="13060" max="13060" width="12.125" style="29"/>
    <col min="13061" max="13061" width="15.875" style="29" customWidth="1"/>
    <col min="13062" max="13062" width="13.375" style="29" customWidth="1"/>
    <col min="13063" max="13063" width="12.125" style="29"/>
    <col min="13064" max="13065" width="15.875" style="29" customWidth="1"/>
    <col min="13066" max="13066" width="2.125" style="29" customWidth="1"/>
    <col min="13067" max="13067" width="13.375" style="29" customWidth="1"/>
    <col min="13068" max="13312" width="12.125" style="29"/>
    <col min="13313" max="13313" width="13.375" style="29" customWidth="1"/>
    <col min="13314" max="13314" width="18.375" style="29" customWidth="1"/>
    <col min="13315" max="13315" width="13.375" style="29" customWidth="1"/>
    <col min="13316" max="13316" width="12.125" style="29"/>
    <col min="13317" max="13317" width="15.875" style="29" customWidth="1"/>
    <col min="13318" max="13318" width="13.375" style="29" customWidth="1"/>
    <col min="13319" max="13319" width="12.125" style="29"/>
    <col min="13320" max="13321" width="15.875" style="29" customWidth="1"/>
    <col min="13322" max="13322" width="2.125" style="29" customWidth="1"/>
    <col min="13323" max="13323" width="13.375" style="29" customWidth="1"/>
    <col min="13324" max="13568" width="12.125" style="29"/>
    <col min="13569" max="13569" width="13.375" style="29" customWidth="1"/>
    <col min="13570" max="13570" width="18.375" style="29" customWidth="1"/>
    <col min="13571" max="13571" width="13.375" style="29" customWidth="1"/>
    <col min="13572" max="13572" width="12.125" style="29"/>
    <col min="13573" max="13573" width="15.875" style="29" customWidth="1"/>
    <col min="13574" max="13574" width="13.375" style="29" customWidth="1"/>
    <col min="13575" max="13575" width="12.125" style="29"/>
    <col min="13576" max="13577" width="15.875" style="29" customWidth="1"/>
    <col min="13578" max="13578" width="2.125" style="29" customWidth="1"/>
    <col min="13579" max="13579" width="13.375" style="29" customWidth="1"/>
    <col min="13580" max="13824" width="12.125" style="29"/>
    <col min="13825" max="13825" width="13.375" style="29" customWidth="1"/>
    <col min="13826" max="13826" width="18.375" style="29" customWidth="1"/>
    <col min="13827" max="13827" width="13.375" style="29" customWidth="1"/>
    <col min="13828" max="13828" width="12.125" style="29"/>
    <col min="13829" max="13829" width="15.875" style="29" customWidth="1"/>
    <col min="13830" max="13830" width="13.375" style="29" customWidth="1"/>
    <col min="13831" max="13831" width="12.125" style="29"/>
    <col min="13832" max="13833" width="15.875" style="29" customWidth="1"/>
    <col min="13834" max="13834" width="2.125" style="29" customWidth="1"/>
    <col min="13835" max="13835" width="13.375" style="29" customWidth="1"/>
    <col min="13836" max="14080" width="12.125" style="29"/>
    <col min="14081" max="14081" width="13.375" style="29" customWidth="1"/>
    <col min="14082" max="14082" width="18.375" style="29" customWidth="1"/>
    <col min="14083" max="14083" width="13.375" style="29" customWidth="1"/>
    <col min="14084" max="14084" width="12.125" style="29"/>
    <col min="14085" max="14085" width="15.875" style="29" customWidth="1"/>
    <col min="14086" max="14086" width="13.375" style="29" customWidth="1"/>
    <col min="14087" max="14087" width="12.125" style="29"/>
    <col min="14088" max="14089" width="15.875" style="29" customWidth="1"/>
    <col min="14090" max="14090" width="2.125" style="29" customWidth="1"/>
    <col min="14091" max="14091" width="13.375" style="29" customWidth="1"/>
    <col min="14092" max="14336" width="12.125" style="29"/>
    <col min="14337" max="14337" width="13.375" style="29" customWidth="1"/>
    <col min="14338" max="14338" width="18.375" style="29" customWidth="1"/>
    <col min="14339" max="14339" width="13.375" style="29" customWidth="1"/>
    <col min="14340" max="14340" width="12.125" style="29"/>
    <col min="14341" max="14341" width="15.875" style="29" customWidth="1"/>
    <col min="14342" max="14342" width="13.375" style="29" customWidth="1"/>
    <col min="14343" max="14343" width="12.125" style="29"/>
    <col min="14344" max="14345" width="15.875" style="29" customWidth="1"/>
    <col min="14346" max="14346" width="2.125" style="29" customWidth="1"/>
    <col min="14347" max="14347" width="13.375" style="29" customWidth="1"/>
    <col min="14348" max="14592" width="12.125" style="29"/>
    <col min="14593" max="14593" width="13.375" style="29" customWidth="1"/>
    <col min="14594" max="14594" width="18.375" style="29" customWidth="1"/>
    <col min="14595" max="14595" width="13.375" style="29" customWidth="1"/>
    <col min="14596" max="14596" width="12.125" style="29"/>
    <col min="14597" max="14597" width="15.875" style="29" customWidth="1"/>
    <col min="14598" max="14598" width="13.375" style="29" customWidth="1"/>
    <col min="14599" max="14599" width="12.125" style="29"/>
    <col min="14600" max="14601" width="15.875" style="29" customWidth="1"/>
    <col min="14602" max="14602" width="2.125" style="29" customWidth="1"/>
    <col min="14603" max="14603" width="13.375" style="29" customWidth="1"/>
    <col min="14604" max="14848" width="12.125" style="29"/>
    <col min="14849" max="14849" width="13.375" style="29" customWidth="1"/>
    <col min="14850" max="14850" width="18.375" style="29" customWidth="1"/>
    <col min="14851" max="14851" width="13.375" style="29" customWidth="1"/>
    <col min="14852" max="14852" width="12.125" style="29"/>
    <col min="14853" max="14853" width="15.875" style="29" customWidth="1"/>
    <col min="14854" max="14854" width="13.375" style="29" customWidth="1"/>
    <col min="14855" max="14855" width="12.125" style="29"/>
    <col min="14856" max="14857" width="15.875" style="29" customWidth="1"/>
    <col min="14858" max="14858" width="2.125" style="29" customWidth="1"/>
    <col min="14859" max="14859" width="13.375" style="29" customWidth="1"/>
    <col min="14860" max="15104" width="12.125" style="29"/>
    <col min="15105" max="15105" width="13.375" style="29" customWidth="1"/>
    <col min="15106" max="15106" width="18.375" style="29" customWidth="1"/>
    <col min="15107" max="15107" width="13.375" style="29" customWidth="1"/>
    <col min="15108" max="15108" width="12.125" style="29"/>
    <col min="15109" max="15109" width="15.875" style="29" customWidth="1"/>
    <col min="15110" max="15110" width="13.375" style="29" customWidth="1"/>
    <col min="15111" max="15111" width="12.125" style="29"/>
    <col min="15112" max="15113" width="15.875" style="29" customWidth="1"/>
    <col min="15114" max="15114" width="2.125" style="29" customWidth="1"/>
    <col min="15115" max="15115" width="13.375" style="29" customWidth="1"/>
    <col min="15116" max="15360" width="12.125" style="29"/>
    <col min="15361" max="15361" width="13.375" style="29" customWidth="1"/>
    <col min="15362" max="15362" width="18.375" style="29" customWidth="1"/>
    <col min="15363" max="15363" width="13.375" style="29" customWidth="1"/>
    <col min="15364" max="15364" width="12.125" style="29"/>
    <col min="15365" max="15365" width="15.875" style="29" customWidth="1"/>
    <col min="15366" max="15366" width="13.375" style="29" customWidth="1"/>
    <col min="15367" max="15367" width="12.125" style="29"/>
    <col min="15368" max="15369" width="15.875" style="29" customWidth="1"/>
    <col min="15370" max="15370" width="2.125" style="29" customWidth="1"/>
    <col min="15371" max="15371" width="13.375" style="29" customWidth="1"/>
    <col min="15372" max="15616" width="12.125" style="29"/>
    <col min="15617" max="15617" width="13.375" style="29" customWidth="1"/>
    <col min="15618" max="15618" width="18.375" style="29" customWidth="1"/>
    <col min="15619" max="15619" width="13.375" style="29" customWidth="1"/>
    <col min="15620" max="15620" width="12.125" style="29"/>
    <col min="15621" max="15621" width="15.875" style="29" customWidth="1"/>
    <col min="15622" max="15622" width="13.375" style="29" customWidth="1"/>
    <col min="15623" max="15623" width="12.125" style="29"/>
    <col min="15624" max="15625" width="15.875" style="29" customWidth="1"/>
    <col min="15626" max="15626" width="2.125" style="29" customWidth="1"/>
    <col min="15627" max="15627" width="13.375" style="29" customWidth="1"/>
    <col min="15628" max="15872" width="12.125" style="29"/>
    <col min="15873" max="15873" width="13.375" style="29" customWidth="1"/>
    <col min="15874" max="15874" width="18.375" style="29" customWidth="1"/>
    <col min="15875" max="15875" width="13.375" style="29" customWidth="1"/>
    <col min="15876" max="15876" width="12.125" style="29"/>
    <col min="15877" max="15877" width="15.875" style="29" customWidth="1"/>
    <col min="15878" max="15878" width="13.375" style="29" customWidth="1"/>
    <col min="15879" max="15879" width="12.125" style="29"/>
    <col min="15880" max="15881" width="15.875" style="29" customWidth="1"/>
    <col min="15882" max="15882" width="2.125" style="29" customWidth="1"/>
    <col min="15883" max="15883" width="13.375" style="29" customWidth="1"/>
    <col min="15884" max="16128" width="12.125" style="29"/>
    <col min="16129" max="16129" width="13.375" style="29" customWidth="1"/>
    <col min="16130" max="16130" width="18.375" style="29" customWidth="1"/>
    <col min="16131" max="16131" width="13.375" style="29" customWidth="1"/>
    <col min="16132" max="16132" width="12.125" style="29"/>
    <col min="16133" max="16133" width="15.875" style="29" customWidth="1"/>
    <col min="16134" max="16134" width="13.375" style="29" customWidth="1"/>
    <col min="16135" max="16135" width="12.125" style="29"/>
    <col min="16136" max="16137" width="15.875" style="29" customWidth="1"/>
    <col min="16138" max="16138" width="2.125" style="29" customWidth="1"/>
    <col min="16139" max="16139" width="13.375" style="29" customWidth="1"/>
    <col min="16140" max="16384" width="12.125" style="29"/>
  </cols>
  <sheetData>
    <row r="1" spans="1:15" x14ac:dyDescent="0.2">
      <c r="A1" s="28"/>
    </row>
    <row r="6" spans="1:15" x14ac:dyDescent="0.2">
      <c r="D6" s="3" t="s">
        <v>35</v>
      </c>
    </row>
    <row r="7" spans="1:15" ht="18" thickBot="1" x14ac:dyDescent="0.25">
      <c r="B7" s="30"/>
      <c r="C7" s="30"/>
      <c r="D7" s="30"/>
      <c r="E7" s="31" t="s">
        <v>36</v>
      </c>
      <c r="F7" s="30"/>
      <c r="G7" s="30"/>
      <c r="H7" s="30"/>
      <c r="I7" s="30"/>
      <c r="J7" s="30"/>
      <c r="K7" s="30"/>
    </row>
    <row r="8" spans="1:15" x14ac:dyDescent="0.2">
      <c r="C8" s="32"/>
      <c r="F8" s="33"/>
      <c r="G8" s="33"/>
      <c r="H8" s="33"/>
      <c r="I8" s="32"/>
      <c r="J8" s="106" t="s">
        <v>37</v>
      </c>
      <c r="K8" s="107"/>
    </row>
    <row r="9" spans="1:15" x14ac:dyDescent="0.2">
      <c r="C9" s="34"/>
      <c r="D9" s="35" t="s">
        <v>38</v>
      </c>
      <c r="E9" s="33"/>
      <c r="F9" s="36" t="s">
        <v>39</v>
      </c>
      <c r="G9" s="33"/>
      <c r="H9" s="33"/>
      <c r="I9" s="37" t="s">
        <v>40</v>
      </c>
      <c r="J9" s="108" t="s">
        <v>41</v>
      </c>
      <c r="K9" s="109"/>
    </row>
    <row r="10" spans="1:15" x14ac:dyDescent="0.2">
      <c r="C10" s="32"/>
      <c r="D10" s="25"/>
      <c r="E10" s="37" t="s">
        <v>42</v>
      </c>
      <c r="F10" s="32"/>
      <c r="G10" s="25"/>
      <c r="H10" s="38" t="s">
        <v>43</v>
      </c>
      <c r="I10" s="37" t="s">
        <v>44</v>
      </c>
      <c r="J10" s="108" t="s">
        <v>45</v>
      </c>
      <c r="K10" s="109"/>
    </row>
    <row r="11" spans="1:15" x14ac:dyDescent="0.2">
      <c r="B11" s="33"/>
      <c r="C11" s="39" t="s">
        <v>46</v>
      </c>
      <c r="D11" s="36" t="s">
        <v>47</v>
      </c>
      <c r="E11" s="39" t="s">
        <v>48</v>
      </c>
      <c r="F11" s="39" t="s">
        <v>49</v>
      </c>
      <c r="G11" s="36" t="s">
        <v>47</v>
      </c>
      <c r="H11" s="39" t="s">
        <v>48</v>
      </c>
      <c r="I11" s="39" t="s">
        <v>48</v>
      </c>
      <c r="J11" s="110" t="s">
        <v>50</v>
      </c>
      <c r="K11" s="111"/>
    </row>
    <row r="12" spans="1:15" x14ac:dyDescent="0.2">
      <c r="B12" s="28" t="s">
        <v>51</v>
      </c>
      <c r="C12" s="40" t="s">
        <v>52</v>
      </c>
      <c r="D12" s="41" t="s">
        <v>53</v>
      </c>
      <c r="E12" s="41" t="s">
        <v>54</v>
      </c>
      <c r="F12" s="41" t="s">
        <v>52</v>
      </c>
      <c r="G12" s="41" t="s">
        <v>53</v>
      </c>
      <c r="H12" s="41" t="s">
        <v>54</v>
      </c>
      <c r="I12" s="41" t="s">
        <v>54</v>
      </c>
      <c r="K12" s="41" t="s">
        <v>54</v>
      </c>
    </row>
    <row r="13" spans="1:15" x14ac:dyDescent="0.2">
      <c r="B13" s="42" t="s">
        <v>55</v>
      </c>
      <c r="C13" s="25">
        <f>SUM(C15:C70)</f>
        <v>13518</v>
      </c>
      <c r="D13" s="43">
        <f>M13/C13</f>
        <v>0</v>
      </c>
      <c r="E13" s="44">
        <f>L13/C13*1000000</f>
        <v>0</v>
      </c>
      <c r="F13" s="44">
        <f>SUM(F15:F70)</f>
        <v>6810</v>
      </c>
      <c r="G13" s="43">
        <f>O13/F13</f>
        <v>0</v>
      </c>
      <c r="H13" s="44">
        <f>N13/F13*1000000</f>
        <v>0</v>
      </c>
      <c r="I13" s="44">
        <f>SUM(I15:I70)/50</f>
        <v>723920</v>
      </c>
      <c r="J13" s="44"/>
      <c r="K13" s="44">
        <f>SUM(K15:K70)/50</f>
        <v>245900</v>
      </c>
      <c r="L13" s="45"/>
      <c r="M13" s="45"/>
      <c r="N13" s="45"/>
      <c r="O13" s="45"/>
    </row>
    <row r="14" spans="1:15" x14ac:dyDescent="0.2">
      <c r="C14" s="32"/>
    </row>
    <row r="15" spans="1:15" x14ac:dyDescent="0.2">
      <c r="B15" s="28" t="s">
        <v>56</v>
      </c>
      <c r="C15" s="12">
        <v>3793</v>
      </c>
      <c r="D15" s="46">
        <v>44.5</v>
      </c>
      <c r="E15" s="15">
        <v>375500</v>
      </c>
      <c r="F15" s="15">
        <v>1756</v>
      </c>
      <c r="G15" s="46">
        <v>44.5</v>
      </c>
      <c r="H15" s="15">
        <v>387100</v>
      </c>
      <c r="I15" s="15">
        <v>1030000</v>
      </c>
      <c r="J15" s="15"/>
      <c r="K15" s="15">
        <v>660000</v>
      </c>
      <c r="L15" s="45"/>
      <c r="M15" s="45"/>
      <c r="N15" s="45"/>
      <c r="O15" s="45"/>
    </row>
    <row r="16" spans="1:15" x14ac:dyDescent="0.2">
      <c r="B16" s="28" t="s">
        <v>57</v>
      </c>
      <c r="C16" s="12">
        <v>727</v>
      </c>
      <c r="D16" s="46">
        <v>43.4</v>
      </c>
      <c r="E16" s="15">
        <v>367400</v>
      </c>
      <c r="F16" s="15">
        <v>268</v>
      </c>
      <c r="G16" s="46">
        <v>44</v>
      </c>
      <c r="H16" s="15">
        <v>366100</v>
      </c>
      <c r="I16" s="15">
        <v>890000</v>
      </c>
      <c r="J16" s="15"/>
      <c r="K16" s="15">
        <v>440000</v>
      </c>
      <c r="L16" s="45"/>
      <c r="M16" s="45"/>
      <c r="N16" s="45"/>
      <c r="O16" s="45"/>
    </row>
    <row r="17" spans="2:15" x14ac:dyDescent="0.2">
      <c r="B17" s="28" t="s">
        <v>58</v>
      </c>
      <c r="C17" s="12">
        <v>765</v>
      </c>
      <c r="D17" s="46">
        <v>40.700000000000003</v>
      </c>
      <c r="E17" s="15">
        <v>364000</v>
      </c>
      <c r="F17" s="15">
        <v>286</v>
      </c>
      <c r="G17" s="46">
        <v>42.8</v>
      </c>
      <c r="H17" s="15">
        <v>369300</v>
      </c>
      <c r="I17" s="15">
        <v>890000</v>
      </c>
      <c r="J17" s="15"/>
      <c r="K17" s="15">
        <v>460000</v>
      </c>
      <c r="L17" s="45"/>
      <c r="M17" s="45"/>
      <c r="N17" s="45"/>
      <c r="O17" s="45"/>
    </row>
    <row r="18" spans="2:15" x14ac:dyDescent="0.2">
      <c r="B18" s="28" t="s">
        <v>59</v>
      </c>
      <c r="C18" s="12">
        <v>600</v>
      </c>
      <c r="D18" s="46">
        <v>42.2</v>
      </c>
      <c r="E18" s="15">
        <v>353500</v>
      </c>
      <c r="F18" s="15">
        <v>204</v>
      </c>
      <c r="G18" s="46">
        <v>42.3</v>
      </c>
      <c r="H18" s="15">
        <v>367300</v>
      </c>
      <c r="I18" s="15">
        <v>770000</v>
      </c>
      <c r="J18" s="15"/>
      <c r="K18" s="15">
        <v>420000</v>
      </c>
      <c r="L18" s="45"/>
      <c r="M18" s="45"/>
      <c r="N18" s="45"/>
      <c r="O18" s="45"/>
    </row>
    <row r="19" spans="2:15" x14ac:dyDescent="0.2">
      <c r="B19" s="28" t="s">
        <v>60</v>
      </c>
      <c r="C19" s="12">
        <v>396</v>
      </c>
      <c r="D19" s="46">
        <v>42.4</v>
      </c>
      <c r="E19" s="15">
        <v>362900</v>
      </c>
      <c r="F19" s="15">
        <v>227</v>
      </c>
      <c r="G19" s="46">
        <v>43.6</v>
      </c>
      <c r="H19" s="15">
        <v>374100</v>
      </c>
      <c r="I19" s="15">
        <v>840000</v>
      </c>
      <c r="J19" s="15"/>
      <c r="K19" s="15">
        <v>390000</v>
      </c>
      <c r="L19" s="45"/>
      <c r="M19" s="45"/>
      <c r="N19" s="45"/>
      <c r="O19" s="45"/>
    </row>
    <row r="20" spans="2:15" x14ac:dyDescent="0.2">
      <c r="B20" s="28" t="s">
        <v>61</v>
      </c>
      <c r="C20" s="12">
        <v>723</v>
      </c>
      <c r="D20" s="46">
        <v>40.4</v>
      </c>
      <c r="E20" s="15">
        <v>341300</v>
      </c>
      <c r="F20" s="15">
        <v>356</v>
      </c>
      <c r="G20" s="46">
        <v>41.6</v>
      </c>
      <c r="H20" s="15">
        <v>356800</v>
      </c>
      <c r="I20" s="15">
        <v>880000</v>
      </c>
      <c r="J20" s="15"/>
      <c r="K20" s="15">
        <v>430000</v>
      </c>
      <c r="L20" s="45"/>
      <c r="M20" s="45"/>
      <c r="N20" s="45"/>
      <c r="O20" s="45"/>
    </row>
    <row r="21" spans="2:15" x14ac:dyDescent="0.2">
      <c r="B21" s="28" t="s">
        <v>62</v>
      </c>
      <c r="C21" s="12">
        <v>591</v>
      </c>
      <c r="D21" s="46">
        <v>40.5</v>
      </c>
      <c r="E21" s="15">
        <v>356100</v>
      </c>
      <c r="F21" s="15">
        <v>219</v>
      </c>
      <c r="G21" s="46">
        <v>42.2</v>
      </c>
      <c r="H21" s="15">
        <v>355100</v>
      </c>
      <c r="I21" s="15">
        <v>781000</v>
      </c>
      <c r="J21" s="15"/>
      <c r="K21" s="15">
        <v>352000</v>
      </c>
      <c r="L21" s="45"/>
      <c r="M21" s="45"/>
      <c r="N21" s="45"/>
      <c r="O21" s="45"/>
    </row>
    <row r="22" spans="2:15" x14ac:dyDescent="0.2">
      <c r="C22" s="12"/>
      <c r="D22" s="46"/>
      <c r="E22" s="15"/>
      <c r="F22" s="15"/>
      <c r="G22" s="46"/>
      <c r="H22" s="15"/>
      <c r="I22" s="15"/>
      <c r="J22" s="15"/>
      <c r="K22" s="15"/>
    </row>
    <row r="23" spans="2:15" x14ac:dyDescent="0.2">
      <c r="B23" s="28" t="s">
        <v>63</v>
      </c>
      <c r="C23" s="12">
        <v>229</v>
      </c>
      <c r="D23" s="46">
        <v>42.4</v>
      </c>
      <c r="E23" s="15">
        <v>331100</v>
      </c>
      <c r="F23" s="47">
        <v>104</v>
      </c>
      <c r="G23" s="46">
        <v>43.6</v>
      </c>
      <c r="H23" s="15">
        <v>347500</v>
      </c>
      <c r="I23" s="15">
        <v>690000</v>
      </c>
      <c r="J23" s="15"/>
      <c r="K23" s="15">
        <v>225000</v>
      </c>
      <c r="L23" s="45"/>
      <c r="M23" s="45"/>
      <c r="N23" s="45"/>
      <c r="O23" s="45"/>
    </row>
    <row r="24" spans="2:15" x14ac:dyDescent="0.2">
      <c r="B24" s="28" t="s">
        <v>64</v>
      </c>
      <c r="C24" s="12">
        <v>123</v>
      </c>
      <c r="D24" s="46">
        <v>42.7</v>
      </c>
      <c r="E24" s="15">
        <v>307000</v>
      </c>
      <c r="F24" s="47">
        <v>73</v>
      </c>
      <c r="G24" s="46">
        <v>41.8</v>
      </c>
      <c r="H24" s="15">
        <v>318600</v>
      </c>
      <c r="I24" s="15">
        <v>670000</v>
      </c>
      <c r="J24" s="15"/>
      <c r="K24" s="15">
        <v>220000</v>
      </c>
      <c r="L24" s="45"/>
      <c r="M24" s="45"/>
      <c r="N24" s="45"/>
      <c r="O24" s="45"/>
    </row>
    <row r="25" spans="2:15" x14ac:dyDescent="0.2">
      <c r="B25" s="28" t="s">
        <v>65</v>
      </c>
      <c r="C25" s="12">
        <v>109</v>
      </c>
      <c r="D25" s="46">
        <v>43.9</v>
      </c>
      <c r="E25" s="15">
        <v>318000</v>
      </c>
      <c r="F25" s="47">
        <v>80</v>
      </c>
      <c r="G25" s="46">
        <v>43.4</v>
      </c>
      <c r="H25" s="15">
        <v>322300</v>
      </c>
      <c r="I25" s="15">
        <v>670000</v>
      </c>
      <c r="J25" s="15"/>
      <c r="K25" s="15">
        <v>220000</v>
      </c>
      <c r="L25" s="45"/>
      <c r="M25" s="45"/>
      <c r="N25" s="45"/>
      <c r="O25" s="45"/>
    </row>
    <row r="26" spans="2:15" x14ac:dyDescent="0.2">
      <c r="B26" s="28" t="s">
        <v>66</v>
      </c>
      <c r="C26" s="12">
        <v>152</v>
      </c>
      <c r="D26" s="46">
        <v>41.7</v>
      </c>
      <c r="E26" s="15">
        <v>326200</v>
      </c>
      <c r="F26" s="47">
        <v>91</v>
      </c>
      <c r="G26" s="46">
        <v>42.8</v>
      </c>
      <c r="H26" s="15">
        <v>344500</v>
      </c>
      <c r="I26" s="15">
        <v>700000</v>
      </c>
      <c r="J26" s="15"/>
      <c r="K26" s="15">
        <v>220000</v>
      </c>
      <c r="L26" s="45"/>
      <c r="M26" s="45"/>
      <c r="N26" s="45"/>
      <c r="O26" s="45"/>
    </row>
    <row r="27" spans="2:15" x14ac:dyDescent="0.2">
      <c r="B27" s="28" t="s">
        <v>67</v>
      </c>
      <c r="C27" s="12">
        <v>171</v>
      </c>
      <c r="D27" s="46">
        <v>40.700000000000003</v>
      </c>
      <c r="E27" s="15">
        <v>314200</v>
      </c>
      <c r="F27" s="47">
        <v>120</v>
      </c>
      <c r="G27" s="46">
        <v>40.299999999999997</v>
      </c>
      <c r="H27" s="15">
        <v>317000</v>
      </c>
      <c r="I27" s="15">
        <v>720000</v>
      </c>
      <c r="J27" s="15"/>
      <c r="K27" s="15">
        <v>230000</v>
      </c>
      <c r="L27" s="45"/>
      <c r="M27" s="45"/>
      <c r="N27" s="45"/>
      <c r="O27" s="45"/>
    </row>
    <row r="28" spans="2:15" x14ac:dyDescent="0.2">
      <c r="B28" s="28" t="s">
        <v>68</v>
      </c>
      <c r="C28" s="12">
        <v>123</v>
      </c>
      <c r="D28" s="46">
        <v>41.8</v>
      </c>
      <c r="E28" s="15">
        <v>312300</v>
      </c>
      <c r="F28" s="47">
        <v>77</v>
      </c>
      <c r="G28" s="46">
        <v>42.5</v>
      </c>
      <c r="H28" s="15">
        <v>323700</v>
      </c>
      <c r="I28" s="15">
        <v>680000</v>
      </c>
      <c r="J28" s="15"/>
      <c r="K28" s="15">
        <v>215000</v>
      </c>
      <c r="L28" s="45"/>
      <c r="M28" s="45"/>
      <c r="N28" s="45"/>
      <c r="O28" s="45"/>
    </row>
    <row r="29" spans="2:15" x14ac:dyDescent="0.2">
      <c r="B29" s="28" t="s">
        <v>69</v>
      </c>
      <c r="C29" s="12">
        <v>117</v>
      </c>
      <c r="D29" s="46">
        <v>39.9</v>
      </c>
      <c r="E29" s="15">
        <v>313100</v>
      </c>
      <c r="F29" s="47">
        <v>85</v>
      </c>
      <c r="G29" s="46">
        <v>39.9</v>
      </c>
      <c r="H29" s="15">
        <v>315200</v>
      </c>
      <c r="I29" s="15">
        <v>700000</v>
      </c>
      <c r="J29" s="15"/>
      <c r="K29" s="15">
        <v>225000</v>
      </c>
      <c r="L29" s="45"/>
      <c r="M29" s="45"/>
      <c r="N29" s="45"/>
      <c r="O29" s="45"/>
    </row>
    <row r="30" spans="2:15" x14ac:dyDescent="0.2">
      <c r="B30" s="28" t="s">
        <v>70</v>
      </c>
      <c r="C30" s="12">
        <v>173</v>
      </c>
      <c r="D30" s="46">
        <v>40.1</v>
      </c>
      <c r="E30" s="15">
        <v>314400</v>
      </c>
      <c r="F30" s="47">
        <v>104</v>
      </c>
      <c r="G30" s="46">
        <v>39.299999999999997</v>
      </c>
      <c r="H30" s="15">
        <v>324200</v>
      </c>
      <c r="I30" s="15">
        <v>730000</v>
      </c>
      <c r="J30" s="15"/>
      <c r="K30" s="15">
        <v>230000</v>
      </c>
      <c r="L30" s="45"/>
      <c r="M30" s="45"/>
      <c r="N30" s="45"/>
      <c r="O30" s="45"/>
    </row>
    <row r="31" spans="2:15" x14ac:dyDescent="0.2">
      <c r="B31" s="28" t="s">
        <v>71</v>
      </c>
      <c r="C31" s="12">
        <v>326</v>
      </c>
      <c r="D31" s="46">
        <v>37.799999999999997</v>
      </c>
      <c r="E31" s="15">
        <v>292200</v>
      </c>
      <c r="F31" s="47">
        <v>172</v>
      </c>
      <c r="G31" s="46">
        <v>38.6</v>
      </c>
      <c r="H31" s="15">
        <v>312000</v>
      </c>
      <c r="I31" s="15">
        <v>750000</v>
      </c>
      <c r="J31" s="15"/>
      <c r="K31" s="15">
        <v>230000</v>
      </c>
      <c r="L31" s="45"/>
      <c r="M31" s="45"/>
      <c r="N31" s="45"/>
      <c r="O31" s="45"/>
    </row>
    <row r="32" spans="2:15" x14ac:dyDescent="0.2">
      <c r="C32" s="7"/>
      <c r="D32" s="46"/>
      <c r="E32" s="15"/>
      <c r="F32" s="47"/>
      <c r="G32" s="46"/>
      <c r="H32" s="15"/>
      <c r="I32" s="15"/>
      <c r="J32" s="15"/>
      <c r="K32" s="15"/>
      <c r="N32" s="45"/>
      <c r="O32" s="45"/>
    </row>
    <row r="33" spans="2:15" x14ac:dyDescent="0.2">
      <c r="B33" s="28" t="s">
        <v>72</v>
      </c>
      <c r="C33" s="12">
        <v>273</v>
      </c>
      <c r="D33" s="46">
        <v>42.1</v>
      </c>
      <c r="E33" s="15">
        <v>340500</v>
      </c>
      <c r="F33" s="47">
        <v>186</v>
      </c>
      <c r="G33" s="46">
        <v>42.2</v>
      </c>
      <c r="H33" s="15">
        <v>343500</v>
      </c>
      <c r="I33" s="15">
        <v>770000</v>
      </c>
      <c r="J33" s="15"/>
      <c r="K33" s="15">
        <v>230000</v>
      </c>
      <c r="L33" s="45"/>
      <c r="M33" s="45"/>
      <c r="N33" s="45"/>
      <c r="O33" s="45"/>
    </row>
    <row r="34" spans="2:15" x14ac:dyDescent="0.2">
      <c r="B34" s="28" t="s">
        <v>73</v>
      </c>
      <c r="C34" s="12">
        <v>199</v>
      </c>
      <c r="D34" s="46">
        <v>43.1</v>
      </c>
      <c r="E34" s="15">
        <v>341800</v>
      </c>
      <c r="F34" s="47">
        <v>102</v>
      </c>
      <c r="G34" s="46">
        <v>44.4</v>
      </c>
      <c r="H34" s="15">
        <v>357200</v>
      </c>
      <c r="I34" s="15">
        <v>700000</v>
      </c>
      <c r="J34" s="15"/>
      <c r="K34" s="15">
        <v>200000</v>
      </c>
      <c r="L34" s="45"/>
      <c r="M34" s="45"/>
      <c r="N34" s="45"/>
      <c r="O34" s="45"/>
    </row>
    <row r="35" spans="2:15" x14ac:dyDescent="0.2">
      <c r="B35" s="28" t="s">
        <v>74</v>
      </c>
      <c r="C35" s="12">
        <v>103</v>
      </c>
      <c r="D35" s="46">
        <v>42.4</v>
      </c>
      <c r="E35" s="15">
        <v>324100</v>
      </c>
      <c r="F35" s="47">
        <v>78</v>
      </c>
      <c r="G35" s="46">
        <v>43</v>
      </c>
      <c r="H35" s="15">
        <v>336100</v>
      </c>
      <c r="I35" s="15">
        <v>700000</v>
      </c>
      <c r="J35" s="15"/>
      <c r="K35" s="15">
        <v>200000</v>
      </c>
      <c r="L35" s="45"/>
      <c r="M35" s="45"/>
      <c r="N35" s="45"/>
      <c r="O35" s="45"/>
    </row>
    <row r="36" spans="2:15" x14ac:dyDescent="0.2">
      <c r="B36" s="28" t="s">
        <v>75</v>
      </c>
      <c r="C36" s="12">
        <v>173</v>
      </c>
      <c r="D36" s="46">
        <v>40.6</v>
      </c>
      <c r="E36" s="15">
        <v>293800</v>
      </c>
      <c r="F36" s="47">
        <v>72</v>
      </c>
      <c r="G36" s="46">
        <v>39.6</v>
      </c>
      <c r="H36" s="15">
        <v>308500</v>
      </c>
      <c r="I36" s="15">
        <v>700000</v>
      </c>
      <c r="J36" s="15"/>
      <c r="K36" s="15">
        <v>200000</v>
      </c>
      <c r="L36" s="45"/>
      <c r="M36" s="45"/>
      <c r="N36" s="45"/>
      <c r="O36" s="45"/>
    </row>
    <row r="37" spans="2:15" x14ac:dyDescent="0.2">
      <c r="B37" s="28" t="s">
        <v>76</v>
      </c>
      <c r="C37" s="12">
        <v>41</v>
      </c>
      <c r="D37" s="46">
        <v>41.3</v>
      </c>
      <c r="E37" s="15">
        <v>284300</v>
      </c>
      <c r="F37" s="47">
        <v>26</v>
      </c>
      <c r="G37" s="46">
        <v>40.5</v>
      </c>
      <c r="H37" s="15">
        <v>298300</v>
      </c>
      <c r="I37" s="15">
        <v>610000</v>
      </c>
      <c r="J37" s="15"/>
      <c r="K37" s="15">
        <v>170000</v>
      </c>
      <c r="L37" s="45"/>
      <c r="M37" s="45"/>
      <c r="N37" s="45"/>
      <c r="O37" s="45"/>
    </row>
    <row r="38" spans="2:15" x14ac:dyDescent="0.2">
      <c r="C38" s="7"/>
      <c r="D38" s="46"/>
      <c r="E38" s="15"/>
      <c r="F38" s="47"/>
      <c r="G38" s="46"/>
      <c r="H38" s="15"/>
      <c r="I38" s="15"/>
      <c r="J38" s="15"/>
      <c r="K38" s="15"/>
    </row>
    <row r="39" spans="2:15" x14ac:dyDescent="0.2">
      <c r="B39" s="28" t="s">
        <v>77</v>
      </c>
      <c r="C39" s="12">
        <v>205</v>
      </c>
      <c r="D39" s="46">
        <v>45</v>
      </c>
      <c r="E39" s="15">
        <v>341300</v>
      </c>
      <c r="F39" s="47">
        <v>118</v>
      </c>
      <c r="G39" s="46">
        <v>44.1</v>
      </c>
      <c r="H39" s="15">
        <v>341200</v>
      </c>
      <c r="I39" s="15">
        <v>700000</v>
      </c>
      <c r="J39" s="15"/>
      <c r="K39" s="15">
        <v>220000</v>
      </c>
      <c r="L39" s="45"/>
      <c r="M39" s="45"/>
      <c r="N39" s="45"/>
      <c r="O39" s="45"/>
    </row>
    <row r="40" spans="2:15" x14ac:dyDescent="0.2">
      <c r="B40" s="28" t="s">
        <v>78</v>
      </c>
      <c r="C40" s="12">
        <v>98</v>
      </c>
      <c r="D40" s="46">
        <v>41.5</v>
      </c>
      <c r="E40" s="15">
        <v>319000</v>
      </c>
      <c r="F40" s="47">
        <v>67</v>
      </c>
      <c r="G40" s="46">
        <v>43</v>
      </c>
      <c r="H40" s="15">
        <v>338200</v>
      </c>
      <c r="I40" s="15">
        <v>690000</v>
      </c>
      <c r="J40" s="15"/>
      <c r="K40" s="15">
        <v>195000</v>
      </c>
      <c r="L40" s="45"/>
      <c r="M40" s="45"/>
      <c r="N40" s="45"/>
      <c r="O40" s="45"/>
    </row>
    <row r="41" spans="2:15" x14ac:dyDescent="0.2">
      <c r="B41" s="28" t="s">
        <v>79</v>
      </c>
      <c r="C41" s="12">
        <v>156</v>
      </c>
      <c r="D41" s="46">
        <v>41.4</v>
      </c>
      <c r="E41" s="15">
        <v>326500</v>
      </c>
      <c r="F41" s="47">
        <v>82</v>
      </c>
      <c r="G41" s="46">
        <v>42.8</v>
      </c>
      <c r="H41" s="15">
        <v>353200</v>
      </c>
      <c r="I41" s="15">
        <v>700000</v>
      </c>
      <c r="J41" s="15"/>
      <c r="K41" s="15">
        <v>220000</v>
      </c>
      <c r="L41" s="45"/>
      <c r="M41" s="45"/>
      <c r="N41" s="45"/>
      <c r="O41" s="45"/>
    </row>
    <row r="42" spans="2:15" x14ac:dyDescent="0.2">
      <c r="B42" s="28" t="s">
        <v>80</v>
      </c>
      <c r="C42" s="12">
        <v>126</v>
      </c>
      <c r="D42" s="46">
        <v>40</v>
      </c>
      <c r="E42" s="15">
        <v>323100</v>
      </c>
      <c r="F42" s="47">
        <v>78</v>
      </c>
      <c r="G42" s="46">
        <v>40.5</v>
      </c>
      <c r="H42" s="15">
        <v>329200</v>
      </c>
      <c r="I42" s="15">
        <v>730000</v>
      </c>
      <c r="J42" s="15"/>
      <c r="K42" s="15">
        <v>230000</v>
      </c>
      <c r="L42" s="45"/>
      <c r="M42" s="45"/>
      <c r="N42" s="45"/>
      <c r="O42" s="45"/>
    </row>
    <row r="43" spans="2:15" x14ac:dyDescent="0.2">
      <c r="B43" s="28" t="s">
        <v>81</v>
      </c>
      <c r="C43" s="12">
        <v>109</v>
      </c>
      <c r="D43" s="46">
        <v>41.3</v>
      </c>
      <c r="E43" s="15">
        <v>332800</v>
      </c>
      <c r="F43" s="47">
        <v>86</v>
      </c>
      <c r="G43" s="46">
        <v>41.1</v>
      </c>
      <c r="H43" s="15">
        <v>334600</v>
      </c>
      <c r="I43" s="15">
        <v>730000</v>
      </c>
      <c r="J43" s="15"/>
      <c r="K43" s="15">
        <v>215000</v>
      </c>
      <c r="L43" s="45"/>
      <c r="M43" s="45"/>
      <c r="N43" s="45"/>
      <c r="O43" s="45"/>
    </row>
    <row r="44" spans="2:15" x14ac:dyDescent="0.2">
      <c r="C44" s="7"/>
      <c r="D44" s="46"/>
      <c r="E44" s="15"/>
      <c r="F44" s="47"/>
      <c r="G44" s="46"/>
      <c r="H44" s="15"/>
      <c r="I44" s="15"/>
      <c r="J44" s="15"/>
      <c r="K44" s="15"/>
    </row>
    <row r="45" spans="2:15" x14ac:dyDescent="0.2">
      <c r="B45" s="28" t="s">
        <v>82</v>
      </c>
      <c r="C45" s="12">
        <v>92</v>
      </c>
      <c r="D45" s="46">
        <v>41.8</v>
      </c>
      <c r="E45" s="15">
        <v>332100</v>
      </c>
      <c r="F45" s="47">
        <v>57</v>
      </c>
      <c r="G45" s="46">
        <v>43.7</v>
      </c>
      <c r="H45" s="15">
        <v>350300</v>
      </c>
      <c r="I45" s="15">
        <v>740000</v>
      </c>
      <c r="J45" s="15"/>
      <c r="K45" s="15">
        <v>230000</v>
      </c>
      <c r="L45" s="45"/>
      <c r="M45" s="45"/>
      <c r="N45" s="45"/>
      <c r="O45" s="45"/>
    </row>
    <row r="46" spans="2:15" x14ac:dyDescent="0.2">
      <c r="B46" s="28" t="s">
        <v>83</v>
      </c>
      <c r="C46" s="12">
        <v>101</v>
      </c>
      <c r="D46" s="46">
        <v>41.7</v>
      </c>
      <c r="E46" s="15">
        <v>311700</v>
      </c>
      <c r="F46" s="47">
        <v>59</v>
      </c>
      <c r="G46" s="46">
        <v>41.3</v>
      </c>
      <c r="H46" s="15">
        <v>325300</v>
      </c>
      <c r="I46" s="15">
        <v>750000</v>
      </c>
      <c r="J46" s="15"/>
      <c r="K46" s="15">
        <v>230000</v>
      </c>
      <c r="L46" s="45"/>
      <c r="M46" s="45"/>
      <c r="N46" s="45"/>
      <c r="O46" s="45"/>
    </row>
    <row r="47" spans="2:15" x14ac:dyDescent="0.2">
      <c r="B47" s="28" t="s">
        <v>84</v>
      </c>
      <c r="C47" s="12">
        <v>106</v>
      </c>
      <c r="D47" s="46">
        <v>43.7</v>
      </c>
      <c r="E47" s="15">
        <v>333800</v>
      </c>
      <c r="F47" s="47">
        <v>66</v>
      </c>
      <c r="G47" s="46">
        <v>42.3</v>
      </c>
      <c r="H47" s="15">
        <v>337600</v>
      </c>
      <c r="I47" s="15">
        <v>730000</v>
      </c>
      <c r="J47" s="15"/>
      <c r="K47" s="15">
        <v>230000</v>
      </c>
      <c r="L47" s="45"/>
      <c r="M47" s="45"/>
      <c r="N47" s="45"/>
      <c r="O47" s="45"/>
    </row>
    <row r="48" spans="2:15" x14ac:dyDescent="0.2">
      <c r="B48" s="28" t="s">
        <v>85</v>
      </c>
      <c r="C48" s="12">
        <v>112</v>
      </c>
      <c r="D48" s="46">
        <v>40.799999999999997</v>
      </c>
      <c r="E48" s="15">
        <v>299800</v>
      </c>
      <c r="F48" s="47">
        <v>69</v>
      </c>
      <c r="G48" s="46">
        <v>40.5</v>
      </c>
      <c r="H48" s="15">
        <v>320500</v>
      </c>
      <c r="I48" s="15">
        <v>750000</v>
      </c>
      <c r="J48" s="15"/>
      <c r="K48" s="15">
        <v>230000</v>
      </c>
      <c r="L48" s="45"/>
      <c r="M48" s="45"/>
      <c r="N48" s="45"/>
      <c r="O48" s="45"/>
    </row>
    <row r="49" spans="2:15" x14ac:dyDescent="0.2">
      <c r="B49" s="28" t="s">
        <v>86</v>
      </c>
      <c r="C49" s="12">
        <v>74</v>
      </c>
      <c r="D49" s="46">
        <v>41.3</v>
      </c>
      <c r="E49" s="15">
        <v>292400</v>
      </c>
      <c r="F49" s="47">
        <v>50</v>
      </c>
      <c r="G49" s="46">
        <v>42</v>
      </c>
      <c r="H49" s="15">
        <v>323300</v>
      </c>
      <c r="I49" s="15">
        <v>700000</v>
      </c>
      <c r="J49" s="15"/>
      <c r="K49" s="15">
        <v>200000</v>
      </c>
      <c r="L49" s="45"/>
      <c r="M49" s="45"/>
      <c r="N49" s="45"/>
      <c r="O49" s="45"/>
    </row>
    <row r="50" spans="2:15" x14ac:dyDescent="0.2">
      <c r="B50" s="28" t="s">
        <v>87</v>
      </c>
      <c r="C50" s="12">
        <v>68</v>
      </c>
      <c r="D50" s="46">
        <v>41.6</v>
      </c>
      <c r="E50" s="15">
        <v>327700</v>
      </c>
      <c r="F50" s="47">
        <v>51</v>
      </c>
      <c r="G50" s="46">
        <v>42.5</v>
      </c>
      <c r="H50" s="15">
        <v>329600</v>
      </c>
      <c r="I50" s="15">
        <v>700000</v>
      </c>
      <c r="J50" s="15"/>
      <c r="K50" s="15">
        <v>200000</v>
      </c>
      <c r="L50" s="45"/>
      <c r="M50" s="45"/>
      <c r="N50" s="45"/>
      <c r="O50" s="45"/>
    </row>
    <row r="51" spans="2:15" x14ac:dyDescent="0.2">
      <c r="B51" s="28" t="s">
        <v>88</v>
      </c>
      <c r="C51" s="12">
        <v>82</v>
      </c>
      <c r="D51" s="46">
        <v>39.9</v>
      </c>
      <c r="E51" s="15">
        <v>318100</v>
      </c>
      <c r="F51" s="47">
        <v>59</v>
      </c>
      <c r="G51" s="46">
        <v>40.1</v>
      </c>
      <c r="H51" s="15">
        <v>325800</v>
      </c>
      <c r="I51" s="15">
        <v>720000</v>
      </c>
      <c r="J51" s="15"/>
      <c r="K51" s="15">
        <v>210000</v>
      </c>
      <c r="L51" s="45"/>
      <c r="M51" s="45"/>
      <c r="N51" s="45"/>
      <c r="O51" s="45"/>
    </row>
    <row r="52" spans="2:15" x14ac:dyDescent="0.2">
      <c r="B52" s="28" t="s">
        <v>89</v>
      </c>
      <c r="C52" s="12">
        <v>96</v>
      </c>
      <c r="D52" s="46">
        <v>38.6</v>
      </c>
      <c r="E52" s="15">
        <v>290300</v>
      </c>
      <c r="F52" s="47">
        <v>61</v>
      </c>
      <c r="G52" s="46">
        <v>36.799999999999997</v>
      </c>
      <c r="H52" s="15">
        <v>302900</v>
      </c>
      <c r="I52" s="15">
        <v>720000</v>
      </c>
      <c r="J52" s="15"/>
      <c r="K52" s="15">
        <v>200000</v>
      </c>
      <c r="L52" s="45"/>
      <c r="M52" s="45"/>
      <c r="N52" s="45"/>
      <c r="O52" s="45"/>
    </row>
    <row r="53" spans="2:15" x14ac:dyDescent="0.2">
      <c r="B53" s="28" t="s">
        <v>90</v>
      </c>
      <c r="C53" s="12">
        <v>92</v>
      </c>
      <c r="D53" s="46">
        <v>41.9</v>
      </c>
      <c r="E53" s="15">
        <v>332700</v>
      </c>
      <c r="F53" s="47">
        <v>70</v>
      </c>
      <c r="G53" s="46">
        <v>41.7</v>
      </c>
      <c r="H53" s="15">
        <v>333200</v>
      </c>
      <c r="I53" s="15">
        <v>740000</v>
      </c>
      <c r="J53" s="15"/>
      <c r="K53" s="15">
        <v>210000</v>
      </c>
      <c r="L53" s="45"/>
      <c r="M53" s="45"/>
      <c r="N53" s="45"/>
      <c r="O53" s="45"/>
    </row>
    <row r="54" spans="2:15" x14ac:dyDescent="0.2">
      <c r="B54" s="28" t="s">
        <v>91</v>
      </c>
      <c r="C54" s="12">
        <v>146</v>
      </c>
      <c r="D54" s="46">
        <v>46.5</v>
      </c>
      <c r="E54" s="15">
        <v>322400</v>
      </c>
      <c r="F54" s="47">
        <v>85</v>
      </c>
      <c r="G54" s="46">
        <v>46.7</v>
      </c>
      <c r="H54" s="15">
        <v>354900</v>
      </c>
      <c r="I54" s="15">
        <v>750000</v>
      </c>
      <c r="J54" s="15"/>
      <c r="K54" s="15">
        <v>230000</v>
      </c>
      <c r="L54" s="45"/>
      <c r="M54" s="45"/>
      <c r="N54" s="45"/>
      <c r="O54" s="45"/>
    </row>
    <row r="55" spans="2:15" x14ac:dyDescent="0.2">
      <c r="C55" s="7"/>
      <c r="D55" s="46"/>
      <c r="E55" s="15"/>
      <c r="F55" s="47"/>
      <c r="G55" s="46"/>
      <c r="H55" s="15"/>
      <c r="I55" s="15"/>
      <c r="J55" s="15"/>
      <c r="K55" s="15"/>
      <c r="N55" s="45"/>
      <c r="O55" s="45"/>
    </row>
    <row r="56" spans="2:15" x14ac:dyDescent="0.2">
      <c r="B56" s="28" t="s">
        <v>92</v>
      </c>
      <c r="C56" s="12">
        <v>289</v>
      </c>
      <c r="D56" s="46">
        <v>42.6</v>
      </c>
      <c r="E56" s="15">
        <v>315900</v>
      </c>
      <c r="F56" s="47">
        <v>145</v>
      </c>
      <c r="G56" s="46">
        <v>42</v>
      </c>
      <c r="H56" s="15">
        <v>335200</v>
      </c>
      <c r="I56" s="15">
        <v>720000</v>
      </c>
      <c r="J56" s="15"/>
      <c r="K56" s="15">
        <v>230000</v>
      </c>
      <c r="L56" s="45"/>
      <c r="M56" s="45"/>
      <c r="N56" s="45"/>
      <c r="O56" s="45"/>
    </row>
    <row r="57" spans="2:15" x14ac:dyDescent="0.2">
      <c r="B57" s="28" t="s">
        <v>93</v>
      </c>
      <c r="C57" s="12">
        <v>75</v>
      </c>
      <c r="D57" s="46">
        <v>38.6</v>
      </c>
      <c r="E57" s="15">
        <v>302100</v>
      </c>
      <c r="F57" s="47">
        <v>57</v>
      </c>
      <c r="G57" s="46">
        <v>38.6</v>
      </c>
      <c r="H57" s="15">
        <v>305400</v>
      </c>
      <c r="I57" s="15">
        <v>660000</v>
      </c>
      <c r="J57" s="15"/>
      <c r="K57" s="15">
        <v>210000</v>
      </c>
      <c r="L57" s="45"/>
      <c r="M57" s="45"/>
      <c r="N57" s="45"/>
      <c r="O57" s="45"/>
    </row>
    <row r="58" spans="2:15" x14ac:dyDescent="0.2">
      <c r="B58" s="28" t="s">
        <v>94</v>
      </c>
      <c r="C58" s="12">
        <v>76</v>
      </c>
      <c r="D58" s="46">
        <v>42.2</v>
      </c>
      <c r="E58" s="15">
        <v>324600</v>
      </c>
      <c r="F58" s="47">
        <v>51</v>
      </c>
      <c r="G58" s="46">
        <v>43.8</v>
      </c>
      <c r="H58" s="15">
        <v>342600</v>
      </c>
      <c r="I58" s="15">
        <v>710000</v>
      </c>
      <c r="J58" s="15"/>
      <c r="K58" s="15">
        <v>230000</v>
      </c>
      <c r="L58" s="45"/>
      <c r="M58" s="45"/>
      <c r="N58" s="45"/>
      <c r="O58" s="45"/>
    </row>
    <row r="59" spans="2:15" x14ac:dyDescent="0.2">
      <c r="B59" s="28" t="s">
        <v>95</v>
      </c>
      <c r="C59" s="12">
        <v>156</v>
      </c>
      <c r="D59" s="46">
        <v>42.8</v>
      </c>
      <c r="E59" s="15">
        <v>330300</v>
      </c>
      <c r="F59" s="47">
        <v>102</v>
      </c>
      <c r="G59" s="46">
        <v>43.2</v>
      </c>
      <c r="H59" s="15">
        <v>336700</v>
      </c>
      <c r="I59" s="15">
        <v>720000</v>
      </c>
      <c r="J59" s="15"/>
      <c r="K59" s="15">
        <v>240000</v>
      </c>
      <c r="L59" s="45"/>
      <c r="M59" s="45"/>
      <c r="N59" s="45"/>
      <c r="O59" s="45"/>
    </row>
    <row r="60" spans="2:15" x14ac:dyDescent="0.2">
      <c r="B60" s="28" t="s">
        <v>96</v>
      </c>
      <c r="C60" s="12">
        <v>115</v>
      </c>
      <c r="D60" s="46">
        <v>42.7</v>
      </c>
      <c r="E60" s="15">
        <v>300600</v>
      </c>
      <c r="F60" s="47">
        <v>67</v>
      </c>
      <c r="G60" s="46">
        <v>41.6</v>
      </c>
      <c r="H60" s="15">
        <v>326200</v>
      </c>
      <c r="I60" s="15">
        <v>660000</v>
      </c>
      <c r="J60" s="15"/>
      <c r="K60" s="15">
        <v>210000</v>
      </c>
      <c r="L60" s="45"/>
      <c r="M60" s="45"/>
      <c r="N60" s="45"/>
      <c r="O60" s="45"/>
    </row>
    <row r="61" spans="2:15" x14ac:dyDescent="0.2">
      <c r="B61" s="28" t="s">
        <v>97</v>
      </c>
      <c r="C61" s="12">
        <v>176</v>
      </c>
      <c r="D61" s="46">
        <v>42.6</v>
      </c>
      <c r="E61" s="15">
        <v>323600</v>
      </c>
      <c r="F61" s="47">
        <v>81</v>
      </c>
      <c r="G61" s="46">
        <v>43</v>
      </c>
      <c r="H61" s="15">
        <v>340100</v>
      </c>
      <c r="I61" s="15">
        <v>660000</v>
      </c>
      <c r="J61" s="15"/>
      <c r="K61" s="15">
        <v>200000</v>
      </c>
      <c r="L61" s="45"/>
      <c r="M61" s="45"/>
      <c r="N61" s="45"/>
      <c r="O61" s="45"/>
    </row>
    <row r="62" spans="2:15" x14ac:dyDescent="0.2">
      <c r="B62" s="28" t="s">
        <v>98</v>
      </c>
      <c r="C62" s="12">
        <v>274</v>
      </c>
      <c r="D62" s="46">
        <v>41.3</v>
      </c>
      <c r="E62" s="15">
        <v>330000</v>
      </c>
      <c r="F62" s="47">
        <v>103</v>
      </c>
      <c r="G62" s="46">
        <v>41.2</v>
      </c>
      <c r="H62" s="15">
        <v>330900</v>
      </c>
      <c r="I62" s="15">
        <v>690000</v>
      </c>
      <c r="J62" s="15"/>
      <c r="K62" s="15">
        <v>220000</v>
      </c>
      <c r="L62" s="45"/>
      <c r="M62" s="45"/>
      <c r="N62" s="45"/>
      <c r="O62" s="45"/>
    </row>
    <row r="63" spans="2:15" x14ac:dyDescent="0.2">
      <c r="C63" s="7"/>
      <c r="D63" s="46"/>
      <c r="E63" s="15"/>
      <c r="F63" s="47"/>
      <c r="G63" s="46"/>
      <c r="H63" s="15"/>
      <c r="I63" s="15"/>
      <c r="J63" s="15"/>
      <c r="K63" s="15"/>
    </row>
    <row r="64" spans="2:15" x14ac:dyDescent="0.2">
      <c r="B64" s="28" t="s">
        <v>99</v>
      </c>
      <c r="C64" s="12">
        <v>370</v>
      </c>
      <c r="D64" s="46">
        <v>43.3</v>
      </c>
      <c r="E64" s="15">
        <v>360200</v>
      </c>
      <c r="F64" s="47">
        <v>150</v>
      </c>
      <c r="G64" s="46">
        <v>45.3</v>
      </c>
      <c r="H64" s="15">
        <v>361900</v>
      </c>
      <c r="I64" s="15">
        <v>780000</v>
      </c>
      <c r="J64" s="15"/>
      <c r="K64" s="15">
        <v>235000</v>
      </c>
      <c r="L64" s="45"/>
      <c r="M64" s="45"/>
      <c r="N64" s="45"/>
      <c r="O64" s="45"/>
    </row>
    <row r="65" spans="1:15" x14ac:dyDescent="0.2">
      <c r="B65" s="28" t="s">
        <v>100</v>
      </c>
      <c r="C65" s="12">
        <v>82</v>
      </c>
      <c r="D65" s="46">
        <v>44.8</v>
      </c>
      <c r="E65" s="15">
        <v>342800</v>
      </c>
      <c r="F65" s="47">
        <v>65</v>
      </c>
      <c r="G65" s="46">
        <v>46.1</v>
      </c>
      <c r="H65" s="15">
        <v>350300</v>
      </c>
      <c r="I65" s="15">
        <v>675000</v>
      </c>
      <c r="J65" s="15"/>
      <c r="K65" s="15">
        <v>205000</v>
      </c>
      <c r="L65" s="45"/>
      <c r="M65" s="45"/>
      <c r="N65" s="45"/>
      <c r="O65" s="45"/>
    </row>
    <row r="66" spans="1:15" x14ac:dyDescent="0.2">
      <c r="B66" s="28" t="s">
        <v>101</v>
      </c>
      <c r="C66" s="12">
        <v>92</v>
      </c>
      <c r="D66" s="46">
        <v>43.5</v>
      </c>
      <c r="E66" s="15">
        <v>331900</v>
      </c>
      <c r="F66" s="47">
        <v>63</v>
      </c>
      <c r="G66" s="46">
        <v>42.6</v>
      </c>
      <c r="H66" s="15">
        <v>327500</v>
      </c>
      <c r="I66" s="15">
        <v>650000</v>
      </c>
      <c r="J66" s="15"/>
      <c r="K66" s="15">
        <v>180000</v>
      </c>
      <c r="L66" s="45"/>
      <c r="M66" s="45"/>
      <c r="N66" s="45"/>
      <c r="O66" s="45"/>
    </row>
    <row r="67" spans="1:15" x14ac:dyDescent="0.2">
      <c r="B67" s="28" t="s">
        <v>102</v>
      </c>
      <c r="C67" s="12">
        <v>71</v>
      </c>
      <c r="D67" s="46">
        <v>43.9</v>
      </c>
      <c r="E67" s="15">
        <v>352400</v>
      </c>
      <c r="F67" s="47">
        <v>59</v>
      </c>
      <c r="G67" s="46">
        <v>44.5</v>
      </c>
      <c r="H67" s="15">
        <v>360500</v>
      </c>
      <c r="I67" s="15">
        <v>650000</v>
      </c>
      <c r="J67" s="15"/>
      <c r="K67" s="15">
        <v>180000</v>
      </c>
      <c r="L67" s="45"/>
      <c r="M67" s="45"/>
      <c r="N67" s="45"/>
      <c r="O67" s="45"/>
    </row>
    <row r="68" spans="1:15" x14ac:dyDescent="0.2">
      <c r="B68" s="28" t="s">
        <v>103</v>
      </c>
      <c r="C68" s="12">
        <v>57</v>
      </c>
      <c r="D68" s="46">
        <v>38.700000000000003</v>
      </c>
      <c r="E68" s="15">
        <v>317300</v>
      </c>
      <c r="F68" s="47">
        <v>44</v>
      </c>
      <c r="G68" s="46">
        <v>38.700000000000003</v>
      </c>
      <c r="H68" s="15">
        <v>316700</v>
      </c>
      <c r="I68" s="15">
        <v>630000</v>
      </c>
      <c r="J68" s="15"/>
      <c r="K68" s="15">
        <v>180000</v>
      </c>
      <c r="L68" s="45"/>
      <c r="M68" s="45"/>
      <c r="N68" s="45"/>
      <c r="O68" s="45"/>
    </row>
    <row r="69" spans="1:15" x14ac:dyDescent="0.2">
      <c r="B69" s="28" t="s">
        <v>104</v>
      </c>
      <c r="C69" s="12">
        <v>89</v>
      </c>
      <c r="D69" s="46">
        <v>39.1</v>
      </c>
      <c r="E69" s="15">
        <v>334700</v>
      </c>
      <c r="F69" s="47">
        <v>55</v>
      </c>
      <c r="G69" s="46">
        <v>40.200000000000003</v>
      </c>
      <c r="H69" s="15">
        <v>329600</v>
      </c>
      <c r="I69" s="15">
        <v>640000</v>
      </c>
      <c r="J69" s="15"/>
      <c r="K69" s="15">
        <v>180000</v>
      </c>
      <c r="L69" s="45"/>
      <c r="M69" s="45"/>
      <c r="N69" s="45"/>
      <c r="O69" s="45"/>
    </row>
    <row r="70" spans="1:15" x14ac:dyDescent="0.2">
      <c r="B70" s="28" t="s">
        <v>105</v>
      </c>
      <c r="C70" s="12">
        <v>26</v>
      </c>
      <c r="D70" s="46">
        <v>39.799999999999997</v>
      </c>
      <c r="E70" s="15">
        <v>310800</v>
      </c>
      <c r="F70" s="47">
        <v>24</v>
      </c>
      <c r="G70" s="46">
        <v>39.799999999999997</v>
      </c>
      <c r="H70" s="15">
        <v>311500</v>
      </c>
      <c r="I70" s="15">
        <v>630000</v>
      </c>
      <c r="J70" s="15"/>
      <c r="K70" s="15">
        <v>178000</v>
      </c>
      <c r="L70" s="45"/>
      <c r="M70" s="45"/>
      <c r="N70" s="45"/>
      <c r="O70" s="45"/>
    </row>
    <row r="71" spans="1:15" ht="18" thickBot="1" x14ac:dyDescent="0.25">
      <c r="B71" s="30"/>
      <c r="C71" s="48"/>
      <c r="D71" s="49"/>
      <c r="E71" s="50"/>
      <c r="F71" s="30"/>
      <c r="G71" s="49"/>
      <c r="H71" s="50"/>
      <c r="I71" s="30"/>
      <c r="J71" s="51"/>
      <c r="K71" s="30"/>
    </row>
    <row r="72" spans="1:15" x14ac:dyDescent="0.2">
      <c r="C72" s="28" t="s">
        <v>22</v>
      </c>
      <c r="G72" s="52"/>
    </row>
    <row r="73" spans="1:15" x14ac:dyDescent="0.2">
      <c r="A73" s="28"/>
    </row>
  </sheetData>
  <mergeCells count="4">
    <mergeCell ref="J8:K8"/>
    <mergeCell ref="J9:K9"/>
    <mergeCell ref="J10:K10"/>
    <mergeCell ref="J11:K11"/>
  </mergeCells>
  <phoneticPr fontId="2"/>
  <pageMargins left="0.34" right="0.37" top="0.6" bottom="0.51" header="0.51200000000000001" footer="0.51200000000000001"/>
  <pageSetup paperSize="12" scale="75" orientation="portrait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83"/>
  <sheetViews>
    <sheetView showGridLines="0" zoomScale="75" workbookViewId="0">
      <selection activeCell="C23" sqref="C23"/>
    </sheetView>
  </sheetViews>
  <sheetFormatPr defaultColWidth="14.625" defaultRowHeight="17.25" x14ac:dyDescent="0.15"/>
  <cols>
    <col min="1" max="1" width="13.375" style="54" customWidth="1"/>
    <col min="2" max="2" width="15.875" style="54" customWidth="1"/>
    <col min="3" max="7" width="14.625" style="54"/>
    <col min="8" max="9" width="13.375" style="54" customWidth="1"/>
    <col min="10" max="10" width="15.875" style="55" customWidth="1"/>
    <col min="11" max="256" width="14.625" style="54"/>
    <col min="257" max="257" width="13.375" style="54" customWidth="1"/>
    <col min="258" max="258" width="15.875" style="54" customWidth="1"/>
    <col min="259" max="263" width="14.625" style="54"/>
    <col min="264" max="265" width="13.375" style="54" customWidth="1"/>
    <col min="266" max="266" width="15.875" style="54" customWidth="1"/>
    <col min="267" max="512" width="14.625" style="54"/>
    <col min="513" max="513" width="13.375" style="54" customWidth="1"/>
    <col min="514" max="514" width="15.875" style="54" customWidth="1"/>
    <col min="515" max="519" width="14.625" style="54"/>
    <col min="520" max="521" width="13.375" style="54" customWidth="1"/>
    <col min="522" max="522" width="15.875" style="54" customWidth="1"/>
    <col min="523" max="768" width="14.625" style="54"/>
    <col min="769" max="769" width="13.375" style="54" customWidth="1"/>
    <col min="770" max="770" width="15.875" style="54" customWidth="1"/>
    <col min="771" max="775" width="14.625" style="54"/>
    <col min="776" max="777" width="13.375" style="54" customWidth="1"/>
    <col min="778" max="778" width="15.875" style="54" customWidth="1"/>
    <col min="779" max="1024" width="14.625" style="54"/>
    <col min="1025" max="1025" width="13.375" style="54" customWidth="1"/>
    <col min="1026" max="1026" width="15.875" style="54" customWidth="1"/>
    <col min="1027" max="1031" width="14.625" style="54"/>
    <col min="1032" max="1033" width="13.375" style="54" customWidth="1"/>
    <col min="1034" max="1034" width="15.875" style="54" customWidth="1"/>
    <col min="1035" max="1280" width="14.625" style="54"/>
    <col min="1281" max="1281" width="13.375" style="54" customWidth="1"/>
    <col min="1282" max="1282" width="15.875" style="54" customWidth="1"/>
    <col min="1283" max="1287" width="14.625" style="54"/>
    <col min="1288" max="1289" width="13.375" style="54" customWidth="1"/>
    <col min="1290" max="1290" width="15.875" style="54" customWidth="1"/>
    <col min="1291" max="1536" width="14.625" style="54"/>
    <col min="1537" max="1537" width="13.375" style="54" customWidth="1"/>
    <col min="1538" max="1538" width="15.875" style="54" customWidth="1"/>
    <col min="1539" max="1543" width="14.625" style="54"/>
    <col min="1544" max="1545" width="13.375" style="54" customWidth="1"/>
    <col min="1546" max="1546" width="15.875" style="54" customWidth="1"/>
    <col min="1547" max="1792" width="14.625" style="54"/>
    <col min="1793" max="1793" width="13.375" style="54" customWidth="1"/>
    <col min="1794" max="1794" width="15.875" style="54" customWidth="1"/>
    <col min="1795" max="1799" width="14.625" style="54"/>
    <col min="1800" max="1801" width="13.375" style="54" customWidth="1"/>
    <col min="1802" max="1802" width="15.875" style="54" customWidth="1"/>
    <col min="1803" max="2048" width="14.625" style="54"/>
    <col min="2049" max="2049" width="13.375" style="54" customWidth="1"/>
    <col min="2050" max="2050" width="15.875" style="54" customWidth="1"/>
    <col min="2051" max="2055" width="14.625" style="54"/>
    <col min="2056" max="2057" width="13.375" style="54" customWidth="1"/>
    <col min="2058" max="2058" width="15.875" style="54" customWidth="1"/>
    <col min="2059" max="2304" width="14.625" style="54"/>
    <col min="2305" max="2305" width="13.375" style="54" customWidth="1"/>
    <col min="2306" max="2306" width="15.875" style="54" customWidth="1"/>
    <col min="2307" max="2311" width="14.625" style="54"/>
    <col min="2312" max="2313" width="13.375" style="54" customWidth="1"/>
    <col min="2314" max="2314" width="15.875" style="54" customWidth="1"/>
    <col min="2315" max="2560" width="14.625" style="54"/>
    <col min="2561" max="2561" width="13.375" style="54" customWidth="1"/>
    <col min="2562" max="2562" width="15.875" style="54" customWidth="1"/>
    <col min="2563" max="2567" width="14.625" style="54"/>
    <col min="2568" max="2569" width="13.375" style="54" customWidth="1"/>
    <col min="2570" max="2570" width="15.875" style="54" customWidth="1"/>
    <col min="2571" max="2816" width="14.625" style="54"/>
    <col min="2817" max="2817" width="13.375" style="54" customWidth="1"/>
    <col min="2818" max="2818" width="15.875" style="54" customWidth="1"/>
    <col min="2819" max="2823" width="14.625" style="54"/>
    <col min="2824" max="2825" width="13.375" style="54" customWidth="1"/>
    <col min="2826" max="2826" width="15.875" style="54" customWidth="1"/>
    <col min="2827" max="3072" width="14.625" style="54"/>
    <col min="3073" max="3073" width="13.375" style="54" customWidth="1"/>
    <col min="3074" max="3074" width="15.875" style="54" customWidth="1"/>
    <col min="3075" max="3079" width="14.625" style="54"/>
    <col min="3080" max="3081" width="13.375" style="54" customWidth="1"/>
    <col min="3082" max="3082" width="15.875" style="54" customWidth="1"/>
    <col min="3083" max="3328" width="14.625" style="54"/>
    <col min="3329" max="3329" width="13.375" style="54" customWidth="1"/>
    <col min="3330" max="3330" width="15.875" style="54" customWidth="1"/>
    <col min="3331" max="3335" width="14.625" style="54"/>
    <col min="3336" max="3337" width="13.375" style="54" customWidth="1"/>
    <col min="3338" max="3338" width="15.875" style="54" customWidth="1"/>
    <col min="3339" max="3584" width="14.625" style="54"/>
    <col min="3585" max="3585" width="13.375" style="54" customWidth="1"/>
    <col min="3586" max="3586" width="15.875" style="54" customWidth="1"/>
    <col min="3587" max="3591" width="14.625" style="54"/>
    <col min="3592" max="3593" width="13.375" style="54" customWidth="1"/>
    <col min="3594" max="3594" width="15.875" style="54" customWidth="1"/>
    <col min="3595" max="3840" width="14.625" style="54"/>
    <col min="3841" max="3841" width="13.375" style="54" customWidth="1"/>
    <col min="3842" max="3842" width="15.875" style="54" customWidth="1"/>
    <col min="3843" max="3847" width="14.625" style="54"/>
    <col min="3848" max="3849" width="13.375" style="54" customWidth="1"/>
    <col min="3850" max="3850" width="15.875" style="54" customWidth="1"/>
    <col min="3851" max="4096" width="14.625" style="54"/>
    <col min="4097" max="4097" width="13.375" style="54" customWidth="1"/>
    <col min="4098" max="4098" width="15.875" style="54" customWidth="1"/>
    <col min="4099" max="4103" width="14.625" style="54"/>
    <col min="4104" max="4105" width="13.375" style="54" customWidth="1"/>
    <col min="4106" max="4106" width="15.875" style="54" customWidth="1"/>
    <col min="4107" max="4352" width="14.625" style="54"/>
    <col min="4353" max="4353" width="13.375" style="54" customWidth="1"/>
    <col min="4354" max="4354" width="15.875" style="54" customWidth="1"/>
    <col min="4355" max="4359" width="14.625" style="54"/>
    <col min="4360" max="4361" width="13.375" style="54" customWidth="1"/>
    <col min="4362" max="4362" width="15.875" style="54" customWidth="1"/>
    <col min="4363" max="4608" width="14.625" style="54"/>
    <col min="4609" max="4609" width="13.375" style="54" customWidth="1"/>
    <col min="4610" max="4610" width="15.875" style="54" customWidth="1"/>
    <col min="4611" max="4615" width="14.625" style="54"/>
    <col min="4616" max="4617" width="13.375" style="54" customWidth="1"/>
    <col min="4618" max="4618" width="15.875" style="54" customWidth="1"/>
    <col min="4619" max="4864" width="14.625" style="54"/>
    <col min="4865" max="4865" width="13.375" style="54" customWidth="1"/>
    <col min="4866" max="4866" width="15.875" style="54" customWidth="1"/>
    <col min="4867" max="4871" width="14.625" style="54"/>
    <col min="4872" max="4873" width="13.375" style="54" customWidth="1"/>
    <col min="4874" max="4874" width="15.875" style="54" customWidth="1"/>
    <col min="4875" max="5120" width="14.625" style="54"/>
    <col min="5121" max="5121" width="13.375" style="54" customWidth="1"/>
    <col min="5122" max="5122" width="15.875" style="54" customWidth="1"/>
    <col min="5123" max="5127" width="14.625" style="54"/>
    <col min="5128" max="5129" width="13.375" style="54" customWidth="1"/>
    <col min="5130" max="5130" width="15.875" style="54" customWidth="1"/>
    <col min="5131" max="5376" width="14.625" style="54"/>
    <col min="5377" max="5377" width="13.375" style="54" customWidth="1"/>
    <col min="5378" max="5378" width="15.875" style="54" customWidth="1"/>
    <col min="5379" max="5383" width="14.625" style="54"/>
    <col min="5384" max="5385" width="13.375" style="54" customWidth="1"/>
    <col min="5386" max="5386" width="15.875" style="54" customWidth="1"/>
    <col min="5387" max="5632" width="14.625" style="54"/>
    <col min="5633" max="5633" width="13.375" style="54" customWidth="1"/>
    <col min="5634" max="5634" width="15.875" style="54" customWidth="1"/>
    <col min="5635" max="5639" width="14.625" style="54"/>
    <col min="5640" max="5641" width="13.375" style="54" customWidth="1"/>
    <col min="5642" max="5642" width="15.875" style="54" customWidth="1"/>
    <col min="5643" max="5888" width="14.625" style="54"/>
    <col min="5889" max="5889" width="13.375" style="54" customWidth="1"/>
    <col min="5890" max="5890" width="15.875" style="54" customWidth="1"/>
    <col min="5891" max="5895" width="14.625" style="54"/>
    <col min="5896" max="5897" width="13.375" style="54" customWidth="1"/>
    <col min="5898" max="5898" width="15.875" style="54" customWidth="1"/>
    <col min="5899" max="6144" width="14.625" style="54"/>
    <col min="6145" max="6145" width="13.375" style="54" customWidth="1"/>
    <col min="6146" max="6146" width="15.875" style="54" customWidth="1"/>
    <col min="6147" max="6151" width="14.625" style="54"/>
    <col min="6152" max="6153" width="13.375" style="54" customWidth="1"/>
    <col min="6154" max="6154" width="15.875" style="54" customWidth="1"/>
    <col min="6155" max="6400" width="14.625" style="54"/>
    <col min="6401" max="6401" width="13.375" style="54" customWidth="1"/>
    <col min="6402" max="6402" width="15.875" style="54" customWidth="1"/>
    <col min="6403" max="6407" width="14.625" style="54"/>
    <col min="6408" max="6409" width="13.375" style="54" customWidth="1"/>
    <col min="6410" max="6410" width="15.875" style="54" customWidth="1"/>
    <col min="6411" max="6656" width="14.625" style="54"/>
    <col min="6657" max="6657" width="13.375" style="54" customWidth="1"/>
    <col min="6658" max="6658" width="15.875" style="54" customWidth="1"/>
    <col min="6659" max="6663" width="14.625" style="54"/>
    <col min="6664" max="6665" width="13.375" style="54" customWidth="1"/>
    <col min="6666" max="6666" width="15.875" style="54" customWidth="1"/>
    <col min="6667" max="6912" width="14.625" style="54"/>
    <col min="6913" max="6913" width="13.375" style="54" customWidth="1"/>
    <col min="6914" max="6914" width="15.875" style="54" customWidth="1"/>
    <col min="6915" max="6919" width="14.625" style="54"/>
    <col min="6920" max="6921" width="13.375" style="54" customWidth="1"/>
    <col min="6922" max="6922" width="15.875" style="54" customWidth="1"/>
    <col min="6923" max="7168" width="14.625" style="54"/>
    <col min="7169" max="7169" width="13.375" style="54" customWidth="1"/>
    <col min="7170" max="7170" width="15.875" style="54" customWidth="1"/>
    <col min="7171" max="7175" width="14.625" style="54"/>
    <col min="7176" max="7177" width="13.375" style="54" customWidth="1"/>
    <col min="7178" max="7178" width="15.875" style="54" customWidth="1"/>
    <col min="7179" max="7424" width="14.625" style="54"/>
    <col min="7425" max="7425" width="13.375" style="54" customWidth="1"/>
    <col min="7426" max="7426" width="15.875" style="54" customWidth="1"/>
    <col min="7427" max="7431" width="14.625" style="54"/>
    <col min="7432" max="7433" width="13.375" style="54" customWidth="1"/>
    <col min="7434" max="7434" width="15.875" style="54" customWidth="1"/>
    <col min="7435" max="7680" width="14.625" style="54"/>
    <col min="7681" max="7681" width="13.375" style="54" customWidth="1"/>
    <col min="7682" max="7682" width="15.875" style="54" customWidth="1"/>
    <col min="7683" max="7687" width="14.625" style="54"/>
    <col min="7688" max="7689" width="13.375" style="54" customWidth="1"/>
    <col min="7690" max="7690" width="15.875" style="54" customWidth="1"/>
    <col min="7691" max="7936" width="14.625" style="54"/>
    <col min="7937" max="7937" width="13.375" style="54" customWidth="1"/>
    <col min="7938" max="7938" width="15.875" style="54" customWidth="1"/>
    <col min="7939" max="7943" width="14.625" style="54"/>
    <col min="7944" max="7945" width="13.375" style="54" customWidth="1"/>
    <col min="7946" max="7946" width="15.875" style="54" customWidth="1"/>
    <col min="7947" max="8192" width="14.625" style="54"/>
    <col min="8193" max="8193" width="13.375" style="54" customWidth="1"/>
    <col min="8194" max="8194" width="15.875" style="54" customWidth="1"/>
    <col min="8195" max="8199" width="14.625" style="54"/>
    <col min="8200" max="8201" width="13.375" style="54" customWidth="1"/>
    <col min="8202" max="8202" width="15.875" style="54" customWidth="1"/>
    <col min="8203" max="8448" width="14.625" style="54"/>
    <col min="8449" max="8449" width="13.375" style="54" customWidth="1"/>
    <col min="8450" max="8450" width="15.875" style="54" customWidth="1"/>
    <col min="8451" max="8455" width="14.625" style="54"/>
    <col min="8456" max="8457" width="13.375" style="54" customWidth="1"/>
    <col min="8458" max="8458" width="15.875" style="54" customWidth="1"/>
    <col min="8459" max="8704" width="14.625" style="54"/>
    <col min="8705" max="8705" width="13.375" style="54" customWidth="1"/>
    <col min="8706" max="8706" width="15.875" style="54" customWidth="1"/>
    <col min="8707" max="8711" width="14.625" style="54"/>
    <col min="8712" max="8713" width="13.375" style="54" customWidth="1"/>
    <col min="8714" max="8714" width="15.875" style="54" customWidth="1"/>
    <col min="8715" max="8960" width="14.625" style="54"/>
    <col min="8961" max="8961" width="13.375" style="54" customWidth="1"/>
    <col min="8962" max="8962" width="15.875" style="54" customWidth="1"/>
    <col min="8963" max="8967" width="14.625" style="54"/>
    <col min="8968" max="8969" width="13.375" style="54" customWidth="1"/>
    <col min="8970" max="8970" width="15.875" style="54" customWidth="1"/>
    <col min="8971" max="9216" width="14.625" style="54"/>
    <col min="9217" max="9217" width="13.375" style="54" customWidth="1"/>
    <col min="9218" max="9218" width="15.875" style="54" customWidth="1"/>
    <col min="9219" max="9223" width="14.625" style="54"/>
    <col min="9224" max="9225" width="13.375" style="54" customWidth="1"/>
    <col min="9226" max="9226" width="15.875" style="54" customWidth="1"/>
    <col min="9227" max="9472" width="14.625" style="54"/>
    <col min="9473" max="9473" width="13.375" style="54" customWidth="1"/>
    <col min="9474" max="9474" width="15.875" style="54" customWidth="1"/>
    <col min="9475" max="9479" width="14.625" style="54"/>
    <col min="9480" max="9481" width="13.375" style="54" customWidth="1"/>
    <col min="9482" max="9482" width="15.875" style="54" customWidth="1"/>
    <col min="9483" max="9728" width="14.625" style="54"/>
    <col min="9729" max="9729" width="13.375" style="54" customWidth="1"/>
    <col min="9730" max="9730" width="15.875" style="54" customWidth="1"/>
    <col min="9731" max="9735" width="14.625" style="54"/>
    <col min="9736" max="9737" width="13.375" style="54" customWidth="1"/>
    <col min="9738" max="9738" width="15.875" style="54" customWidth="1"/>
    <col min="9739" max="9984" width="14.625" style="54"/>
    <col min="9985" max="9985" width="13.375" style="54" customWidth="1"/>
    <col min="9986" max="9986" width="15.875" style="54" customWidth="1"/>
    <col min="9987" max="9991" width="14.625" style="54"/>
    <col min="9992" max="9993" width="13.375" style="54" customWidth="1"/>
    <col min="9994" max="9994" width="15.875" style="54" customWidth="1"/>
    <col min="9995" max="10240" width="14.625" style="54"/>
    <col min="10241" max="10241" width="13.375" style="54" customWidth="1"/>
    <col min="10242" max="10242" width="15.875" style="54" customWidth="1"/>
    <col min="10243" max="10247" width="14.625" style="54"/>
    <col min="10248" max="10249" width="13.375" style="54" customWidth="1"/>
    <col min="10250" max="10250" width="15.875" style="54" customWidth="1"/>
    <col min="10251" max="10496" width="14.625" style="54"/>
    <col min="10497" max="10497" width="13.375" style="54" customWidth="1"/>
    <col min="10498" max="10498" width="15.875" style="54" customWidth="1"/>
    <col min="10499" max="10503" width="14.625" style="54"/>
    <col min="10504" max="10505" width="13.375" style="54" customWidth="1"/>
    <col min="10506" max="10506" width="15.875" style="54" customWidth="1"/>
    <col min="10507" max="10752" width="14.625" style="54"/>
    <col min="10753" max="10753" width="13.375" style="54" customWidth="1"/>
    <col min="10754" max="10754" width="15.875" style="54" customWidth="1"/>
    <col min="10755" max="10759" width="14.625" style="54"/>
    <col min="10760" max="10761" width="13.375" style="54" customWidth="1"/>
    <col min="10762" max="10762" width="15.875" style="54" customWidth="1"/>
    <col min="10763" max="11008" width="14.625" style="54"/>
    <col min="11009" max="11009" width="13.375" style="54" customWidth="1"/>
    <col min="11010" max="11010" width="15.875" style="54" customWidth="1"/>
    <col min="11011" max="11015" width="14.625" style="54"/>
    <col min="11016" max="11017" width="13.375" style="54" customWidth="1"/>
    <col min="11018" max="11018" width="15.875" style="54" customWidth="1"/>
    <col min="11019" max="11264" width="14.625" style="54"/>
    <col min="11265" max="11265" width="13.375" style="54" customWidth="1"/>
    <col min="11266" max="11266" width="15.875" style="54" customWidth="1"/>
    <col min="11267" max="11271" width="14.625" style="54"/>
    <col min="11272" max="11273" width="13.375" style="54" customWidth="1"/>
    <col min="11274" max="11274" width="15.875" style="54" customWidth="1"/>
    <col min="11275" max="11520" width="14.625" style="54"/>
    <col min="11521" max="11521" width="13.375" style="54" customWidth="1"/>
    <col min="11522" max="11522" width="15.875" style="54" customWidth="1"/>
    <col min="11523" max="11527" width="14.625" style="54"/>
    <col min="11528" max="11529" width="13.375" style="54" customWidth="1"/>
    <col min="11530" max="11530" width="15.875" style="54" customWidth="1"/>
    <col min="11531" max="11776" width="14.625" style="54"/>
    <col min="11777" max="11777" width="13.375" style="54" customWidth="1"/>
    <col min="11778" max="11778" width="15.875" style="54" customWidth="1"/>
    <col min="11779" max="11783" width="14.625" style="54"/>
    <col min="11784" max="11785" width="13.375" style="54" customWidth="1"/>
    <col min="11786" max="11786" width="15.875" style="54" customWidth="1"/>
    <col min="11787" max="12032" width="14.625" style="54"/>
    <col min="12033" max="12033" width="13.375" style="54" customWidth="1"/>
    <col min="12034" max="12034" width="15.875" style="54" customWidth="1"/>
    <col min="12035" max="12039" width="14.625" style="54"/>
    <col min="12040" max="12041" width="13.375" style="54" customWidth="1"/>
    <col min="12042" max="12042" width="15.875" style="54" customWidth="1"/>
    <col min="12043" max="12288" width="14.625" style="54"/>
    <col min="12289" max="12289" width="13.375" style="54" customWidth="1"/>
    <col min="12290" max="12290" width="15.875" style="54" customWidth="1"/>
    <col min="12291" max="12295" width="14.625" style="54"/>
    <col min="12296" max="12297" width="13.375" style="54" customWidth="1"/>
    <col min="12298" max="12298" width="15.875" style="54" customWidth="1"/>
    <col min="12299" max="12544" width="14.625" style="54"/>
    <col min="12545" max="12545" width="13.375" style="54" customWidth="1"/>
    <col min="12546" max="12546" width="15.875" style="54" customWidth="1"/>
    <col min="12547" max="12551" width="14.625" style="54"/>
    <col min="12552" max="12553" width="13.375" style="54" customWidth="1"/>
    <col min="12554" max="12554" width="15.875" style="54" customWidth="1"/>
    <col min="12555" max="12800" width="14.625" style="54"/>
    <col min="12801" max="12801" width="13.375" style="54" customWidth="1"/>
    <col min="12802" max="12802" width="15.875" style="54" customWidth="1"/>
    <col min="12803" max="12807" width="14.625" style="54"/>
    <col min="12808" max="12809" width="13.375" style="54" customWidth="1"/>
    <col min="12810" max="12810" width="15.875" style="54" customWidth="1"/>
    <col min="12811" max="13056" width="14.625" style="54"/>
    <col min="13057" max="13057" width="13.375" style="54" customWidth="1"/>
    <col min="13058" max="13058" width="15.875" style="54" customWidth="1"/>
    <col min="13059" max="13063" width="14.625" style="54"/>
    <col min="13064" max="13065" width="13.375" style="54" customWidth="1"/>
    <col min="13066" max="13066" width="15.875" style="54" customWidth="1"/>
    <col min="13067" max="13312" width="14.625" style="54"/>
    <col min="13313" max="13313" width="13.375" style="54" customWidth="1"/>
    <col min="13314" max="13314" width="15.875" style="54" customWidth="1"/>
    <col min="13315" max="13319" width="14.625" style="54"/>
    <col min="13320" max="13321" width="13.375" style="54" customWidth="1"/>
    <col min="13322" max="13322" width="15.875" style="54" customWidth="1"/>
    <col min="13323" max="13568" width="14.625" style="54"/>
    <col min="13569" max="13569" width="13.375" style="54" customWidth="1"/>
    <col min="13570" max="13570" width="15.875" style="54" customWidth="1"/>
    <col min="13571" max="13575" width="14.625" style="54"/>
    <col min="13576" max="13577" width="13.375" style="54" customWidth="1"/>
    <col min="13578" max="13578" width="15.875" style="54" customWidth="1"/>
    <col min="13579" max="13824" width="14.625" style="54"/>
    <col min="13825" max="13825" width="13.375" style="54" customWidth="1"/>
    <col min="13826" max="13826" width="15.875" style="54" customWidth="1"/>
    <col min="13827" max="13831" width="14.625" style="54"/>
    <col min="13832" max="13833" width="13.375" style="54" customWidth="1"/>
    <col min="13834" max="13834" width="15.875" style="54" customWidth="1"/>
    <col min="13835" max="14080" width="14.625" style="54"/>
    <col min="14081" max="14081" width="13.375" style="54" customWidth="1"/>
    <col min="14082" max="14082" width="15.875" style="54" customWidth="1"/>
    <col min="14083" max="14087" width="14.625" style="54"/>
    <col min="14088" max="14089" width="13.375" style="54" customWidth="1"/>
    <col min="14090" max="14090" width="15.875" style="54" customWidth="1"/>
    <col min="14091" max="14336" width="14.625" style="54"/>
    <col min="14337" max="14337" width="13.375" style="54" customWidth="1"/>
    <col min="14338" max="14338" width="15.875" style="54" customWidth="1"/>
    <col min="14339" max="14343" width="14.625" style="54"/>
    <col min="14344" max="14345" width="13.375" style="54" customWidth="1"/>
    <col min="14346" max="14346" width="15.875" style="54" customWidth="1"/>
    <col min="14347" max="14592" width="14.625" style="54"/>
    <col min="14593" max="14593" width="13.375" style="54" customWidth="1"/>
    <col min="14594" max="14594" width="15.875" style="54" customWidth="1"/>
    <col min="14595" max="14599" width="14.625" style="54"/>
    <col min="14600" max="14601" width="13.375" style="54" customWidth="1"/>
    <col min="14602" max="14602" width="15.875" style="54" customWidth="1"/>
    <col min="14603" max="14848" width="14.625" style="54"/>
    <col min="14849" max="14849" width="13.375" style="54" customWidth="1"/>
    <col min="14850" max="14850" width="15.875" style="54" customWidth="1"/>
    <col min="14851" max="14855" width="14.625" style="54"/>
    <col min="14856" max="14857" width="13.375" style="54" customWidth="1"/>
    <col min="14858" max="14858" width="15.875" style="54" customWidth="1"/>
    <col min="14859" max="15104" width="14.625" style="54"/>
    <col min="15105" max="15105" width="13.375" style="54" customWidth="1"/>
    <col min="15106" max="15106" width="15.875" style="54" customWidth="1"/>
    <col min="15107" max="15111" width="14.625" style="54"/>
    <col min="15112" max="15113" width="13.375" style="54" customWidth="1"/>
    <col min="15114" max="15114" width="15.875" style="54" customWidth="1"/>
    <col min="15115" max="15360" width="14.625" style="54"/>
    <col min="15361" max="15361" width="13.375" style="54" customWidth="1"/>
    <col min="15362" max="15362" width="15.875" style="54" customWidth="1"/>
    <col min="15363" max="15367" width="14.625" style="54"/>
    <col min="15368" max="15369" width="13.375" style="54" customWidth="1"/>
    <col min="15370" max="15370" width="15.875" style="54" customWidth="1"/>
    <col min="15371" max="15616" width="14.625" style="54"/>
    <col min="15617" max="15617" width="13.375" style="54" customWidth="1"/>
    <col min="15618" max="15618" width="15.875" style="54" customWidth="1"/>
    <col min="15619" max="15623" width="14.625" style="54"/>
    <col min="15624" max="15625" width="13.375" style="54" customWidth="1"/>
    <col min="15626" max="15626" width="15.875" style="54" customWidth="1"/>
    <col min="15627" max="15872" width="14.625" style="54"/>
    <col min="15873" max="15873" width="13.375" style="54" customWidth="1"/>
    <col min="15874" max="15874" width="15.875" style="54" customWidth="1"/>
    <col min="15875" max="15879" width="14.625" style="54"/>
    <col min="15880" max="15881" width="13.375" style="54" customWidth="1"/>
    <col min="15882" max="15882" width="15.875" style="54" customWidth="1"/>
    <col min="15883" max="16128" width="14.625" style="54"/>
    <col min="16129" max="16129" width="13.375" style="54" customWidth="1"/>
    <col min="16130" max="16130" width="15.875" style="54" customWidth="1"/>
    <col min="16131" max="16135" width="14.625" style="54"/>
    <col min="16136" max="16137" width="13.375" style="54" customWidth="1"/>
    <col min="16138" max="16138" width="15.875" style="54" customWidth="1"/>
    <col min="16139" max="16384" width="14.625" style="54"/>
  </cols>
  <sheetData>
    <row r="1" spans="1:21" x14ac:dyDescent="0.15">
      <c r="A1" s="53"/>
    </row>
    <row r="6" spans="1:21" x14ac:dyDescent="0.15">
      <c r="D6" s="56" t="s">
        <v>106</v>
      </c>
      <c r="I6" s="57"/>
      <c r="J6" s="58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1" ht="18" thickBot="1" x14ac:dyDescent="0.2">
      <c r="B7" s="59"/>
      <c r="C7" s="59"/>
      <c r="D7" s="59"/>
      <c r="E7" s="59"/>
      <c r="F7" s="59"/>
      <c r="G7" s="59"/>
      <c r="H7" s="59"/>
      <c r="I7" s="59"/>
      <c r="J7" s="60" t="s">
        <v>107</v>
      </c>
      <c r="K7" s="57"/>
      <c r="U7" s="57"/>
    </row>
    <row r="8" spans="1:21" x14ac:dyDescent="0.15">
      <c r="C8" s="61"/>
      <c r="D8" s="61"/>
      <c r="E8" s="61" t="s">
        <v>108</v>
      </c>
      <c r="F8" s="61" t="s">
        <v>109</v>
      </c>
      <c r="G8" s="61" t="s">
        <v>110</v>
      </c>
      <c r="H8" s="62"/>
      <c r="I8" s="62"/>
      <c r="J8" s="63"/>
      <c r="U8" s="57"/>
    </row>
    <row r="9" spans="1:21" x14ac:dyDescent="0.15">
      <c r="C9" s="64" t="s">
        <v>111</v>
      </c>
      <c r="D9" s="64" t="s">
        <v>112</v>
      </c>
      <c r="E9" s="65" t="s">
        <v>113</v>
      </c>
      <c r="F9" s="65" t="s">
        <v>113</v>
      </c>
      <c r="G9" s="65" t="s">
        <v>113</v>
      </c>
      <c r="H9" s="61"/>
      <c r="I9" s="61"/>
      <c r="J9" s="66" t="s">
        <v>114</v>
      </c>
      <c r="U9" s="57"/>
    </row>
    <row r="10" spans="1:21" x14ac:dyDescent="0.15">
      <c r="B10" s="62"/>
      <c r="C10" s="67" t="s">
        <v>115</v>
      </c>
      <c r="D10" s="67" t="s">
        <v>116</v>
      </c>
      <c r="E10" s="67" t="s">
        <v>117</v>
      </c>
      <c r="F10" s="67" t="s">
        <v>118</v>
      </c>
      <c r="G10" s="67" t="s">
        <v>119</v>
      </c>
      <c r="H10" s="68" t="s">
        <v>120</v>
      </c>
      <c r="I10" s="68" t="s">
        <v>121</v>
      </c>
      <c r="J10" s="69" t="s">
        <v>122</v>
      </c>
      <c r="K10" s="57"/>
      <c r="U10" s="57"/>
    </row>
    <row r="11" spans="1:21" x14ac:dyDescent="0.15">
      <c r="C11" s="70"/>
      <c r="J11" s="71"/>
      <c r="U11" s="57"/>
    </row>
    <row r="12" spans="1:21" x14ac:dyDescent="0.15">
      <c r="B12" s="72" t="s">
        <v>123</v>
      </c>
      <c r="C12" s="73">
        <f t="shared" ref="C12:J12" si="0">SUM(C14:C65)</f>
        <v>864804</v>
      </c>
      <c r="D12" s="74">
        <f t="shared" si="0"/>
        <v>866598</v>
      </c>
      <c r="E12" s="74">
        <f t="shared" si="0"/>
        <v>867859</v>
      </c>
      <c r="F12" s="74">
        <f t="shared" si="0"/>
        <v>868118</v>
      </c>
      <c r="G12" s="74">
        <f t="shared" si="0"/>
        <v>867907</v>
      </c>
      <c r="H12" s="74">
        <f t="shared" si="0"/>
        <v>405837</v>
      </c>
      <c r="I12" s="74">
        <f t="shared" si="0"/>
        <v>462070</v>
      </c>
      <c r="J12" s="73">
        <f t="shared" si="0"/>
        <v>772</v>
      </c>
      <c r="U12" s="57"/>
    </row>
    <row r="13" spans="1:21" x14ac:dyDescent="0.15">
      <c r="C13" s="61"/>
      <c r="H13" s="75"/>
      <c r="I13" s="75"/>
      <c r="J13" s="76"/>
      <c r="U13" s="57"/>
    </row>
    <row r="14" spans="1:21" x14ac:dyDescent="0.15">
      <c r="B14" s="53" t="s">
        <v>56</v>
      </c>
      <c r="C14" s="77">
        <v>315349</v>
      </c>
      <c r="D14" s="75">
        <v>315702</v>
      </c>
      <c r="E14" s="78">
        <v>315811</v>
      </c>
      <c r="F14" s="78">
        <v>315816</v>
      </c>
      <c r="G14" s="78">
        <f t="shared" ref="G14:G20" si="1">H14+I14</f>
        <v>315439</v>
      </c>
      <c r="H14" s="75">
        <v>148190</v>
      </c>
      <c r="I14" s="75">
        <v>167249</v>
      </c>
      <c r="J14" s="77">
        <v>42</v>
      </c>
      <c r="U14" s="57"/>
    </row>
    <row r="15" spans="1:21" x14ac:dyDescent="0.15">
      <c r="B15" s="53" t="s">
        <v>57</v>
      </c>
      <c r="C15" s="77">
        <v>38888</v>
      </c>
      <c r="D15" s="75">
        <v>38801</v>
      </c>
      <c r="E15" s="78">
        <v>38626</v>
      </c>
      <c r="F15" s="78">
        <v>38548</v>
      </c>
      <c r="G15" s="78">
        <f t="shared" si="1"/>
        <v>38436</v>
      </c>
      <c r="H15" s="75">
        <v>17772</v>
      </c>
      <c r="I15" s="75">
        <v>20664</v>
      </c>
      <c r="J15" s="77">
        <v>22</v>
      </c>
      <c r="U15" s="57"/>
    </row>
    <row r="16" spans="1:21" x14ac:dyDescent="0.15">
      <c r="B16" s="53" t="s">
        <v>58</v>
      </c>
      <c r="C16" s="77">
        <v>41513</v>
      </c>
      <c r="D16" s="75">
        <v>41915</v>
      </c>
      <c r="E16" s="78">
        <v>42175</v>
      </c>
      <c r="F16" s="78">
        <v>42406</v>
      </c>
      <c r="G16" s="78">
        <f t="shared" si="1"/>
        <v>42608</v>
      </c>
      <c r="H16" s="75">
        <v>20036</v>
      </c>
      <c r="I16" s="75">
        <v>22572</v>
      </c>
      <c r="J16" s="77">
        <v>20</v>
      </c>
      <c r="U16" s="57"/>
    </row>
    <row r="17" spans="2:21" x14ac:dyDescent="0.15">
      <c r="B17" s="53" t="s">
        <v>59</v>
      </c>
      <c r="C17" s="77">
        <v>27293</v>
      </c>
      <c r="D17" s="75">
        <v>27241</v>
      </c>
      <c r="E17" s="78">
        <v>27242</v>
      </c>
      <c r="F17" s="78">
        <v>27241</v>
      </c>
      <c r="G17" s="78">
        <f t="shared" si="1"/>
        <v>27151</v>
      </c>
      <c r="H17" s="75">
        <v>12646</v>
      </c>
      <c r="I17" s="75">
        <v>14505</v>
      </c>
      <c r="J17" s="77">
        <v>19</v>
      </c>
      <c r="U17" s="57"/>
    </row>
    <row r="18" spans="2:21" x14ac:dyDescent="0.15">
      <c r="B18" s="53" t="s">
        <v>60</v>
      </c>
      <c r="C18" s="77">
        <v>21934</v>
      </c>
      <c r="D18" s="75">
        <v>22015</v>
      </c>
      <c r="E18" s="78">
        <v>22118</v>
      </c>
      <c r="F18" s="78">
        <v>22056</v>
      </c>
      <c r="G18" s="78">
        <f t="shared" si="1"/>
        <v>22002</v>
      </c>
      <c r="H18" s="75">
        <v>10303</v>
      </c>
      <c r="I18" s="75">
        <v>11699</v>
      </c>
      <c r="J18" s="77">
        <v>18</v>
      </c>
      <c r="U18" s="57"/>
    </row>
    <row r="19" spans="2:21" x14ac:dyDescent="0.15">
      <c r="B19" s="53" t="s">
        <v>61</v>
      </c>
      <c r="C19" s="77">
        <v>56058</v>
      </c>
      <c r="D19" s="75">
        <v>56071</v>
      </c>
      <c r="E19" s="78">
        <v>56125</v>
      </c>
      <c r="F19" s="78">
        <v>56256</v>
      </c>
      <c r="G19" s="78">
        <f t="shared" si="1"/>
        <v>56360</v>
      </c>
      <c r="H19" s="75">
        <v>26278</v>
      </c>
      <c r="I19" s="75">
        <v>30082</v>
      </c>
      <c r="J19" s="77">
        <v>20</v>
      </c>
      <c r="U19" s="57"/>
    </row>
    <row r="20" spans="2:21" x14ac:dyDescent="0.15">
      <c r="B20" s="53" t="s">
        <v>62</v>
      </c>
      <c r="C20" s="77">
        <v>26875</v>
      </c>
      <c r="D20" s="75">
        <v>26882</v>
      </c>
      <c r="E20" s="78">
        <v>26854</v>
      </c>
      <c r="F20" s="78">
        <v>26730</v>
      </c>
      <c r="G20" s="78">
        <f t="shared" si="1"/>
        <v>26594</v>
      </c>
      <c r="H20" s="75">
        <v>12019</v>
      </c>
      <c r="I20" s="75">
        <v>14575</v>
      </c>
      <c r="J20" s="77">
        <v>19</v>
      </c>
      <c r="U20" s="57"/>
    </row>
    <row r="21" spans="2:21" x14ac:dyDescent="0.15">
      <c r="C21" s="77"/>
      <c r="D21" s="75"/>
      <c r="J21" s="61"/>
      <c r="U21" s="57"/>
    </row>
    <row r="22" spans="2:21" x14ac:dyDescent="0.15">
      <c r="B22" s="53" t="s">
        <v>63</v>
      </c>
      <c r="C22" s="77">
        <v>12390</v>
      </c>
      <c r="D22" s="75">
        <v>12344</v>
      </c>
      <c r="E22" s="78">
        <v>12315</v>
      </c>
      <c r="F22" s="78">
        <v>12309</v>
      </c>
      <c r="G22" s="78">
        <f t="shared" ref="G22:G35" si="2">H22+I22</f>
        <v>12289</v>
      </c>
      <c r="H22" s="75">
        <v>5712</v>
      </c>
      <c r="I22" s="75">
        <v>6577</v>
      </c>
      <c r="J22" s="61">
        <v>16</v>
      </c>
      <c r="U22" s="57"/>
    </row>
    <row r="23" spans="2:21" x14ac:dyDescent="0.15">
      <c r="B23" s="53" t="s">
        <v>64</v>
      </c>
      <c r="C23" s="77">
        <v>7217</v>
      </c>
      <c r="D23" s="75">
        <v>7201</v>
      </c>
      <c r="E23" s="78">
        <v>7148</v>
      </c>
      <c r="F23" s="78">
        <v>7054</v>
      </c>
      <c r="G23" s="78">
        <f t="shared" si="2"/>
        <v>6995</v>
      </c>
      <c r="H23" s="75">
        <v>3236</v>
      </c>
      <c r="I23" s="75">
        <v>3759</v>
      </c>
      <c r="J23" s="77">
        <v>12</v>
      </c>
      <c r="U23" s="57"/>
    </row>
    <row r="24" spans="2:21" x14ac:dyDescent="0.15">
      <c r="B24" s="53" t="s">
        <v>65</v>
      </c>
      <c r="C24" s="77">
        <v>3797</v>
      </c>
      <c r="D24" s="75">
        <v>3769</v>
      </c>
      <c r="E24" s="78">
        <v>3717</v>
      </c>
      <c r="F24" s="78">
        <v>3675</v>
      </c>
      <c r="G24" s="78">
        <f t="shared" si="2"/>
        <v>3617</v>
      </c>
      <c r="H24" s="75">
        <v>1642</v>
      </c>
      <c r="I24" s="75">
        <v>1975</v>
      </c>
      <c r="J24" s="77">
        <v>12</v>
      </c>
      <c r="U24" s="57"/>
    </row>
    <row r="25" spans="2:21" x14ac:dyDescent="0.15">
      <c r="B25" s="53" t="s">
        <v>66</v>
      </c>
      <c r="C25" s="77">
        <v>11787</v>
      </c>
      <c r="D25" s="75">
        <v>11927</v>
      </c>
      <c r="E25" s="78">
        <v>12036</v>
      </c>
      <c r="F25" s="78">
        <v>12106</v>
      </c>
      <c r="G25" s="78">
        <f t="shared" si="2"/>
        <v>12152</v>
      </c>
      <c r="H25" s="75">
        <v>5708</v>
      </c>
      <c r="I25" s="75">
        <v>6444</v>
      </c>
      <c r="J25" s="77">
        <v>16</v>
      </c>
      <c r="U25" s="57"/>
    </row>
    <row r="26" spans="2:21" x14ac:dyDescent="0.15">
      <c r="B26" s="53" t="s">
        <v>67</v>
      </c>
      <c r="C26" s="77">
        <v>13773</v>
      </c>
      <c r="D26" s="75">
        <v>13747</v>
      </c>
      <c r="E26" s="78">
        <v>13677</v>
      </c>
      <c r="F26" s="78">
        <v>13567</v>
      </c>
      <c r="G26" s="78">
        <f t="shared" si="2"/>
        <v>13508</v>
      </c>
      <c r="H26" s="75">
        <v>6310</v>
      </c>
      <c r="I26" s="75">
        <v>7198</v>
      </c>
      <c r="J26" s="77">
        <v>16</v>
      </c>
      <c r="U26" s="57"/>
    </row>
    <row r="27" spans="2:21" x14ac:dyDescent="0.15">
      <c r="B27" s="53" t="s">
        <v>68</v>
      </c>
      <c r="C27" s="77">
        <v>7283</v>
      </c>
      <c r="D27" s="75">
        <v>7284</v>
      </c>
      <c r="E27" s="78">
        <v>7274</v>
      </c>
      <c r="F27" s="78">
        <v>7313</v>
      </c>
      <c r="G27" s="78">
        <f t="shared" si="2"/>
        <v>7387</v>
      </c>
      <c r="H27" s="75">
        <v>3448</v>
      </c>
      <c r="I27" s="75">
        <v>3939</v>
      </c>
      <c r="J27" s="77">
        <v>14</v>
      </c>
      <c r="U27" s="57"/>
    </row>
    <row r="28" spans="2:21" x14ac:dyDescent="0.15">
      <c r="B28" s="53" t="s">
        <v>69</v>
      </c>
      <c r="C28" s="77">
        <v>6562</v>
      </c>
      <c r="D28" s="75">
        <v>6568</v>
      </c>
      <c r="E28" s="78">
        <v>6587</v>
      </c>
      <c r="F28" s="78">
        <v>6612</v>
      </c>
      <c r="G28" s="78">
        <f t="shared" si="2"/>
        <v>6640</v>
      </c>
      <c r="H28" s="75">
        <v>3080</v>
      </c>
      <c r="I28" s="75">
        <v>3560</v>
      </c>
      <c r="J28" s="77">
        <v>14</v>
      </c>
      <c r="U28" s="57"/>
    </row>
    <row r="29" spans="2:21" x14ac:dyDescent="0.15">
      <c r="B29" s="53" t="s">
        <v>70</v>
      </c>
      <c r="C29" s="77">
        <v>15936</v>
      </c>
      <c r="D29" s="75">
        <v>16265</v>
      </c>
      <c r="E29" s="78">
        <v>16470</v>
      </c>
      <c r="F29" s="78">
        <v>16552</v>
      </c>
      <c r="G29" s="78">
        <f t="shared" si="2"/>
        <v>16669</v>
      </c>
      <c r="H29" s="75">
        <v>7951</v>
      </c>
      <c r="I29" s="75">
        <v>8718</v>
      </c>
      <c r="J29" s="77">
        <v>16</v>
      </c>
      <c r="U29" s="57"/>
    </row>
    <row r="30" spans="2:21" x14ac:dyDescent="0.15">
      <c r="B30" s="53" t="s">
        <v>71</v>
      </c>
      <c r="C30" s="77">
        <v>33911</v>
      </c>
      <c r="D30" s="75">
        <v>34919</v>
      </c>
      <c r="E30" s="78">
        <v>35885</v>
      </c>
      <c r="F30" s="78">
        <v>36533</v>
      </c>
      <c r="G30" s="78">
        <f t="shared" si="2"/>
        <v>37078</v>
      </c>
      <c r="H30" s="75">
        <v>17867</v>
      </c>
      <c r="I30" s="75">
        <v>19211</v>
      </c>
      <c r="J30" s="77">
        <v>18</v>
      </c>
      <c r="U30" s="57"/>
    </row>
    <row r="31" spans="2:21" x14ac:dyDescent="0.15">
      <c r="B31" s="53" t="s">
        <v>72</v>
      </c>
      <c r="C31" s="77">
        <v>17144</v>
      </c>
      <c r="D31" s="75">
        <v>17041</v>
      </c>
      <c r="E31" s="78">
        <v>16997</v>
      </c>
      <c r="F31" s="78">
        <v>16945</v>
      </c>
      <c r="G31" s="78">
        <f t="shared" si="2"/>
        <v>16869</v>
      </c>
      <c r="H31" s="75">
        <v>7883</v>
      </c>
      <c r="I31" s="75">
        <v>8986</v>
      </c>
      <c r="J31" s="77">
        <v>18</v>
      </c>
      <c r="U31" s="57"/>
    </row>
    <row r="32" spans="2:21" x14ac:dyDescent="0.15">
      <c r="B32" s="53" t="s">
        <v>73</v>
      </c>
      <c r="C32" s="77">
        <v>12836</v>
      </c>
      <c r="D32" s="75">
        <v>12776</v>
      </c>
      <c r="E32" s="78">
        <v>12657</v>
      </c>
      <c r="F32" s="78">
        <v>12529</v>
      </c>
      <c r="G32" s="78">
        <f t="shared" si="2"/>
        <v>12516</v>
      </c>
      <c r="H32" s="75">
        <v>5843</v>
      </c>
      <c r="I32" s="75">
        <v>6673</v>
      </c>
      <c r="J32" s="77">
        <v>16</v>
      </c>
      <c r="U32" s="57"/>
    </row>
    <row r="33" spans="2:21" x14ac:dyDescent="0.15">
      <c r="B33" s="53" t="s">
        <v>74</v>
      </c>
      <c r="C33" s="77">
        <v>5266</v>
      </c>
      <c r="D33" s="75">
        <v>5225</v>
      </c>
      <c r="E33" s="78">
        <v>5155</v>
      </c>
      <c r="F33" s="78">
        <v>5125</v>
      </c>
      <c r="G33" s="78">
        <f t="shared" si="2"/>
        <v>5094</v>
      </c>
      <c r="H33" s="75">
        <v>2370</v>
      </c>
      <c r="I33" s="75">
        <v>2724</v>
      </c>
      <c r="J33" s="77">
        <v>15</v>
      </c>
      <c r="U33" s="57"/>
    </row>
    <row r="34" spans="2:21" x14ac:dyDescent="0.15">
      <c r="B34" s="53" t="s">
        <v>75</v>
      </c>
      <c r="C34" s="77">
        <v>4273</v>
      </c>
      <c r="D34" s="75">
        <v>4207</v>
      </c>
      <c r="E34" s="78">
        <v>4122</v>
      </c>
      <c r="F34" s="78">
        <v>4036</v>
      </c>
      <c r="G34" s="78">
        <f t="shared" si="2"/>
        <v>3988</v>
      </c>
      <c r="H34" s="75">
        <v>1888</v>
      </c>
      <c r="I34" s="75">
        <v>2100</v>
      </c>
      <c r="J34" s="77">
        <v>15</v>
      </c>
      <c r="U34" s="57"/>
    </row>
    <row r="35" spans="2:21" x14ac:dyDescent="0.15">
      <c r="B35" s="53" t="s">
        <v>76</v>
      </c>
      <c r="C35" s="77">
        <v>536</v>
      </c>
      <c r="D35" s="75">
        <v>527</v>
      </c>
      <c r="E35" s="78">
        <v>509</v>
      </c>
      <c r="F35" s="78">
        <v>504</v>
      </c>
      <c r="G35" s="78">
        <f t="shared" si="2"/>
        <v>487</v>
      </c>
      <c r="H35" s="75">
        <v>228</v>
      </c>
      <c r="I35" s="75">
        <v>259</v>
      </c>
      <c r="J35" s="77">
        <v>8</v>
      </c>
      <c r="U35" s="57"/>
    </row>
    <row r="36" spans="2:21" x14ac:dyDescent="0.15">
      <c r="C36" s="77"/>
      <c r="D36" s="75"/>
      <c r="J36" s="77"/>
      <c r="U36" s="57"/>
    </row>
    <row r="37" spans="2:21" x14ac:dyDescent="0.15">
      <c r="B37" s="53" t="s">
        <v>77</v>
      </c>
      <c r="C37" s="77">
        <v>12311</v>
      </c>
      <c r="D37" s="75">
        <v>12290</v>
      </c>
      <c r="E37" s="78">
        <v>12298</v>
      </c>
      <c r="F37" s="78">
        <v>12272</v>
      </c>
      <c r="G37" s="78">
        <f t="shared" ref="G37:G65" si="3">H37+I37</f>
        <v>12187</v>
      </c>
      <c r="H37" s="75">
        <v>5609</v>
      </c>
      <c r="I37" s="75">
        <v>6578</v>
      </c>
      <c r="J37" s="77">
        <v>16</v>
      </c>
      <c r="U37" s="57"/>
    </row>
    <row r="38" spans="2:21" x14ac:dyDescent="0.15">
      <c r="B38" s="53" t="s">
        <v>78</v>
      </c>
      <c r="C38" s="77">
        <v>6563</v>
      </c>
      <c r="D38" s="75">
        <v>6613</v>
      </c>
      <c r="E38" s="78">
        <v>6613</v>
      </c>
      <c r="F38" s="78">
        <v>6606</v>
      </c>
      <c r="G38" s="78">
        <f t="shared" si="3"/>
        <v>6629</v>
      </c>
      <c r="H38" s="75">
        <v>3107</v>
      </c>
      <c r="I38" s="75">
        <v>3522</v>
      </c>
      <c r="J38" s="61">
        <v>14</v>
      </c>
      <c r="U38" s="57"/>
    </row>
    <row r="39" spans="2:21" x14ac:dyDescent="0.15">
      <c r="B39" s="53" t="s">
        <v>79</v>
      </c>
      <c r="C39" s="77">
        <v>10936</v>
      </c>
      <c r="D39" s="75">
        <v>11070</v>
      </c>
      <c r="E39" s="78">
        <v>11140</v>
      </c>
      <c r="F39" s="78">
        <v>11214</v>
      </c>
      <c r="G39" s="78">
        <f t="shared" si="3"/>
        <v>11328</v>
      </c>
      <c r="H39" s="75">
        <v>5370</v>
      </c>
      <c r="I39" s="75">
        <v>5958</v>
      </c>
      <c r="J39" s="77">
        <v>16</v>
      </c>
      <c r="U39" s="57"/>
    </row>
    <row r="40" spans="2:21" x14ac:dyDescent="0.15">
      <c r="B40" s="53" t="s">
        <v>80</v>
      </c>
      <c r="C40" s="77">
        <v>8113</v>
      </c>
      <c r="D40" s="75">
        <v>8068</v>
      </c>
      <c r="E40" s="78">
        <v>8020</v>
      </c>
      <c r="F40" s="78">
        <v>7991</v>
      </c>
      <c r="G40" s="78">
        <f t="shared" si="3"/>
        <v>7958</v>
      </c>
      <c r="H40" s="75">
        <v>3675</v>
      </c>
      <c r="I40" s="75">
        <v>4283</v>
      </c>
      <c r="J40" s="77">
        <v>16</v>
      </c>
      <c r="U40" s="57"/>
    </row>
    <row r="41" spans="2:21" x14ac:dyDescent="0.15">
      <c r="B41" s="53" t="s">
        <v>81</v>
      </c>
      <c r="C41" s="77">
        <v>4490</v>
      </c>
      <c r="D41" s="75">
        <v>4457</v>
      </c>
      <c r="E41" s="78">
        <v>4420</v>
      </c>
      <c r="F41" s="78">
        <v>4341</v>
      </c>
      <c r="G41" s="78">
        <f t="shared" si="3"/>
        <v>4303</v>
      </c>
      <c r="H41" s="75">
        <v>1980</v>
      </c>
      <c r="I41" s="75">
        <v>2323</v>
      </c>
      <c r="J41" s="77">
        <v>14</v>
      </c>
      <c r="U41" s="57"/>
    </row>
    <row r="42" spans="2:21" x14ac:dyDescent="0.15">
      <c r="B42" s="53" t="s">
        <v>82</v>
      </c>
      <c r="C42" s="77">
        <v>7039</v>
      </c>
      <c r="D42" s="75">
        <v>7033</v>
      </c>
      <c r="E42" s="78">
        <v>7047</v>
      </c>
      <c r="F42" s="78">
        <v>7068</v>
      </c>
      <c r="G42" s="78">
        <f t="shared" si="3"/>
        <v>7059</v>
      </c>
      <c r="H42" s="75">
        <v>3198</v>
      </c>
      <c r="I42" s="75">
        <v>3861</v>
      </c>
      <c r="J42" s="77">
        <v>14</v>
      </c>
      <c r="U42" s="57"/>
    </row>
    <row r="43" spans="2:21" x14ac:dyDescent="0.15">
      <c r="B43" s="53" t="s">
        <v>83</v>
      </c>
      <c r="C43" s="77">
        <v>5737</v>
      </c>
      <c r="D43" s="75">
        <v>5814</v>
      </c>
      <c r="E43" s="78">
        <v>5857</v>
      </c>
      <c r="F43" s="78">
        <v>5934</v>
      </c>
      <c r="G43" s="78">
        <f t="shared" si="3"/>
        <v>5927</v>
      </c>
      <c r="H43" s="75">
        <v>2763</v>
      </c>
      <c r="I43" s="75">
        <v>3164</v>
      </c>
      <c r="J43" s="77">
        <v>14</v>
      </c>
      <c r="U43" s="57"/>
    </row>
    <row r="44" spans="2:21" x14ac:dyDescent="0.15">
      <c r="B44" s="53" t="s">
        <v>84</v>
      </c>
      <c r="C44" s="77">
        <v>6386</v>
      </c>
      <c r="D44" s="75">
        <v>6355</v>
      </c>
      <c r="E44" s="78">
        <v>6351</v>
      </c>
      <c r="F44" s="78">
        <v>6306</v>
      </c>
      <c r="G44" s="78">
        <f t="shared" si="3"/>
        <v>6260</v>
      </c>
      <c r="H44" s="75">
        <v>2944</v>
      </c>
      <c r="I44" s="75">
        <v>3316</v>
      </c>
      <c r="J44" s="77">
        <v>14</v>
      </c>
      <c r="U44" s="57"/>
    </row>
    <row r="45" spans="2:21" x14ac:dyDescent="0.15">
      <c r="B45" s="53" t="s">
        <v>85</v>
      </c>
      <c r="C45" s="77">
        <v>5287</v>
      </c>
      <c r="D45" s="75">
        <v>5322</v>
      </c>
      <c r="E45" s="78">
        <v>5366</v>
      </c>
      <c r="F45" s="78">
        <v>5378</v>
      </c>
      <c r="G45" s="78">
        <f t="shared" si="3"/>
        <v>5427</v>
      </c>
      <c r="H45" s="75">
        <v>2522</v>
      </c>
      <c r="I45" s="75">
        <v>2905</v>
      </c>
      <c r="J45" s="77">
        <v>12</v>
      </c>
      <c r="U45" s="57"/>
    </row>
    <row r="46" spans="2:21" x14ac:dyDescent="0.15">
      <c r="B46" s="53" t="s">
        <v>86</v>
      </c>
      <c r="C46" s="77">
        <v>2076</v>
      </c>
      <c r="D46" s="75">
        <v>2052</v>
      </c>
      <c r="E46" s="78">
        <v>2050</v>
      </c>
      <c r="F46" s="78">
        <v>2050</v>
      </c>
      <c r="G46" s="78">
        <f t="shared" si="3"/>
        <v>2052</v>
      </c>
      <c r="H46" s="75">
        <v>942</v>
      </c>
      <c r="I46" s="75">
        <v>1110</v>
      </c>
      <c r="J46" s="77">
        <v>10</v>
      </c>
      <c r="U46" s="57"/>
    </row>
    <row r="47" spans="2:21" x14ac:dyDescent="0.15">
      <c r="B47" s="53" t="s">
        <v>87</v>
      </c>
      <c r="C47" s="77">
        <v>1975</v>
      </c>
      <c r="D47" s="75">
        <v>1965</v>
      </c>
      <c r="E47" s="78">
        <v>1947</v>
      </c>
      <c r="F47" s="78">
        <v>1932</v>
      </c>
      <c r="G47" s="78">
        <f t="shared" si="3"/>
        <v>1914</v>
      </c>
      <c r="H47" s="75">
        <v>909</v>
      </c>
      <c r="I47" s="75">
        <v>1005</v>
      </c>
      <c r="J47" s="77">
        <v>12</v>
      </c>
      <c r="U47" s="57"/>
    </row>
    <row r="48" spans="2:21" x14ac:dyDescent="0.15">
      <c r="B48" s="53" t="s">
        <v>88</v>
      </c>
      <c r="C48" s="77">
        <v>3753</v>
      </c>
      <c r="D48" s="75">
        <v>3761</v>
      </c>
      <c r="E48" s="78">
        <v>3731</v>
      </c>
      <c r="F48" s="78">
        <v>3719</v>
      </c>
      <c r="G48" s="78">
        <f t="shared" si="3"/>
        <v>3721</v>
      </c>
      <c r="H48" s="75">
        <v>1779</v>
      </c>
      <c r="I48" s="75">
        <v>1942</v>
      </c>
      <c r="J48" s="77">
        <v>12</v>
      </c>
      <c r="U48" s="57"/>
    </row>
    <row r="49" spans="2:21" x14ac:dyDescent="0.15">
      <c r="B49" s="53" t="s">
        <v>89</v>
      </c>
      <c r="C49" s="77">
        <v>5218</v>
      </c>
      <c r="D49" s="75">
        <v>5201</v>
      </c>
      <c r="E49" s="78">
        <v>5175</v>
      </c>
      <c r="F49" s="78">
        <v>5193</v>
      </c>
      <c r="G49" s="78">
        <f t="shared" si="3"/>
        <v>5183</v>
      </c>
      <c r="H49" s="75">
        <v>2454</v>
      </c>
      <c r="I49" s="75">
        <v>2729</v>
      </c>
      <c r="J49" s="77">
        <v>14</v>
      </c>
      <c r="U49" s="57"/>
    </row>
    <row r="50" spans="2:21" x14ac:dyDescent="0.15">
      <c r="B50" s="53" t="s">
        <v>90</v>
      </c>
      <c r="C50" s="77">
        <v>6429</v>
      </c>
      <c r="D50" s="75">
        <v>6415</v>
      </c>
      <c r="E50" s="78">
        <v>6440</v>
      </c>
      <c r="F50" s="78">
        <v>6449</v>
      </c>
      <c r="G50" s="78">
        <f t="shared" si="3"/>
        <v>6509</v>
      </c>
      <c r="H50" s="75">
        <v>3065</v>
      </c>
      <c r="I50" s="75">
        <v>3444</v>
      </c>
      <c r="J50" s="77">
        <v>14</v>
      </c>
      <c r="U50" s="57"/>
    </row>
    <row r="51" spans="2:21" x14ac:dyDescent="0.15">
      <c r="B51" s="53" t="s">
        <v>91</v>
      </c>
      <c r="C51" s="77">
        <v>7957</v>
      </c>
      <c r="D51" s="75">
        <v>7978</v>
      </c>
      <c r="E51" s="78">
        <v>8012</v>
      </c>
      <c r="F51" s="78">
        <v>8072</v>
      </c>
      <c r="G51" s="78">
        <f t="shared" si="3"/>
        <v>8039</v>
      </c>
      <c r="H51" s="75">
        <v>3727</v>
      </c>
      <c r="I51" s="75">
        <v>4312</v>
      </c>
      <c r="J51" s="77">
        <v>14</v>
      </c>
      <c r="U51" s="57"/>
    </row>
    <row r="52" spans="2:21" x14ac:dyDescent="0.15">
      <c r="B52" s="53" t="s">
        <v>92</v>
      </c>
      <c r="C52" s="77">
        <v>16041</v>
      </c>
      <c r="D52" s="75">
        <v>16124</v>
      </c>
      <c r="E52" s="78">
        <v>16113</v>
      </c>
      <c r="F52" s="78">
        <v>16192</v>
      </c>
      <c r="G52" s="78">
        <f t="shared" si="3"/>
        <v>16196</v>
      </c>
      <c r="H52" s="75">
        <v>7457</v>
      </c>
      <c r="I52" s="75">
        <v>8739</v>
      </c>
      <c r="J52" s="77">
        <v>18</v>
      </c>
      <c r="U52" s="57"/>
    </row>
    <row r="53" spans="2:21" x14ac:dyDescent="0.15">
      <c r="B53" s="53" t="s">
        <v>93</v>
      </c>
      <c r="C53" s="77">
        <v>3371</v>
      </c>
      <c r="D53" s="75">
        <v>3356</v>
      </c>
      <c r="E53" s="78">
        <v>3357</v>
      </c>
      <c r="F53" s="78">
        <v>3336</v>
      </c>
      <c r="G53" s="78">
        <f t="shared" si="3"/>
        <v>3306</v>
      </c>
      <c r="H53" s="75">
        <v>1583</v>
      </c>
      <c r="I53" s="75">
        <v>1723</v>
      </c>
      <c r="J53" s="77">
        <v>12</v>
      </c>
      <c r="U53" s="57"/>
    </row>
    <row r="54" spans="2:21" x14ac:dyDescent="0.15">
      <c r="B54" s="53" t="s">
        <v>94</v>
      </c>
      <c r="C54" s="77">
        <v>2695</v>
      </c>
      <c r="D54" s="75">
        <v>2669</v>
      </c>
      <c r="E54" s="78">
        <v>2704</v>
      </c>
      <c r="F54" s="78">
        <v>2709</v>
      </c>
      <c r="G54" s="78">
        <f t="shared" si="3"/>
        <v>2694</v>
      </c>
      <c r="H54" s="75">
        <v>1288</v>
      </c>
      <c r="I54" s="75">
        <v>1406</v>
      </c>
      <c r="J54" s="77">
        <v>12</v>
      </c>
      <c r="U54" s="57"/>
    </row>
    <row r="55" spans="2:21" x14ac:dyDescent="0.15">
      <c r="B55" s="53" t="s">
        <v>95</v>
      </c>
      <c r="C55" s="77">
        <v>11026</v>
      </c>
      <c r="D55" s="75">
        <v>11279</v>
      </c>
      <c r="E55" s="78">
        <v>11480</v>
      </c>
      <c r="F55" s="78">
        <v>11629</v>
      </c>
      <c r="G55" s="78">
        <f t="shared" si="3"/>
        <v>11815</v>
      </c>
      <c r="H55" s="75">
        <v>5632</v>
      </c>
      <c r="I55" s="75">
        <v>6183</v>
      </c>
      <c r="J55" s="77">
        <v>18</v>
      </c>
      <c r="U55" s="57"/>
    </row>
    <row r="56" spans="2:21" x14ac:dyDescent="0.15">
      <c r="B56" s="53" t="s">
        <v>96</v>
      </c>
      <c r="C56" s="77">
        <v>4347</v>
      </c>
      <c r="D56" s="75">
        <v>4291</v>
      </c>
      <c r="E56" s="78">
        <v>4293</v>
      </c>
      <c r="F56" s="78">
        <v>4252</v>
      </c>
      <c r="G56" s="78">
        <f t="shared" si="3"/>
        <v>4222</v>
      </c>
      <c r="H56" s="75">
        <v>1946</v>
      </c>
      <c r="I56" s="75">
        <v>2276</v>
      </c>
      <c r="J56" s="77">
        <v>14</v>
      </c>
      <c r="U56" s="57"/>
    </row>
    <row r="57" spans="2:21" x14ac:dyDescent="0.15">
      <c r="B57" s="53" t="s">
        <v>97</v>
      </c>
      <c r="C57" s="77">
        <v>5113</v>
      </c>
      <c r="D57" s="75">
        <v>5040</v>
      </c>
      <c r="E57" s="78">
        <v>4999</v>
      </c>
      <c r="F57" s="78">
        <v>4976</v>
      </c>
      <c r="G57" s="78">
        <f t="shared" si="3"/>
        <v>4905</v>
      </c>
      <c r="H57" s="75">
        <v>2240</v>
      </c>
      <c r="I57" s="75">
        <v>2665</v>
      </c>
      <c r="J57" s="77">
        <v>14</v>
      </c>
      <c r="U57" s="57"/>
    </row>
    <row r="58" spans="2:21" x14ac:dyDescent="0.15">
      <c r="B58" s="53" t="s">
        <v>98</v>
      </c>
      <c r="C58" s="77">
        <v>13102</v>
      </c>
      <c r="D58" s="75">
        <v>13034</v>
      </c>
      <c r="E58" s="78">
        <v>13020</v>
      </c>
      <c r="F58" s="78">
        <v>13022</v>
      </c>
      <c r="G58" s="78">
        <f t="shared" si="3"/>
        <v>13036</v>
      </c>
      <c r="H58" s="75">
        <v>5969</v>
      </c>
      <c r="I58" s="75">
        <v>7067</v>
      </c>
      <c r="J58" s="77">
        <v>18</v>
      </c>
      <c r="U58" s="57"/>
    </row>
    <row r="59" spans="2:21" x14ac:dyDescent="0.15">
      <c r="B59" s="53" t="s">
        <v>99</v>
      </c>
      <c r="C59" s="77">
        <v>16551</v>
      </c>
      <c r="D59" s="75">
        <v>16476</v>
      </c>
      <c r="E59" s="78">
        <v>16479</v>
      </c>
      <c r="F59" s="78">
        <v>16343</v>
      </c>
      <c r="G59" s="78">
        <f t="shared" si="3"/>
        <v>16284</v>
      </c>
      <c r="H59" s="75">
        <v>7537</v>
      </c>
      <c r="I59" s="75">
        <v>8747</v>
      </c>
      <c r="J59" s="77">
        <v>18</v>
      </c>
      <c r="U59" s="57"/>
    </row>
    <row r="60" spans="2:21" x14ac:dyDescent="0.15">
      <c r="B60" s="53" t="s">
        <v>100</v>
      </c>
      <c r="C60" s="77">
        <v>3308</v>
      </c>
      <c r="D60" s="75">
        <v>3262</v>
      </c>
      <c r="E60" s="78">
        <v>3279</v>
      </c>
      <c r="F60" s="78">
        <v>3212</v>
      </c>
      <c r="G60" s="78">
        <f t="shared" si="3"/>
        <v>3186</v>
      </c>
      <c r="H60" s="75">
        <v>1391</v>
      </c>
      <c r="I60" s="75">
        <v>1795</v>
      </c>
      <c r="J60" s="77">
        <v>14</v>
      </c>
      <c r="U60" s="57"/>
    </row>
    <row r="61" spans="2:21" x14ac:dyDescent="0.15">
      <c r="B61" s="53" t="s">
        <v>101</v>
      </c>
      <c r="C61" s="77">
        <v>5038</v>
      </c>
      <c r="D61" s="75">
        <v>5030</v>
      </c>
      <c r="E61" s="78">
        <v>5008</v>
      </c>
      <c r="F61" s="78">
        <v>4967</v>
      </c>
      <c r="G61" s="78">
        <f t="shared" si="3"/>
        <v>4949</v>
      </c>
      <c r="H61" s="75">
        <v>2225</v>
      </c>
      <c r="I61" s="75">
        <v>2724</v>
      </c>
      <c r="J61" s="77">
        <v>16</v>
      </c>
      <c r="U61" s="57"/>
    </row>
    <row r="62" spans="2:21" x14ac:dyDescent="0.15">
      <c r="B62" s="53" t="s">
        <v>102</v>
      </c>
      <c r="C62" s="77">
        <v>3479</v>
      </c>
      <c r="D62" s="75">
        <v>3438</v>
      </c>
      <c r="E62" s="78">
        <v>3406</v>
      </c>
      <c r="F62" s="78">
        <v>3367</v>
      </c>
      <c r="G62" s="78">
        <f t="shared" si="3"/>
        <v>3308</v>
      </c>
      <c r="H62" s="75">
        <v>1489</v>
      </c>
      <c r="I62" s="75">
        <v>1819</v>
      </c>
      <c r="J62" s="77">
        <v>14</v>
      </c>
      <c r="U62" s="57"/>
    </row>
    <row r="63" spans="2:21" x14ac:dyDescent="0.15">
      <c r="B63" s="53" t="s">
        <v>103</v>
      </c>
      <c r="C63" s="77">
        <v>1814</v>
      </c>
      <c r="D63" s="75">
        <v>1830</v>
      </c>
      <c r="E63" s="78">
        <v>1830</v>
      </c>
      <c r="F63" s="78">
        <v>1818</v>
      </c>
      <c r="G63" s="78">
        <f t="shared" si="3"/>
        <v>1789</v>
      </c>
      <c r="H63" s="75">
        <v>843</v>
      </c>
      <c r="I63" s="75">
        <v>946</v>
      </c>
      <c r="J63" s="77">
        <v>10</v>
      </c>
      <c r="U63" s="57"/>
    </row>
    <row r="64" spans="2:21" x14ac:dyDescent="0.15">
      <c r="B64" s="53" t="s">
        <v>104</v>
      </c>
      <c r="C64" s="77">
        <v>3489</v>
      </c>
      <c r="D64" s="75">
        <v>3414</v>
      </c>
      <c r="E64" s="78">
        <v>3392</v>
      </c>
      <c r="F64" s="78">
        <v>3344</v>
      </c>
      <c r="G64" s="78">
        <f t="shared" si="3"/>
        <v>3341</v>
      </c>
      <c r="H64" s="75">
        <v>1553</v>
      </c>
      <c r="I64" s="75">
        <v>1788</v>
      </c>
      <c r="J64" s="77">
        <v>14</v>
      </c>
      <c r="U64" s="57"/>
    </row>
    <row r="65" spans="1:21" x14ac:dyDescent="0.15">
      <c r="B65" s="53" t="s">
        <v>105</v>
      </c>
      <c r="C65" s="77">
        <v>539</v>
      </c>
      <c r="D65" s="75">
        <v>534</v>
      </c>
      <c r="E65" s="78">
        <v>532</v>
      </c>
      <c r="F65" s="78">
        <v>513</v>
      </c>
      <c r="G65" s="78">
        <f t="shared" si="3"/>
        <v>501</v>
      </c>
      <c r="H65" s="75">
        <v>230</v>
      </c>
      <c r="I65" s="75">
        <v>271</v>
      </c>
      <c r="J65" s="77">
        <v>8</v>
      </c>
      <c r="U65" s="57"/>
    </row>
    <row r="66" spans="1:21" x14ac:dyDescent="0.15">
      <c r="B66" s="62"/>
      <c r="C66" s="79"/>
      <c r="D66" s="62"/>
      <c r="E66" s="62"/>
      <c r="F66" s="62"/>
      <c r="G66" s="62"/>
      <c r="H66" s="62"/>
      <c r="I66" s="62"/>
      <c r="J66" s="80"/>
      <c r="U66" s="57"/>
    </row>
    <row r="67" spans="1:21" x14ac:dyDescent="0.15">
      <c r="C67" s="61"/>
      <c r="J67" s="81"/>
      <c r="U67" s="57"/>
    </row>
    <row r="68" spans="1:21" x14ac:dyDescent="0.15">
      <c r="B68" s="53" t="s">
        <v>124</v>
      </c>
      <c r="C68" s="82">
        <f>C14</f>
        <v>315349</v>
      </c>
      <c r="D68" s="78">
        <f>D14</f>
        <v>315702</v>
      </c>
      <c r="E68" s="78">
        <f>E14</f>
        <v>315811</v>
      </c>
      <c r="F68" s="78">
        <f>F14</f>
        <v>315816</v>
      </c>
      <c r="G68" s="78">
        <f>G14</f>
        <v>315439</v>
      </c>
      <c r="H68" s="78">
        <v>148190</v>
      </c>
      <c r="I68" s="78">
        <v>167249</v>
      </c>
      <c r="J68" s="66" t="s">
        <v>125</v>
      </c>
      <c r="U68" s="57"/>
    </row>
    <row r="69" spans="1:21" x14ac:dyDescent="0.15">
      <c r="B69" s="53" t="s">
        <v>126</v>
      </c>
      <c r="C69" s="82">
        <f>SUM(C15:C16,C22:C35)</f>
        <v>233112</v>
      </c>
      <c r="D69" s="78">
        <f>SUM(D15:D16,D22:D35)</f>
        <v>234516</v>
      </c>
      <c r="E69" s="78">
        <f>SUM(E15:E16,E22:E35)</f>
        <v>235350</v>
      </c>
      <c r="F69" s="78">
        <f>SUM(F15:F16,F22:F35)</f>
        <v>235814</v>
      </c>
      <c r="G69" s="78">
        <f>SUM(G15:G16,G22:G35)</f>
        <v>236333</v>
      </c>
      <c r="H69" s="78">
        <v>110974</v>
      </c>
      <c r="I69" s="78">
        <v>125359</v>
      </c>
      <c r="J69" s="66" t="s">
        <v>125</v>
      </c>
      <c r="U69" s="57"/>
    </row>
    <row r="70" spans="1:21" x14ac:dyDescent="0.15">
      <c r="B70" s="53" t="s">
        <v>127</v>
      </c>
      <c r="C70" s="82">
        <f>SUM(C17:C20,C37:C65)</f>
        <v>316343</v>
      </c>
      <c r="D70" s="78">
        <f>SUM(D17:D20,D37:D65)</f>
        <v>316380</v>
      </c>
      <c r="E70" s="78">
        <f>SUM(E17:E20,E37:E65)</f>
        <v>316698</v>
      </c>
      <c r="F70" s="78">
        <f>SUM(F17:F20,F37:F65)</f>
        <v>316488</v>
      </c>
      <c r="G70" s="78">
        <f>SUM(G17:G20,G37:G65)</f>
        <v>316135</v>
      </c>
      <c r="H70" s="78">
        <v>146673</v>
      </c>
      <c r="I70" s="78">
        <v>169462</v>
      </c>
      <c r="J70" s="66" t="s">
        <v>125</v>
      </c>
      <c r="U70" s="57"/>
    </row>
    <row r="71" spans="1:21" ht="18" thickBot="1" x14ac:dyDescent="0.2">
      <c r="B71" s="59"/>
      <c r="C71" s="83"/>
      <c r="D71" s="59"/>
      <c r="E71" s="59"/>
      <c r="F71" s="59"/>
      <c r="G71" s="59"/>
      <c r="H71" s="59"/>
      <c r="I71" s="59"/>
      <c r="J71" s="84"/>
      <c r="K71" s="57"/>
      <c r="U71" s="57"/>
    </row>
    <row r="72" spans="1:21" x14ac:dyDescent="0.15">
      <c r="C72" s="53" t="s">
        <v>128</v>
      </c>
      <c r="U72" s="57"/>
    </row>
    <row r="73" spans="1:21" x14ac:dyDescent="0.15">
      <c r="A73" s="53"/>
      <c r="U73" s="57"/>
    </row>
    <row r="74" spans="1:21" x14ac:dyDescent="0.15">
      <c r="U74" s="57"/>
    </row>
    <row r="75" spans="1:21" x14ac:dyDescent="0.15">
      <c r="U75" s="57"/>
    </row>
    <row r="76" spans="1:21" x14ac:dyDescent="0.15">
      <c r="U76" s="57"/>
    </row>
    <row r="77" spans="1:21" x14ac:dyDescent="0.15">
      <c r="U77" s="57"/>
    </row>
    <row r="78" spans="1:21" x14ac:dyDescent="0.15">
      <c r="U78" s="57"/>
    </row>
    <row r="79" spans="1:21" x14ac:dyDescent="0.15">
      <c r="U79" s="57"/>
    </row>
    <row r="80" spans="1:21" x14ac:dyDescent="0.15">
      <c r="U80" s="57"/>
    </row>
    <row r="81" spans="21:21" x14ac:dyDescent="0.15">
      <c r="U81" s="57"/>
    </row>
    <row r="82" spans="21:21" x14ac:dyDescent="0.15">
      <c r="U82" s="57"/>
    </row>
    <row r="83" spans="21:21" x14ac:dyDescent="0.15">
      <c r="U83" s="57"/>
    </row>
  </sheetData>
  <phoneticPr fontId="2"/>
  <pageMargins left="0.46" right="0.4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8"/>
  <sheetViews>
    <sheetView showGridLines="0" zoomScale="75" zoomScaleNormal="75" workbookViewId="0">
      <selection activeCell="C23" sqref="C23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625" style="2" bestFit="1" customWidth="1"/>
    <col min="7" max="7" width="14.625" style="2" customWidth="1"/>
    <col min="8" max="9" width="12.625" style="2" bestFit="1" customWidth="1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625" style="2" bestFit="1" customWidth="1"/>
    <col min="263" max="263" width="14.625" style="2" customWidth="1"/>
    <col min="264" max="265" width="12.625" style="2" bestFit="1" customWidth="1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625" style="2" bestFit="1" customWidth="1"/>
    <col min="519" max="519" width="14.625" style="2" customWidth="1"/>
    <col min="520" max="521" width="12.625" style="2" bestFit="1" customWidth="1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625" style="2" bestFit="1" customWidth="1"/>
    <col min="775" max="775" width="14.625" style="2" customWidth="1"/>
    <col min="776" max="777" width="12.625" style="2" bestFit="1" customWidth="1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625" style="2" bestFit="1" customWidth="1"/>
    <col min="1031" max="1031" width="14.625" style="2" customWidth="1"/>
    <col min="1032" max="1033" width="12.625" style="2" bestFit="1" customWidth="1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625" style="2" bestFit="1" customWidth="1"/>
    <col min="1287" max="1287" width="14.625" style="2" customWidth="1"/>
    <col min="1288" max="1289" width="12.625" style="2" bestFit="1" customWidth="1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625" style="2" bestFit="1" customWidth="1"/>
    <col min="1543" max="1543" width="14.625" style="2" customWidth="1"/>
    <col min="1544" max="1545" width="12.625" style="2" bestFit="1" customWidth="1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625" style="2" bestFit="1" customWidth="1"/>
    <col min="1799" max="1799" width="14.625" style="2" customWidth="1"/>
    <col min="1800" max="1801" width="12.625" style="2" bestFit="1" customWidth="1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625" style="2" bestFit="1" customWidth="1"/>
    <col min="2055" max="2055" width="14.625" style="2" customWidth="1"/>
    <col min="2056" max="2057" width="12.625" style="2" bestFit="1" customWidth="1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625" style="2" bestFit="1" customWidth="1"/>
    <col min="2311" max="2311" width="14.625" style="2" customWidth="1"/>
    <col min="2312" max="2313" width="12.625" style="2" bestFit="1" customWidth="1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625" style="2" bestFit="1" customWidth="1"/>
    <col min="2567" max="2567" width="14.625" style="2" customWidth="1"/>
    <col min="2568" max="2569" width="12.625" style="2" bestFit="1" customWidth="1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625" style="2" bestFit="1" customWidth="1"/>
    <col min="2823" max="2823" width="14.625" style="2" customWidth="1"/>
    <col min="2824" max="2825" width="12.625" style="2" bestFit="1" customWidth="1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625" style="2" bestFit="1" customWidth="1"/>
    <col min="3079" max="3079" width="14.625" style="2" customWidth="1"/>
    <col min="3080" max="3081" width="12.625" style="2" bestFit="1" customWidth="1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625" style="2" bestFit="1" customWidth="1"/>
    <col min="3335" max="3335" width="14.625" style="2" customWidth="1"/>
    <col min="3336" max="3337" width="12.625" style="2" bestFit="1" customWidth="1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625" style="2" bestFit="1" customWidth="1"/>
    <col min="3591" max="3591" width="14.625" style="2" customWidth="1"/>
    <col min="3592" max="3593" width="12.625" style="2" bestFit="1" customWidth="1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625" style="2" bestFit="1" customWidth="1"/>
    <col min="3847" max="3847" width="14.625" style="2" customWidth="1"/>
    <col min="3848" max="3849" width="12.625" style="2" bestFit="1" customWidth="1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625" style="2" bestFit="1" customWidth="1"/>
    <col min="4103" max="4103" width="14.625" style="2" customWidth="1"/>
    <col min="4104" max="4105" width="12.625" style="2" bestFit="1" customWidth="1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625" style="2" bestFit="1" customWidth="1"/>
    <col min="4359" max="4359" width="14.625" style="2" customWidth="1"/>
    <col min="4360" max="4361" width="12.625" style="2" bestFit="1" customWidth="1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625" style="2" bestFit="1" customWidth="1"/>
    <col min="4615" max="4615" width="14.625" style="2" customWidth="1"/>
    <col min="4616" max="4617" width="12.625" style="2" bestFit="1" customWidth="1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625" style="2" bestFit="1" customWidth="1"/>
    <col min="4871" max="4871" width="14.625" style="2" customWidth="1"/>
    <col min="4872" max="4873" width="12.625" style="2" bestFit="1" customWidth="1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625" style="2" bestFit="1" customWidth="1"/>
    <col min="5127" max="5127" width="14.625" style="2" customWidth="1"/>
    <col min="5128" max="5129" width="12.625" style="2" bestFit="1" customWidth="1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625" style="2" bestFit="1" customWidth="1"/>
    <col min="5383" max="5383" width="14.625" style="2" customWidth="1"/>
    <col min="5384" max="5385" width="12.625" style="2" bestFit="1" customWidth="1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625" style="2" bestFit="1" customWidth="1"/>
    <col min="5639" max="5639" width="14.625" style="2" customWidth="1"/>
    <col min="5640" max="5641" width="12.625" style="2" bestFit="1" customWidth="1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625" style="2" bestFit="1" customWidth="1"/>
    <col min="5895" max="5895" width="14.625" style="2" customWidth="1"/>
    <col min="5896" max="5897" width="12.625" style="2" bestFit="1" customWidth="1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625" style="2" bestFit="1" customWidth="1"/>
    <col min="6151" max="6151" width="14.625" style="2" customWidth="1"/>
    <col min="6152" max="6153" width="12.625" style="2" bestFit="1" customWidth="1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625" style="2" bestFit="1" customWidth="1"/>
    <col min="6407" max="6407" width="14.625" style="2" customWidth="1"/>
    <col min="6408" max="6409" width="12.625" style="2" bestFit="1" customWidth="1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625" style="2" bestFit="1" customWidth="1"/>
    <col min="6663" max="6663" width="14.625" style="2" customWidth="1"/>
    <col min="6664" max="6665" width="12.625" style="2" bestFit="1" customWidth="1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625" style="2" bestFit="1" customWidth="1"/>
    <col min="6919" max="6919" width="14.625" style="2" customWidth="1"/>
    <col min="6920" max="6921" width="12.625" style="2" bestFit="1" customWidth="1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625" style="2" bestFit="1" customWidth="1"/>
    <col min="7175" max="7175" width="14.625" style="2" customWidth="1"/>
    <col min="7176" max="7177" width="12.625" style="2" bestFit="1" customWidth="1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625" style="2" bestFit="1" customWidth="1"/>
    <col min="7431" max="7431" width="14.625" style="2" customWidth="1"/>
    <col min="7432" max="7433" width="12.625" style="2" bestFit="1" customWidth="1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625" style="2" bestFit="1" customWidth="1"/>
    <col min="7687" max="7687" width="14.625" style="2" customWidth="1"/>
    <col min="7688" max="7689" width="12.625" style="2" bestFit="1" customWidth="1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625" style="2" bestFit="1" customWidth="1"/>
    <col min="7943" max="7943" width="14.625" style="2" customWidth="1"/>
    <col min="7944" max="7945" width="12.625" style="2" bestFit="1" customWidth="1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625" style="2" bestFit="1" customWidth="1"/>
    <col min="8199" max="8199" width="14.625" style="2" customWidth="1"/>
    <col min="8200" max="8201" width="12.625" style="2" bestFit="1" customWidth="1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625" style="2" bestFit="1" customWidth="1"/>
    <col min="8455" max="8455" width="14.625" style="2" customWidth="1"/>
    <col min="8456" max="8457" width="12.625" style="2" bestFit="1" customWidth="1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625" style="2" bestFit="1" customWidth="1"/>
    <col min="8711" max="8711" width="14.625" style="2" customWidth="1"/>
    <col min="8712" max="8713" width="12.625" style="2" bestFit="1" customWidth="1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625" style="2" bestFit="1" customWidth="1"/>
    <col min="8967" max="8967" width="14.625" style="2" customWidth="1"/>
    <col min="8968" max="8969" width="12.625" style="2" bestFit="1" customWidth="1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625" style="2" bestFit="1" customWidth="1"/>
    <col min="9223" max="9223" width="14.625" style="2" customWidth="1"/>
    <col min="9224" max="9225" width="12.625" style="2" bestFit="1" customWidth="1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625" style="2" bestFit="1" customWidth="1"/>
    <col min="9479" max="9479" width="14.625" style="2" customWidth="1"/>
    <col min="9480" max="9481" width="12.625" style="2" bestFit="1" customWidth="1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625" style="2" bestFit="1" customWidth="1"/>
    <col min="9735" max="9735" width="14.625" style="2" customWidth="1"/>
    <col min="9736" max="9737" width="12.625" style="2" bestFit="1" customWidth="1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625" style="2" bestFit="1" customWidth="1"/>
    <col min="9991" max="9991" width="14.625" style="2" customWidth="1"/>
    <col min="9992" max="9993" width="12.625" style="2" bestFit="1" customWidth="1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625" style="2" bestFit="1" customWidth="1"/>
    <col min="10247" max="10247" width="14.625" style="2" customWidth="1"/>
    <col min="10248" max="10249" width="12.625" style="2" bestFit="1" customWidth="1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625" style="2" bestFit="1" customWidth="1"/>
    <col min="10503" max="10503" width="14.625" style="2" customWidth="1"/>
    <col min="10504" max="10505" width="12.625" style="2" bestFit="1" customWidth="1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625" style="2" bestFit="1" customWidth="1"/>
    <col min="10759" max="10759" width="14.625" style="2" customWidth="1"/>
    <col min="10760" max="10761" width="12.625" style="2" bestFit="1" customWidth="1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625" style="2" bestFit="1" customWidth="1"/>
    <col min="11015" max="11015" width="14.625" style="2" customWidth="1"/>
    <col min="11016" max="11017" width="12.625" style="2" bestFit="1" customWidth="1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625" style="2" bestFit="1" customWidth="1"/>
    <col min="11271" max="11271" width="14.625" style="2" customWidth="1"/>
    <col min="11272" max="11273" width="12.625" style="2" bestFit="1" customWidth="1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625" style="2" bestFit="1" customWidth="1"/>
    <col min="11527" max="11527" width="14.625" style="2" customWidth="1"/>
    <col min="11528" max="11529" width="12.625" style="2" bestFit="1" customWidth="1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625" style="2" bestFit="1" customWidth="1"/>
    <col min="11783" max="11783" width="14.625" style="2" customWidth="1"/>
    <col min="11784" max="11785" width="12.625" style="2" bestFit="1" customWidth="1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625" style="2" bestFit="1" customWidth="1"/>
    <col min="12039" max="12039" width="14.625" style="2" customWidth="1"/>
    <col min="12040" max="12041" width="12.625" style="2" bestFit="1" customWidth="1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625" style="2" bestFit="1" customWidth="1"/>
    <col min="12295" max="12295" width="14.625" style="2" customWidth="1"/>
    <col min="12296" max="12297" width="12.625" style="2" bestFit="1" customWidth="1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625" style="2" bestFit="1" customWidth="1"/>
    <col min="12551" max="12551" width="14.625" style="2" customWidth="1"/>
    <col min="12552" max="12553" width="12.625" style="2" bestFit="1" customWidth="1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625" style="2" bestFit="1" customWidth="1"/>
    <col min="12807" max="12807" width="14.625" style="2" customWidth="1"/>
    <col min="12808" max="12809" width="12.625" style="2" bestFit="1" customWidth="1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625" style="2" bestFit="1" customWidth="1"/>
    <col min="13063" max="13063" width="14.625" style="2" customWidth="1"/>
    <col min="13064" max="13065" width="12.625" style="2" bestFit="1" customWidth="1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625" style="2" bestFit="1" customWidth="1"/>
    <col min="13319" max="13319" width="14.625" style="2" customWidth="1"/>
    <col min="13320" max="13321" width="12.625" style="2" bestFit="1" customWidth="1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625" style="2" bestFit="1" customWidth="1"/>
    <col min="13575" max="13575" width="14.625" style="2" customWidth="1"/>
    <col min="13576" max="13577" width="12.625" style="2" bestFit="1" customWidth="1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625" style="2" bestFit="1" customWidth="1"/>
    <col min="13831" max="13831" width="14.625" style="2" customWidth="1"/>
    <col min="13832" max="13833" width="12.625" style="2" bestFit="1" customWidth="1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625" style="2" bestFit="1" customWidth="1"/>
    <col min="14087" max="14087" width="14.625" style="2" customWidth="1"/>
    <col min="14088" max="14089" width="12.625" style="2" bestFit="1" customWidth="1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625" style="2" bestFit="1" customWidth="1"/>
    <col min="14343" max="14343" width="14.625" style="2" customWidth="1"/>
    <col min="14344" max="14345" width="12.625" style="2" bestFit="1" customWidth="1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625" style="2" bestFit="1" customWidth="1"/>
    <col min="14599" max="14599" width="14.625" style="2" customWidth="1"/>
    <col min="14600" max="14601" width="12.625" style="2" bestFit="1" customWidth="1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625" style="2" bestFit="1" customWidth="1"/>
    <col min="14855" max="14855" width="14.625" style="2" customWidth="1"/>
    <col min="14856" max="14857" width="12.625" style="2" bestFit="1" customWidth="1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625" style="2" bestFit="1" customWidth="1"/>
    <col min="15111" max="15111" width="14.625" style="2" customWidth="1"/>
    <col min="15112" max="15113" width="12.625" style="2" bestFit="1" customWidth="1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625" style="2" bestFit="1" customWidth="1"/>
    <col min="15367" max="15367" width="14.625" style="2" customWidth="1"/>
    <col min="15368" max="15369" width="12.625" style="2" bestFit="1" customWidth="1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625" style="2" bestFit="1" customWidth="1"/>
    <col min="15623" max="15623" width="14.625" style="2" customWidth="1"/>
    <col min="15624" max="15625" width="12.625" style="2" bestFit="1" customWidth="1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625" style="2" bestFit="1" customWidth="1"/>
    <col min="15879" max="15879" width="14.625" style="2" customWidth="1"/>
    <col min="15880" max="15881" width="12.625" style="2" bestFit="1" customWidth="1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625" style="2" bestFit="1" customWidth="1"/>
    <col min="16135" max="16135" width="14.625" style="2" customWidth="1"/>
    <col min="16136" max="16137" width="12.625" style="2" bestFit="1" customWidth="1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44"/>
      <c r="E5" s="44"/>
      <c r="F5" s="44"/>
      <c r="G5" s="44"/>
      <c r="L5" s="44"/>
    </row>
    <row r="6" spans="1:12" x14ac:dyDescent="0.2">
      <c r="D6" s="44"/>
      <c r="E6" s="3" t="s">
        <v>129</v>
      </c>
      <c r="F6" s="44"/>
      <c r="G6" s="44"/>
      <c r="L6" s="44"/>
    </row>
    <row r="7" spans="1:12" x14ac:dyDescent="0.2">
      <c r="D7" s="3" t="s">
        <v>130</v>
      </c>
      <c r="G7" s="44"/>
      <c r="L7" s="44"/>
    </row>
    <row r="8" spans="1:12" ht="18" thickBot="1" x14ac:dyDescent="0.25">
      <c r="B8" s="4"/>
      <c r="C8" s="4"/>
      <c r="D8" s="4"/>
      <c r="E8" s="85" t="s">
        <v>131</v>
      </c>
      <c r="F8" s="85"/>
      <c r="G8" s="4"/>
      <c r="H8" s="4"/>
      <c r="I8" s="4"/>
      <c r="J8" s="4"/>
      <c r="K8" s="4"/>
      <c r="L8" s="50"/>
    </row>
    <row r="9" spans="1:12" x14ac:dyDescent="0.2">
      <c r="D9" s="9" t="s">
        <v>132</v>
      </c>
      <c r="E9" s="8"/>
      <c r="F9" s="8"/>
      <c r="G9" s="7"/>
      <c r="H9" s="86"/>
      <c r="I9" s="86"/>
      <c r="J9" s="25"/>
      <c r="K9" s="86"/>
      <c r="L9" s="86"/>
    </row>
    <row r="10" spans="1:12" x14ac:dyDescent="0.2">
      <c r="B10" s="8"/>
      <c r="C10" s="8"/>
      <c r="D10" s="11" t="s">
        <v>133</v>
      </c>
      <c r="E10" s="11" t="s">
        <v>120</v>
      </c>
      <c r="F10" s="11" t="s">
        <v>121</v>
      </c>
      <c r="G10" s="11" t="s">
        <v>134</v>
      </c>
      <c r="H10" s="11" t="s">
        <v>120</v>
      </c>
      <c r="I10" s="11" t="s">
        <v>121</v>
      </c>
      <c r="J10" s="87" t="s">
        <v>135</v>
      </c>
      <c r="K10" s="11" t="s">
        <v>120</v>
      </c>
      <c r="L10" s="11" t="s">
        <v>121</v>
      </c>
    </row>
    <row r="11" spans="1:12" x14ac:dyDescent="0.2">
      <c r="D11" s="88" t="s">
        <v>52</v>
      </c>
      <c r="E11" s="89" t="s">
        <v>52</v>
      </c>
      <c r="F11" s="89" t="s">
        <v>52</v>
      </c>
      <c r="G11" s="89" t="s">
        <v>52</v>
      </c>
      <c r="H11" s="89" t="s">
        <v>52</v>
      </c>
      <c r="I11" s="89" t="s">
        <v>52</v>
      </c>
      <c r="J11" s="89" t="s">
        <v>136</v>
      </c>
      <c r="K11" s="89" t="s">
        <v>136</v>
      </c>
      <c r="L11" s="89" t="s">
        <v>136</v>
      </c>
    </row>
    <row r="12" spans="1:12" x14ac:dyDescent="0.2">
      <c r="C12" s="90" t="s">
        <v>137</v>
      </c>
      <c r="D12" s="25">
        <f t="shared" ref="D12:I12" si="0">SUM(D14:D70)</f>
        <v>865848</v>
      </c>
      <c r="E12" s="44">
        <f t="shared" si="0"/>
        <v>405036</v>
      </c>
      <c r="F12" s="44">
        <f t="shared" si="0"/>
        <v>460812</v>
      </c>
      <c r="G12" s="44">
        <f t="shared" si="0"/>
        <v>568727</v>
      </c>
      <c r="H12" s="44">
        <f t="shared" si="0"/>
        <v>264460</v>
      </c>
      <c r="I12" s="44">
        <f t="shared" si="0"/>
        <v>304267</v>
      </c>
      <c r="J12" s="43">
        <f>G12/D12*100</f>
        <v>65.684392641664587</v>
      </c>
      <c r="K12" s="43">
        <f>H12/E12*100</f>
        <v>65.292961613288696</v>
      </c>
      <c r="L12" s="43">
        <f>I12/F12*100</f>
        <v>66.028445439788896</v>
      </c>
    </row>
    <row r="13" spans="1:12" x14ac:dyDescent="0.2">
      <c r="D13" s="12"/>
      <c r="F13" s="15"/>
      <c r="G13" s="15"/>
      <c r="H13" s="15"/>
      <c r="I13" s="15"/>
      <c r="J13" s="91"/>
      <c r="K13" s="91"/>
      <c r="L13" s="91"/>
    </row>
    <row r="14" spans="1:12" x14ac:dyDescent="0.2">
      <c r="C14" s="1" t="s">
        <v>56</v>
      </c>
      <c r="D14" s="23">
        <f t="shared" ref="D14:D20" si="1">E14+F14</f>
        <v>315298</v>
      </c>
      <c r="E14" s="15">
        <v>148357</v>
      </c>
      <c r="F14" s="15">
        <v>166941</v>
      </c>
      <c r="G14" s="21">
        <f t="shared" ref="G14:G20" si="2">H14+I14</f>
        <v>191279</v>
      </c>
      <c r="H14" s="15">
        <v>89043</v>
      </c>
      <c r="I14" s="15">
        <v>102236</v>
      </c>
      <c r="J14" s="91">
        <f t="shared" ref="J14:L20" si="3">G14/D14*100</f>
        <v>60.66610000697753</v>
      </c>
      <c r="K14" s="91">
        <f t="shared" si="3"/>
        <v>60.019412633040567</v>
      </c>
      <c r="L14" s="91">
        <f t="shared" si="3"/>
        <v>61.240797647072917</v>
      </c>
    </row>
    <row r="15" spans="1:12" x14ac:dyDescent="0.2">
      <c r="C15" s="1" t="s">
        <v>57</v>
      </c>
      <c r="D15" s="23">
        <f t="shared" si="1"/>
        <v>38553</v>
      </c>
      <c r="E15" s="15">
        <v>17805</v>
      </c>
      <c r="F15" s="15">
        <v>20748</v>
      </c>
      <c r="G15" s="21">
        <f t="shared" si="2"/>
        <v>22805</v>
      </c>
      <c r="H15" s="15">
        <v>10663</v>
      </c>
      <c r="I15" s="15">
        <v>12142</v>
      </c>
      <c r="J15" s="91">
        <f t="shared" si="3"/>
        <v>59.152335745596972</v>
      </c>
      <c r="K15" s="91">
        <f t="shared" si="3"/>
        <v>59.887672002246561</v>
      </c>
      <c r="L15" s="91">
        <f t="shared" si="3"/>
        <v>58.521303258145366</v>
      </c>
    </row>
    <row r="16" spans="1:12" x14ac:dyDescent="0.2">
      <c r="C16" s="1" t="s">
        <v>58</v>
      </c>
      <c r="D16" s="23">
        <f t="shared" si="1"/>
        <v>42169</v>
      </c>
      <c r="E16" s="15">
        <v>19866</v>
      </c>
      <c r="F16" s="15">
        <v>22303</v>
      </c>
      <c r="G16" s="21">
        <f t="shared" si="2"/>
        <v>25396</v>
      </c>
      <c r="H16" s="15">
        <v>12187</v>
      </c>
      <c r="I16" s="15">
        <v>13209</v>
      </c>
      <c r="J16" s="91">
        <f t="shared" si="3"/>
        <v>60.224335412269681</v>
      </c>
      <c r="K16" s="91">
        <f t="shared" si="3"/>
        <v>61.346018322762511</v>
      </c>
      <c r="L16" s="91">
        <f t="shared" si="3"/>
        <v>59.225216338609158</v>
      </c>
    </row>
    <row r="17" spans="3:12" x14ac:dyDescent="0.2">
      <c r="C17" s="1" t="s">
        <v>59</v>
      </c>
      <c r="D17" s="23">
        <f t="shared" si="1"/>
        <v>27194</v>
      </c>
      <c r="E17" s="15">
        <v>12679</v>
      </c>
      <c r="F17" s="15">
        <v>14515</v>
      </c>
      <c r="G17" s="21">
        <f t="shared" si="2"/>
        <v>18619</v>
      </c>
      <c r="H17" s="15">
        <v>8596</v>
      </c>
      <c r="I17" s="15">
        <v>10023</v>
      </c>
      <c r="J17" s="91">
        <f t="shared" si="3"/>
        <v>68.467308965212908</v>
      </c>
      <c r="K17" s="91">
        <f t="shared" si="3"/>
        <v>67.797144885243327</v>
      </c>
      <c r="L17" s="91">
        <f t="shared" si="3"/>
        <v>69.052704099207716</v>
      </c>
    </row>
    <row r="18" spans="3:12" x14ac:dyDescent="0.2">
      <c r="C18" s="1" t="s">
        <v>60</v>
      </c>
      <c r="D18" s="23">
        <f t="shared" si="1"/>
        <v>22031</v>
      </c>
      <c r="E18" s="15">
        <v>10354</v>
      </c>
      <c r="F18" s="15">
        <v>11677</v>
      </c>
      <c r="G18" s="21">
        <f t="shared" si="2"/>
        <v>16085</v>
      </c>
      <c r="H18" s="15">
        <v>7498</v>
      </c>
      <c r="I18" s="15">
        <v>8587</v>
      </c>
      <c r="J18" s="91">
        <f t="shared" si="3"/>
        <v>73.010757568880209</v>
      </c>
      <c r="K18" s="91">
        <f t="shared" si="3"/>
        <v>72.416457407765108</v>
      </c>
      <c r="L18" s="91">
        <f t="shared" si="3"/>
        <v>73.537723730410207</v>
      </c>
    </row>
    <row r="19" spans="3:12" x14ac:dyDescent="0.2">
      <c r="C19" s="1" t="s">
        <v>61</v>
      </c>
      <c r="D19" s="23">
        <f t="shared" si="1"/>
        <v>56092</v>
      </c>
      <c r="E19" s="15">
        <v>26049</v>
      </c>
      <c r="F19" s="15">
        <v>30043</v>
      </c>
      <c r="G19" s="21">
        <f t="shared" si="2"/>
        <v>35268</v>
      </c>
      <c r="H19" s="15">
        <v>16444</v>
      </c>
      <c r="I19" s="15">
        <v>18824</v>
      </c>
      <c r="J19" s="91">
        <f t="shared" si="3"/>
        <v>62.875276331740714</v>
      </c>
      <c r="K19" s="91">
        <f t="shared" si="3"/>
        <v>63.127183385158737</v>
      </c>
      <c r="L19" s="91">
        <f t="shared" si="3"/>
        <v>62.656858502812639</v>
      </c>
    </row>
    <row r="20" spans="3:12" x14ac:dyDescent="0.2">
      <c r="C20" s="1" t="s">
        <v>62</v>
      </c>
      <c r="D20" s="23">
        <f t="shared" si="1"/>
        <v>26746</v>
      </c>
      <c r="E20" s="15">
        <v>12087</v>
      </c>
      <c r="F20" s="15">
        <v>14659</v>
      </c>
      <c r="G20" s="21">
        <f t="shared" si="2"/>
        <v>18751</v>
      </c>
      <c r="H20" s="15">
        <v>8295</v>
      </c>
      <c r="I20" s="15">
        <v>10456</v>
      </c>
      <c r="J20" s="91">
        <f t="shared" si="3"/>
        <v>70.107679653032235</v>
      </c>
      <c r="K20" s="91">
        <f t="shared" si="3"/>
        <v>68.627450980392155</v>
      </c>
      <c r="L20" s="91">
        <f t="shared" si="3"/>
        <v>71.328194283375396</v>
      </c>
    </row>
    <row r="21" spans="3:12" x14ac:dyDescent="0.2">
      <c r="D21" s="7"/>
      <c r="E21" s="15"/>
      <c r="F21" s="15"/>
      <c r="H21" s="15"/>
      <c r="I21" s="15"/>
      <c r="J21" s="91"/>
      <c r="K21" s="91"/>
      <c r="L21" s="91"/>
    </row>
    <row r="22" spans="3:12" x14ac:dyDescent="0.2">
      <c r="C22" s="1" t="s">
        <v>63</v>
      </c>
      <c r="D22" s="23">
        <f>E22+F22</f>
        <v>12296</v>
      </c>
      <c r="E22" s="15">
        <v>5720</v>
      </c>
      <c r="F22" s="15">
        <v>6576</v>
      </c>
      <c r="G22" s="21">
        <f>H22+I22</f>
        <v>8040</v>
      </c>
      <c r="H22" s="15">
        <v>3810</v>
      </c>
      <c r="I22" s="15">
        <v>4230</v>
      </c>
      <c r="J22" s="91">
        <f t="shared" ref="J22:L24" si="4">G22/D22*100</f>
        <v>65.387117761873782</v>
      </c>
      <c r="K22" s="91">
        <f t="shared" si="4"/>
        <v>66.608391608391599</v>
      </c>
      <c r="L22" s="91">
        <f t="shared" si="4"/>
        <v>64.324817518248182</v>
      </c>
    </row>
    <row r="23" spans="3:12" x14ac:dyDescent="0.2">
      <c r="C23" s="1" t="s">
        <v>64</v>
      </c>
      <c r="D23" s="23">
        <f>E23+F23</f>
        <v>7140</v>
      </c>
      <c r="E23" s="15">
        <v>3307</v>
      </c>
      <c r="F23" s="15">
        <v>3833</v>
      </c>
      <c r="G23" s="21">
        <f>H23+I23</f>
        <v>4776</v>
      </c>
      <c r="H23" s="15">
        <v>2183</v>
      </c>
      <c r="I23" s="15">
        <v>2593</v>
      </c>
      <c r="J23" s="91">
        <f t="shared" si="4"/>
        <v>66.890756302520998</v>
      </c>
      <c r="K23" s="91">
        <f t="shared" si="4"/>
        <v>66.0114907771394</v>
      </c>
      <c r="L23" s="91">
        <f t="shared" si="4"/>
        <v>67.649360813983833</v>
      </c>
    </row>
    <row r="24" spans="3:12" x14ac:dyDescent="0.2">
      <c r="C24" s="1" t="s">
        <v>65</v>
      </c>
      <c r="D24" s="23">
        <f>E24+F24</f>
        <v>3725</v>
      </c>
      <c r="E24" s="15">
        <v>1694</v>
      </c>
      <c r="F24" s="15">
        <v>2031</v>
      </c>
      <c r="G24" s="21">
        <f>H24+I24</f>
        <v>2941</v>
      </c>
      <c r="H24" s="15">
        <v>1367</v>
      </c>
      <c r="I24" s="15">
        <v>1574</v>
      </c>
      <c r="J24" s="91">
        <f t="shared" si="4"/>
        <v>78.953020134228197</v>
      </c>
      <c r="K24" s="91">
        <f t="shared" si="4"/>
        <v>80.696576151121604</v>
      </c>
      <c r="L24" s="91">
        <f t="shared" si="4"/>
        <v>77.498769079271284</v>
      </c>
    </row>
    <row r="25" spans="3:12" x14ac:dyDescent="0.2">
      <c r="D25" s="7"/>
    </row>
    <row r="26" spans="3:12" x14ac:dyDescent="0.2">
      <c r="C26" s="1" t="s">
        <v>66</v>
      </c>
      <c r="D26" s="23">
        <f t="shared" ref="D26:D31" si="5">E26+F26</f>
        <v>11994</v>
      </c>
      <c r="E26" s="15">
        <v>5618</v>
      </c>
      <c r="F26" s="15">
        <v>6376</v>
      </c>
      <c r="G26" s="21">
        <f t="shared" ref="G26:G31" si="6">H26+I26</f>
        <v>7996</v>
      </c>
      <c r="H26" s="15">
        <v>3780</v>
      </c>
      <c r="I26" s="15">
        <v>4216</v>
      </c>
      <c r="J26" s="91">
        <f t="shared" ref="J26:L31" si="7">G26/D26*100</f>
        <v>66.666666666666657</v>
      </c>
      <c r="K26" s="91">
        <f t="shared" si="7"/>
        <v>67.283730865076535</v>
      </c>
      <c r="L26" s="91">
        <f t="shared" si="7"/>
        <v>66.122961104140529</v>
      </c>
    </row>
    <row r="27" spans="3:12" x14ac:dyDescent="0.2">
      <c r="C27" s="1" t="s">
        <v>67</v>
      </c>
      <c r="D27" s="23">
        <f t="shared" si="5"/>
        <v>13635</v>
      </c>
      <c r="E27" s="15">
        <v>6400</v>
      </c>
      <c r="F27" s="15">
        <v>7235</v>
      </c>
      <c r="G27" s="21">
        <f t="shared" si="6"/>
        <v>9848</v>
      </c>
      <c r="H27" s="15">
        <v>4610</v>
      </c>
      <c r="I27" s="15">
        <v>5238</v>
      </c>
      <c r="J27" s="91">
        <f t="shared" si="7"/>
        <v>72.225889255592222</v>
      </c>
      <c r="K27" s="91">
        <f t="shared" si="7"/>
        <v>72.03125</v>
      </c>
      <c r="L27" s="91">
        <f t="shared" si="7"/>
        <v>72.398064961990329</v>
      </c>
    </row>
    <row r="28" spans="3:12" x14ac:dyDescent="0.2">
      <c r="C28" s="1" t="s">
        <v>68</v>
      </c>
      <c r="D28" s="23">
        <f t="shared" si="5"/>
        <v>7226</v>
      </c>
      <c r="E28" s="15">
        <v>3350</v>
      </c>
      <c r="F28" s="15">
        <v>3876</v>
      </c>
      <c r="G28" s="21">
        <f t="shared" si="6"/>
        <v>5187</v>
      </c>
      <c r="H28" s="15">
        <v>2380</v>
      </c>
      <c r="I28" s="15">
        <v>2807</v>
      </c>
      <c r="J28" s="91">
        <f t="shared" si="7"/>
        <v>71.782452255743152</v>
      </c>
      <c r="K28" s="91">
        <f t="shared" si="7"/>
        <v>71.044776119402982</v>
      </c>
      <c r="L28" s="91">
        <f t="shared" si="7"/>
        <v>72.420020639834888</v>
      </c>
    </row>
    <row r="29" spans="3:12" x14ac:dyDescent="0.2">
      <c r="C29" s="1" t="s">
        <v>69</v>
      </c>
      <c r="D29" s="23">
        <f t="shared" si="5"/>
        <v>6561</v>
      </c>
      <c r="E29" s="15">
        <v>3035</v>
      </c>
      <c r="F29" s="15">
        <v>3526</v>
      </c>
      <c r="G29" s="21">
        <f t="shared" si="6"/>
        <v>4546</v>
      </c>
      <c r="H29" s="15">
        <v>2128</v>
      </c>
      <c r="I29" s="15">
        <v>2418</v>
      </c>
      <c r="J29" s="91">
        <f t="shared" si="7"/>
        <v>69.288218259411678</v>
      </c>
      <c r="K29" s="91">
        <f t="shared" si="7"/>
        <v>70.115321252059303</v>
      </c>
      <c r="L29" s="91">
        <f t="shared" si="7"/>
        <v>68.576290414066932</v>
      </c>
    </row>
    <row r="30" spans="3:12" x14ac:dyDescent="0.2">
      <c r="C30" s="1" t="s">
        <v>70</v>
      </c>
      <c r="D30" s="23">
        <f t="shared" si="5"/>
        <v>16375</v>
      </c>
      <c r="E30" s="15">
        <v>7804</v>
      </c>
      <c r="F30" s="15">
        <v>8571</v>
      </c>
      <c r="G30" s="21">
        <f t="shared" si="6"/>
        <v>10499</v>
      </c>
      <c r="H30" s="15">
        <v>4947</v>
      </c>
      <c r="I30" s="15">
        <v>5552</v>
      </c>
      <c r="J30" s="91">
        <f t="shared" si="7"/>
        <v>64.11603053435114</v>
      </c>
      <c r="K30" s="91">
        <f t="shared" si="7"/>
        <v>63.390568939005639</v>
      </c>
      <c r="L30" s="91">
        <f t="shared" si="7"/>
        <v>64.776572161941431</v>
      </c>
    </row>
    <row r="31" spans="3:12" x14ac:dyDescent="0.2">
      <c r="C31" s="1" t="s">
        <v>71</v>
      </c>
      <c r="D31" s="23">
        <f t="shared" si="5"/>
        <v>35580</v>
      </c>
      <c r="E31" s="15">
        <v>17162</v>
      </c>
      <c r="F31" s="15">
        <v>18418</v>
      </c>
      <c r="G31" s="21">
        <f t="shared" si="6"/>
        <v>20236</v>
      </c>
      <c r="H31" s="15">
        <v>9666</v>
      </c>
      <c r="I31" s="15">
        <v>10570</v>
      </c>
      <c r="J31" s="91">
        <f t="shared" si="7"/>
        <v>56.874648679033172</v>
      </c>
      <c r="K31" s="91">
        <f t="shared" si="7"/>
        <v>56.3221069805384</v>
      </c>
      <c r="L31" s="91">
        <f t="shared" si="7"/>
        <v>57.389510261700508</v>
      </c>
    </row>
    <row r="32" spans="3:12" x14ac:dyDescent="0.2">
      <c r="D32" s="7"/>
    </row>
    <row r="33" spans="3:12" x14ac:dyDescent="0.2">
      <c r="C33" s="1" t="s">
        <v>72</v>
      </c>
      <c r="D33" s="23">
        <f>E33+F33</f>
        <v>16983</v>
      </c>
      <c r="E33" s="15">
        <v>7931</v>
      </c>
      <c r="F33" s="15">
        <v>9052</v>
      </c>
      <c r="G33" s="21">
        <f>H33+I33</f>
        <v>12087</v>
      </c>
      <c r="H33" s="15">
        <v>5585</v>
      </c>
      <c r="I33" s="15">
        <v>6502</v>
      </c>
      <c r="J33" s="91">
        <f t="shared" ref="J33:L37" si="8">G33/D33*100</f>
        <v>71.171171171171167</v>
      </c>
      <c r="K33" s="91">
        <f t="shared" si="8"/>
        <v>70.419871390745186</v>
      </c>
      <c r="L33" s="91">
        <f t="shared" si="8"/>
        <v>71.829429960229788</v>
      </c>
    </row>
    <row r="34" spans="3:12" x14ac:dyDescent="0.2">
      <c r="C34" s="1" t="s">
        <v>73</v>
      </c>
      <c r="D34" s="23">
        <f>E34+F34</f>
        <v>12663</v>
      </c>
      <c r="E34" s="15">
        <v>5906</v>
      </c>
      <c r="F34" s="15">
        <v>6757</v>
      </c>
      <c r="G34" s="21">
        <f>H34+I34</f>
        <v>8081</v>
      </c>
      <c r="H34" s="15">
        <v>3775</v>
      </c>
      <c r="I34" s="15">
        <v>4306</v>
      </c>
      <c r="J34" s="91">
        <f t="shared" si="8"/>
        <v>63.815841427781727</v>
      </c>
      <c r="K34" s="91">
        <f t="shared" si="8"/>
        <v>63.918049441246197</v>
      </c>
      <c r="L34" s="91">
        <f t="shared" si="8"/>
        <v>63.726505845789546</v>
      </c>
    </row>
    <row r="35" spans="3:12" x14ac:dyDescent="0.2">
      <c r="C35" s="1" t="s">
        <v>74</v>
      </c>
      <c r="D35" s="23">
        <f>E35+F35</f>
        <v>5157</v>
      </c>
      <c r="E35" s="15">
        <v>2409</v>
      </c>
      <c r="F35" s="15">
        <v>2748</v>
      </c>
      <c r="G35" s="21">
        <f>H35+I35</f>
        <v>3755</v>
      </c>
      <c r="H35" s="15">
        <v>1739</v>
      </c>
      <c r="I35" s="15">
        <v>2016</v>
      </c>
      <c r="J35" s="91">
        <f t="shared" si="8"/>
        <v>72.813651347682764</v>
      </c>
      <c r="K35" s="91">
        <f t="shared" si="8"/>
        <v>72.187629721876306</v>
      </c>
      <c r="L35" s="91">
        <f t="shared" si="8"/>
        <v>73.362445414847173</v>
      </c>
    </row>
    <row r="36" spans="3:12" x14ac:dyDescent="0.2">
      <c r="C36" s="1" t="s">
        <v>75</v>
      </c>
      <c r="D36" s="23">
        <f>E36+F36</f>
        <v>4144</v>
      </c>
      <c r="E36" s="15">
        <v>1981</v>
      </c>
      <c r="F36" s="15">
        <v>2163</v>
      </c>
      <c r="G36" s="21">
        <f>H36+I36</f>
        <v>2977</v>
      </c>
      <c r="H36" s="15">
        <v>1384</v>
      </c>
      <c r="I36" s="15">
        <v>1593</v>
      </c>
      <c r="J36" s="91">
        <f t="shared" si="8"/>
        <v>71.83880308880309</v>
      </c>
      <c r="K36" s="91">
        <f t="shared" si="8"/>
        <v>69.863705199394246</v>
      </c>
      <c r="L36" s="91">
        <f t="shared" si="8"/>
        <v>73.647711511789183</v>
      </c>
    </row>
    <row r="37" spans="3:12" x14ac:dyDescent="0.2">
      <c r="C37" s="1" t="s">
        <v>76</v>
      </c>
      <c r="D37" s="23">
        <f>E37+F37</f>
        <v>512</v>
      </c>
      <c r="E37" s="15">
        <v>240</v>
      </c>
      <c r="F37" s="15">
        <v>272</v>
      </c>
      <c r="G37" s="21">
        <f>H37+I37</f>
        <v>472</v>
      </c>
      <c r="H37" s="15">
        <v>223</v>
      </c>
      <c r="I37" s="15">
        <v>249</v>
      </c>
      <c r="J37" s="91">
        <f t="shared" si="8"/>
        <v>92.1875</v>
      </c>
      <c r="K37" s="91">
        <f t="shared" si="8"/>
        <v>92.916666666666671</v>
      </c>
      <c r="L37" s="91">
        <f t="shared" si="8"/>
        <v>91.544117647058826</v>
      </c>
    </row>
    <row r="38" spans="3:12" x14ac:dyDescent="0.2">
      <c r="D38" s="7"/>
    </row>
    <row r="39" spans="3:12" x14ac:dyDescent="0.2">
      <c r="C39" s="1" t="s">
        <v>77</v>
      </c>
      <c r="D39" s="23">
        <f>E39+F39</f>
        <v>12278</v>
      </c>
      <c r="E39" s="15">
        <v>5653</v>
      </c>
      <c r="F39" s="15">
        <v>6625</v>
      </c>
      <c r="G39" s="21">
        <f>H39+I39</f>
        <v>8866</v>
      </c>
      <c r="H39" s="15">
        <v>4080</v>
      </c>
      <c r="I39" s="15">
        <v>4786</v>
      </c>
      <c r="J39" s="91">
        <f t="shared" ref="J39:L43" si="9">G39/D39*100</f>
        <v>72.210457729271866</v>
      </c>
      <c r="K39" s="91">
        <f t="shared" si="9"/>
        <v>72.174066867150188</v>
      </c>
      <c r="L39" s="91">
        <f t="shared" si="9"/>
        <v>72.241509433962264</v>
      </c>
    </row>
    <row r="40" spans="3:12" x14ac:dyDescent="0.2">
      <c r="C40" s="1" t="s">
        <v>78</v>
      </c>
      <c r="D40" s="23">
        <f>E40+F40</f>
        <v>6562</v>
      </c>
      <c r="E40" s="15">
        <v>3077</v>
      </c>
      <c r="F40" s="15">
        <v>3485</v>
      </c>
      <c r="G40" s="21">
        <f>H40+I40</f>
        <v>5087</v>
      </c>
      <c r="H40" s="15">
        <v>2343</v>
      </c>
      <c r="I40" s="15">
        <v>2744</v>
      </c>
      <c r="J40" s="91">
        <f t="shared" si="9"/>
        <v>77.522096921670226</v>
      </c>
      <c r="K40" s="91">
        <f t="shared" si="9"/>
        <v>76.145596360090991</v>
      </c>
      <c r="L40" s="91">
        <f t="shared" si="9"/>
        <v>78.737446197991389</v>
      </c>
    </row>
    <row r="41" spans="3:12" x14ac:dyDescent="0.2">
      <c r="C41" s="1" t="s">
        <v>79</v>
      </c>
      <c r="D41" s="23">
        <f>E41+F41</f>
        <v>11089</v>
      </c>
      <c r="E41" s="15">
        <v>5261</v>
      </c>
      <c r="F41" s="15">
        <v>5828</v>
      </c>
      <c r="G41" s="21">
        <f>H41+I41</f>
        <v>8090</v>
      </c>
      <c r="H41" s="15">
        <v>3893</v>
      </c>
      <c r="I41" s="15">
        <v>4197</v>
      </c>
      <c r="J41" s="91">
        <f t="shared" si="9"/>
        <v>72.955180809811523</v>
      </c>
      <c r="K41" s="91">
        <f t="shared" si="9"/>
        <v>73.997338908952671</v>
      </c>
      <c r="L41" s="91">
        <f t="shared" si="9"/>
        <v>72.01441317776252</v>
      </c>
    </row>
    <row r="42" spans="3:12" x14ac:dyDescent="0.2">
      <c r="C42" s="1" t="s">
        <v>80</v>
      </c>
      <c r="D42" s="23">
        <f>E42+F42</f>
        <v>8006</v>
      </c>
      <c r="E42" s="15">
        <v>3722</v>
      </c>
      <c r="F42" s="15">
        <v>4284</v>
      </c>
      <c r="G42" s="21">
        <f>H42+I42</f>
        <v>6093</v>
      </c>
      <c r="H42" s="15">
        <v>2833</v>
      </c>
      <c r="I42" s="15">
        <v>3260</v>
      </c>
      <c r="J42" s="91">
        <f t="shared" si="9"/>
        <v>76.105420934299275</v>
      </c>
      <c r="K42" s="91">
        <f t="shared" si="9"/>
        <v>76.114991939817301</v>
      </c>
      <c r="L42" s="91">
        <f t="shared" si="9"/>
        <v>76.097105508870214</v>
      </c>
    </row>
    <row r="43" spans="3:12" x14ac:dyDescent="0.2">
      <c r="C43" s="1" t="s">
        <v>81</v>
      </c>
      <c r="D43" s="23">
        <f>E43+F43</f>
        <v>4418</v>
      </c>
      <c r="E43" s="15">
        <v>2041</v>
      </c>
      <c r="F43" s="15">
        <v>2377</v>
      </c>
      <c r="G43" s="21">
        <f>H43+I43</f>
        <v>3717</v>
      </c>
      <c r="H43" s="15">
        <v>1719</v>
      </c>
      <c r="I43" s="15">
        <v>1998</v>
      </c>
      <c r="J43" s="91">
        <f t="shared" si="9"/>
        <v>84.133091896785871</v>
      </c>
      <c r="K43" s="91">
        <f t="shared" si="9"/>
        <v>84.223419892209705</v>
      </c>
      <c r="L43" s="91">
        <f t="shared" si="9"/>
        <v>84.055532183424489</v>
      </c>
    </row>
    <row r="44" spans="3:12" x14ac:dyDescent="0.2">
      <c r="D44" s="7"/>
    </row>
    <row r="45" spans="3:12" x14ac:dyDescent="0.2">
      <c r="C45" s="1" t="s">
        <v>82</v>
      </c>
      <c r="D45" s="23">
        <f t="shared" ref="D45:D54" si="10">E45+F45</f>
        <v>6999</v>
      </c>
      <c r="E45" s="15">
        <v>3165</v>
      </c>
      <c r="F45" s="15">
        <v>3834</v>
      </c>
      <c r="G45" s="21">
        <f t="shared" ref="G45:G54" si="11">H45+I45</f>
        <v>5325</v>
      </c>
      <c r="H45" s="15">
        <v>2394</v>
      </c>
      <c r="I45" s="15">
        <v>2931</v>
      </c>
      <c r="J45" s="91">
        <f t="shared" ref="J45:L54" si="12">G45/D45*100</f>
        <v>76.082297471067292</v>
      </c>
      <c r="K45" s="91">
        <f t="shared" si="12"/>
        <v>75.639810426540294</v>
      </c>
      <c r="L45" s="91">
        <f t="shared" si="12"/>
        <v>76.447574334898277</v>
      </c>
    </row>
    <row r="46" spans="3:12" x14ac:dyDescent="0.2">
      <c r="C46" s="1" t="s">
        <v>83</v>
      </c>
      <c r="D46" s="23">
        <f t="shared" si="10"/>
        <v>5826</v>
      </c>
      <c r="E46" s="15">
        <v>2704</v>
      </c>
      <c r="F46" s="15">
        <v>3122</v>
      </c>
      <c r="G46" s="21">
        <f t="shared" si="11"/>
        <v>4718</v>
      </c>
      <c r="H46" s="15">
        <v>2211</v>
      </c>
      <c r="I46" s="15">
        <v>2507</v>
      </c>
      <c r="J46" s="91">
        <f t="shared" si="12"/>
        <v>80.98180569859251</v>
      </c>
      <c r="K46" s="91">
        <f t="shared" si="12"/>
        <v>81.767751479289942</v>
      </c>
      <c r="L46" s="91">
        <f t="shared" si="12"/>
        <v>80.301089045483664</v>
      </c>
    </row>
    <row r="47" spans="3:12" x14ac:dyDescent="0.2">
      <c r="C47" s="1" t="s">
        <v>84</v>
      </c>
      <c r="D47" s="23">
        <f t="shared" si="10"/>
        <v>6344</v>
      </c>
      <c r="E47" s="15">
        <v>2976</v>
      </c>
      <c r="F47" s="15">
        <v>3368</v>
      </c>
      <c r="G47" s="21">
        <f t="shared" si="11"/>
        <v>5083</v>
      </c>
      <c r="H47" s="15">
        <v>2330</v>
      </c>
      <c r="I47" s="15">
        <v>2753</v>
      </c>
      <c r="J47" s="91">
        <f t="shared" si="12"/>
        <v>80.122950819672127</v>
      </c>
      <c r="K47" s="91">
        <f t="shared" si="12"/>
        <v>78.293010752688176</v>
      </c>
      <c r="L47" s="91">
        <f t="shared" si="12"/>
        <v>81.739904988123513</v>
      </c>
    </row>
    <row r="48" spans="3:12" x14ac:dyDescent="0.2">
      <c r="C48" s="1" t="s">
        <v>85</v>
      </c>
      <c r="D48" s="23">
        <f t="shared" si="10"/>
        <v>5346</v>
      </c>
      <c r="E48" s="15">
        <v>2490</v>
      </c>
      <c r="F48" s="15">
        <v>2856</v>
      </c>
      <c r="G48" s="21">
        <f t="shared" si="11"/>
        <v>4521</v>
      </c>
      <c r="H48" s="15">
        <v>2101</v>
      </c>
      <c r="I48" s="15">
        <v>2420</v>
      </c>
      <c r="J48" s="91">
        <f t="shared" si="12"/>
        <v>84.567901234567898</v>
      </c>
      <c r="K48" s="91">
        <f t="shared" si="12"/>
        <v>84.377510040160644</v>
      </c>
      <c r="L48" s="91">
        <f t="shared" si="12"/>
        <v>84.733893557422974</v>
      </c>
    </row>
    <row r="49" spans="3:12" x14ac:dyDescent="0.2">
      <c r="C49" s="1" t="s">
        <v>86</v>
      </c>
      <c r="D49" s="23">
        <f t="shared" si="10"/>
        <v>2035</v>
      </c>
      <c r="E49" s="15">
        <v>935</v>
      </c>
      <c r="F49" s="15">
        <v>1100</v>
      </c>
      <c r="G49" s="21">
        <f t="shared" si="11"/>
        <v>1748</v>
      </c>
      <c r="H49" s="15">
        <v>810</v>
      </c>
      <c r="I49" s="15">
        <v>938</v>
      </c>
      <c r="J49" s="91">
        <f t="shared" si="12"/>
        <v>85.896805896805901</v>
      </c>
      <c r="K49" s="91">
        <f t="shared" si="12"/>
        <v>86.631016042780757</v>
      </c>
      <c r="L49" s="91">
        <f t="shared" si="12"/>
        <v>85.27272727272728</v>
      </c>
    </row>
    <row r="50" spans="3:12" x14ac:dyDescent="0.2">
      <c r="C50" s="1" t="s">
        <v>87</v>
      </c>
      <c r="D50" s="23">
        <f t="shared" si="10"/>
        <v>1943</v>
      </c>
      <c r="E50" s="15">
        <v>918</v>
      </c>
      <c r="F50" s="15">
        <v>1025</v>
      </c>
      <c r="G50" s="21">
        <f t="shared" si="11"/>
        <v>1646</v>
      </c>
      <c r="H50" s="15">
        <v>783</v>
      </c>
      <c r="I50" s="15">
        <v>863</v>
      </c>
      <c r="J50" s="91">
        <f t="shared" si="12"/>
        <v>84.714359238291308</v>
      </c>
      <c r="K50" s="91">
        <f t="shared" si="12"/>
        <v>85.294117647058826</v>
      </c>
      <c r="L50" s="91">
        <f t="shared" si="12"/>
        <v>84.195121951219505</v>
      </c>
    </row>
    <row r="51" spans="3:12" x14ac:dyDescent="0.2">
      <c r="C51" s="1" t="s">
        <v>88</v>
      </c>
      <c r="D51" s="23">
        <f t="shared" si="10"/>
        <v>3726</v>
      </c>
      <c r="E51" s="15">
        <v>1789</v>
      </c>
      <c r="F51" s="15">
        <v>1937</v>
      </c>
      <c r="G51" s="21">
        <f t="shared" si="11"/>
        <v>3336</v>
      </c>
      <c r="H51" s="15">
        <v>1587</v>
      </c>
      <c r="I51" s="15">
        <v>1749</v>
      </c>
      <c r="J51" s="91">
        <f t="shared" si="12"/>
        <v>89.533011272141707</v>
      </c>
      <c r="K51" s="91">
        <f t="shared" si="12"/>
        <v>88.708775852431515</v>
      </c>
      <c r="L51" s="91">
        <f t="shared" si="12"/>
        <v>90.294269488900355</v>
      </c>
    </row>
    <row r="52" spans="3:12" x14ac:dyDescent="0.2">
      <c r="C52" s="1" t="s">
        <v>89</v>
      </c>
      <c r="D52" s="23">
        <f t="shared" si="10"/>
        <v>5183</v>
      </c>
      <c r="E52" s="15">
        <v>2448</v>
      </c>
      <c r="F52" s="15">
        <v>2735</v>
      </c>
      <c r="G52" s="21">
        <f t="shared" si="11"/>
        <v>3959</v>
      </c>
      <c r="H52" s="15">
        <v>1892</v>
      </c>
      <c r="I52" s="15">
        <v>2067</v>
      </c>
      <c r="J52" s="91">
        <f t="shared" si="12"/>
        <v>76.384333397646159</v>
      </c>
      <c r="K52" s="91">
        <f t="shared" si="12"/>
        <v>77.287581699346404</v>
      </c>
      <c r="L52" s="91">
        <f t="shared" si="12"/>
        <v>75.575868372943319</v>
      </c>
    </row>
    <row r="53" spans="3:12" x14ac:dyDescent="0.2">
      <c r="C53" s="1" t="s">
        <v>90</v>
      </c>
      <c r="D53" s="23">
        <f t="shared" si="10"/>
        <v>6425</v>
      </c>
      <c r="E53" s="15">
        <v>3030</v>
      </c>
      <c r="F53" s="15">
        <v>3395</v>
      </c>
      <c r="G53" s="21">
        <f t="shared" si="11"/>
        <v>4989</v>
      </c>
      <c r="H53" s="15">
        <v>2331</v>
      </c>
      <c r="I53" s="15">
        <v>2658</v>
      </c>
      <c r="J53" s="91">
        <f t="shared" si="12"/>
        <v>77.649805447470825</v>
      </c>
      <c r="K53" s="91">
        <f t="shared" si="12"/>
        <v>76.930693069306926</v>
      </c>
      <c r="L53" s="91">
        <f t="shared" si="12"/>
        <v>78.291605301914586</v>
      </c>
    </row>
    <row r="54" spans="3:12" x14ac:dyDescent="0.2">
      <c r="C54" s="1" t="s">
        <v>91</v>
      </c>
      <c r="D54" s="23">
        <f t="shared" si="10"/>
        <v>7985</v>
      </c>
      <c r="E54" s="15">
        <v>3707</v>
      </c>
      <c r="F54" s="15">
        <v>4278</v>
      </c>
      <c r="G54" s="21">
        <f t="shared" si="11"/>
        <v>6451</v>
      </c>
      <c r="H54" s="15">
        <v>3028</v>
      </c>
      <c r="I54" s="15">
        <v>3423</v>
      </c>
      <c r="J54" s="91">
        <f t="shared" si="12"/>
        <v>80.78897933625548</v>
      </c>
      <c r="K54" s="91">
        <f t="shared" si="12"/>
        <v>81.683301861343409</v>
      </c>
      <c r="L54" s="91">
        <f t="shared" si="12"/>
        <v>80.0140252454418</v>
      </c>
    </row>
    <row r="55" spans="3:12" x14ac:dyDescent="0.2">
      <c r="D55" s="7"/>
    </row>
    <row r="56" spans="3:12" x14ac:dyDescent="0.2">
      <c r="C56" s="1" t="s">
        <v>92</v>
      </c>
      <c r="D56" s="23">
        <f t="shared" ref="D56:D62" si="13">E56+F56</f>
        <v>16046</v>
      </c>
      <c r="E56" s="15">
        <v>7360</v>
      </c>
      <c r="F56" s="15">
        <v>8686</v>
      </c>
      <c r="G56" s="21">
        <f t="shared" ref="G56:G62" si="14">H56+I56</f>
        <v>10884</v>
      </c>
      <c r="H56" s="15">
        <v>4921</v>
      </c>
      <c r="I56" s="15">
        <v>5963</v>
      </c>
      <c r="J56" s="91">
        <f t="shared" ref="J56:L62" si="15">G56/D56*100</f>
        <v>67.829988782251021</v>
      </c>
      <c r="K56" s="91">
        <f t="shared" si="15"/>
        <v>66.861413043478251</v>
      </c>
      <c r="L56" s="91">
        <f t="shared" si="15"/>
        <v>68.650702279530279</v>
      </c>
    </row>
    <row r="57" spans="3:12" x14ac:dyDescent="0.2">
      <c r="C57" s="1" t="s">
        <v>93</v>
      </c>
      <c r="D57" s="23">
        <f t="shared" si="13"/>
        <v>3352</v>
      </c>
      <c r="E57" s="15">
        <v>1605</v>
      </c>
      <c r="F57" s="15">
        <v>1747</v>
      </c>
      <c r="G57" s="21">
        <f t="shared" si="14"/>
        <v>2640</v>
      </c>
      <c r="H57" s="15">
        <v>1259</v>
      </c>
      <c r="I57" s="15">
        <v>1381</v>
      </c>
      <c r="J57" s="91">
        <f t="shared" si="15"/>
        <v>78.758949880668254</v>
      </c>
      <c r="K57" s="91">
        <f t="shared" si="15"/>
        <v>78.442367601246104</v>
      </c>
      <c r="L57" s="91">
        <f t="shared" si="15"/>
        <v>79.049799656554086</v>
      </c>
    </row>
    <row r="58" spans="3:12" x14ac:dyDescent="0.2">
      <c r="C58" s="1" t="s">
        <v>94</v>
      </c>
      <c r="D58" s="23">
        <f t="shared" si="13"/>
        <v>2667</v>
      </c>
      <c r="E58" s="15">
        <v>1280</v>
      </c>
      <c r="F58" s="15">
        <v>1387</v>
      </c>
      <c r="G58" s="21">
        <f t="shared" si="14"/>
        <v>2181</v>
      </c>
      <c r="H58" s="15">
        <v>1031</v>
      </c>
      <c r="I58" s="15">
        <v>1150</v>
      </c>
      <c r="J58" s="91">
        <f t="shared" si="15"/>
        <v>81.777277840269974</v>
      </c>
      <c r="K58" s="91">
        <f t="shared" si="15"/>
        <v>80.546875</v>
      </c>
      <c r="L58" s="91">
        <f t="shared" si="15"/>
        <v>82.912761355443394</v>
      </c>
    </row>
    <row r="59" spans="3:12" x14ac:dyDescent="0.2">
      <c r="C59" s="1" t="s">
        <v>95</v>
      </c>
      <c r="D59" s="23">
        <f t="shared" si="13"/>
        <v>11411</v>
      </c>
      <c r="E59" s="15">
        <v>5430</v>
      </c>
      <c r="F59" s="15">
        <v>5981</v>
      </c>
      <c r="G59" s="21">
        <f t="shared" si="14"/>
        <v>7949</v>
      </c>
      <c r="H59" s="15">
        <v>3733</v>
      </c>
      <c r="I59" s="15">
        <v>4216</v>
      </c>
      <c r="J59" s="91">
        <f t="shared" si="15"/>
        <v>69.660853562352116</v>
      </c>
      <c r="K59" s="91">
        <f t="shared" si="15"/>
        <v>68.747697974217317</v>
      </c>
      <c r="L59" s="91">
        <f t="shared" si="15"/>
        <v>70.489884634676486</v>
      </c>
    </row>
    <row r="60" spans="3:12" x14ac:dyDescent="0.2">
      <c r="C60" s="1" t="s">
        <v>96</v>
      </c>
      <c r="D60" s="23">
        <f t="shared" si="13"/>
        <v>4295</v>
      </c>
      <c r="E60" s="15">
        <v>1993</v>
      </c>
      <c r="F60" s="15">
        <v>2302</v>
      </c>
      <c r="G60" s="21">
        <f t="shared" si="14"/>
        <v>3282</v>
      </c>
      <c r="H60" s="15">
        <v>1495</v>
      </c>
      <c r="I60" s="15">
        <v>1787</v>
      </c>
      <c r="J60" s="91">
        <f t="shared" si="15"/>
        <v>76.414435389988355</v>
      </c>
      <c r="K60" s="91">
        <f t="shared" si="15"/>
        <v>75.012543903662817</v>
      </c>
      <c r="L60" s="91">
        <f t="shared" si="15"/>
        <v>77.62814943527367</v>
      </c>
    </row>
    <row r="61" spans="3:12" x14ac:dyDescent="0.2">
      <c r="C61" s="1" t="s">
        <v>97</v>
      </c>
      <c r="D61" s="23">
        <f t="shared" si="13"/>
        <v>4993</v>
      </c>
      <c r="E61" s="15">
        <v>2286</v>
      </c>
      <c r="F61" s="15">
        <v>2707</v>
      </c>
      <c r="G61" s="21">
        <f t="shared" si="14"/>
        <v>3959</v>
      </c>
      <c r="H61" s="15">
        <v>1780</v>
      </c>
      <c r="I61" s="15">
        <v>2179</v>
      </c>
      <c r="J61" s="91">
        <f t="shared" si="15"/>
        <v>79.291007410374519</v>
      </c>
      <c r="K61" s="91">
        <f t="shared" si="15"/>
        <v>77.865266841644797</v>
      </c>
      <c r="L61" s="91">
        <f t="shared" si="15"/>
        <v>80.495012929442183</v>
      </c>
    </row>
    <row r="62" spans="3:12" x14ac:dyDescent="0.2">
      <c r="C62" s="1" t="s">
        <v>98</v>
      </c>
      <c r="D62" s="23">
        <f t="shared" si="13"/>
        <v>13014</v>
      </c>
      <c r="E62" s="15">
        <v>5981</v>
      </c>
      <c r="F62" s="15">
        <v>7033</v>
      </c>
      <c r="G62" s="21">
        <f t="shared" si="14"/>
        <v>9114</v>
      </c>
      <c r="H62" s="15">
        <v>4170</v>
      </c>
      <c r="I62" s="15">
        <v>4944</v>
      </c>
      <c r="J62" s="91">
        <f t="shared" si="15"/>
        <v>70.032272936837245</v>
      </c>
      <c r="K62" s="91">
        <f t="shared" si="15"/>
        <v>69.720782477846512</v>
      </c>
      <c r="L62" s="91">
        <f t="shared" si="15"/>
        <v>70.297170482013357</v>
      </c>
    </row>
    <row r="63" spans="3:12" x14ac:dyDescent="0.2">
      <c r="D63" s="7"/>
    </row>
    <row r="64" spans="3:12" x14ac:dyDescent="0.2">
      <c r="C64" s="1" t="s">
        <v>99</v>
      </c>
      <c r="D64" s="23">
        <f t="shared" ref="D64:D70" si="16">E64+F64</f>
        <v>16439</v>
      </c>
      <c r="E64" s="15">
        <v>7556</v>
      </c>
      <c r="F64" s="15">
        <v>8883</v>
      </c>
      <c r="G64" s="21">
        <f t="shared" ref="G64:G70" si="17">H64+I64</f>
        <v>11723</v>
      </c>
      <c r="H64" s="15">
        <v>5273</v>
      </c>
      <c r="I64" s="15">
        <v>6450</v>
      </c>
      <c r="J64" s="91">
        <f t="shared" ref="J64:L70" si="18">G64/D64*100</f>
        <v>71.312123608492001</v>
      </c>
      <c r="K64" s="91">
        <f t="shared" si="18"/>
        <v>69.785600847008993</v>
      </c>
      <c r="L64" s="91">
        <f t="shared" si="18"/>
        <v>72.610604525498147</v>
      </c>
    </row>
    <row r="65" spans="1:12" x14ac:dyDescent="0.2">
      <c r="C65" s="1" t="s">
        <v>100</v>
      </c>
      <c r="D65" s="23">
        <f t="shared" si="16"/>
        <v>3263</v>
      </c>
      <c r="E65" s="15">
        <v>1435</v>
      </c>
      <c r="F65" s="15">
        <v>1828</v>
      </c>
      <c r="G65" s="21">
        <f t="shared" si="17"/>
        <v>2505</v>
      </c>
      <c r="H65" s="15">
        <v>1066</v>
      </c>
      <c r="I65" s="15">
        <v>1439</v>
      </c>
      <c r="J65" s="91">
        <f t="shared" si="18"/>
        <v>76.769843702114613</v>
      </c>
      <c r="K65" s="91">
        <f t="shared" si="18"/>
        <v>74.285714285714292</v>
      </c>
      <c r="L65" s="91">
        <f t="shared" si="18"/>
        <v>78.719912472647707</v>
      </c>
    </row>
    <row r="66" spans="1:12" x14ac:dyDescent="0.2">
      <c r="C66" s="1" t="s">
        <v>101</v>
      </c>
      <c r="D66" s="23">
        <f t="shared" si="16"/>
        <v>5003</v>
      </c>
      <c r="E66" s="15">
        <v>2242</v>
      </c>
      <c r="F66" s="15">
        <v>2761</v>
      </c>
      <c r="G66" s="21">
        <f t="shared" si="17"/>
        <v>3645</v>
      </c>
      <c r="H66" s="15">
        <v>1620</v>
      </c>
      <c r="I66" s="15">
        <v>2025</v>
      </c>
      <c r="J66" s="91">
        <f t="shared" si="18"/>
        <v>72.856286228263045</v>
      </c>
      <c r="K66" s="91">
        <f t="shared" si="18"/>
        <v>72.256913470115975</v>
      </c>
      <c r="L66" s="91">
        <f t="shared" si="18"/>
        <v>73.342991669684892</v>
      </c>
    </row>
    <row r="67" spans="1:12" x14ac:dyDescent="0.2">
      <c r="C67" s="1" t="s">
        <v>102</v>
      </c>
      <c r="D67" s="23">
        <f t="shared" si="16"/>
        <v>3399</v>
      </c>
      <c r="E67" s="15">
        <v>1523</v>
      </c>
      <c r="F67" s="15">
        <v>1876</v>
      </c>
      <c r="G67" s="21">
        <f t="shared" si="17"/>
        <v>2771</v>
      </c>
      <c r="H67" s="15">
        <v>1240</v>
      </c>
      <c r="I67" s="15">
        <v>1531</v>
      </c>
      <c r="J67" s="91">
        <f t="shared" si="18"/>
        <v>81.523977640482485</v>
      </c>
      <c r="K67" s="91">
        <f t="shared" si="18"/>
        <v>81.418253447143798</v>
      </c>
      <c r="L67" s="91">
        <f t="shared" si="18"/>
        <v>81.609808102345411</v>
      </c>
    </row>
    <row r="68" spans="1:12" x14ac:dyDescent="0.2">
      <c r="C68" s="1" t="s">
        <v>103</v>
      </c>
      <c r="D68" s="23">
        <f t="shared" si="16"/>
        <v>1833</v>
      </c>
      <c r="E68" s="15">
        <v>861</v>
      </c>
      <c r="F68" s="15">
        <v>972</v>
      </c>
      <c r="G68" s="21">
        <f t="shared" si="17"/>
        <v>1545</v>
      </c>
      <c r="H68" s="15">
        <v>729</v>
      </c>
      <c r="I68" s="15">
        <v>816</v>
      </c>
      <c r="J68" s="91">
        <f t="shared" si="18"/>
        <v>84.288052373158763</v>
      </c>
      <c r="K68" s="91">
        <f t="shared" si="18"/>
        <v>84.668989547038336</v>
      </c>
      <c r="L68" s="91">
        <f t="shared" si="18"/>
        <v>83.950617283950606</v>
      </c>
    </row>
    <row r="69" spans="1:12" x14ac:dyDescent="0.2">
      <c r="C69" s="1" t="s">
        <v>104</v>
      </c>
      <c r="D69" s="23">
        <f t="shared" si="16"/>
        <v>3362</v>
      </c>
      <c r="E69" s="15">
        <v>1570</v>
      </c>
      <c r="F69" s="15">
        <v>1792</v>
      </c>
      <c r="G69" s="21">
        <f t="shared" si="17"/>
        <v>2778</v>
      </c>
      <c r="H69" s="15">
        <v>1286</v>
      </c>
      <c r="I69" s="15">
        <v>1492</v>
      </c>
      <c r="J69" s="91">
        <f t="shared" si="18"/>
        <v>82.62938726948245</v>
      </c>
      <c r="K69" s="91">
        <f t="shared" si="18"/>
        <v>81.910828025477713</v>
      </c>
      <c r="L69" s="91">
        <f t="shared" si="18"/>
        <v>83.258928571428569</v>
      </c>
    </row>
    <row r="70" spans="1:12" x14ac:dyDescent="0.2">
      <c r="C70" s="1" t="s">
        <v>105</v>
      </c>
      <c r="D70" s="23">
        <f t="shared" si="16"/>
        <v>532</v>
      </c>
      <c r="E70" s="15">
        <v>244</v>
      </c>
      <c r="F70" s="15">
        <v>288</v>
      </c>
      <c r="G70" s="21">
        <f t="shared" si="17"/>
        <v>478</v>
      </c>
      <c r="H70" s="15">
        <v>219</v>
      </c>
      <c r="I70" s="15">
        <v>259</v>
      </c>
      <c r="J70" s="91">
        <f t="shared" si="18"/>
        <v>89.849624060150376</v>
      </c>
      <c r="K70" s="91">
        <f t="shared" si="18"/>
        <v>89.754098360655746</v>
      </c>
      <c r="L70" s="91">
        <f t="shared" si="18"/>
        <v>89.930555555555557</v>
      </c>
    </row>
    <row r="71" spans="1:12" ht="18" thickBot="1" x14ac:dyDescent="0.25">
      <c r="B71" s="4"/>
      <c r="C71" s="4"/>
      <c r="D71" s="92"/>
      <c r="E71" s="50"/>
      <c r="F71" s="50"/>
      <c r="G71" s="50"/>
      <c r="H71" s="50"/>
      <c r="I71" s="50"/>
      <c r="J71" s="50"/>
      <c r="K71" s="50"/>
      <c r="L71" s="50"/>
    </row>
    <row r="72" spans="1:12" x14ac:dyDescent="0.2">
      <c r="D72" s="1" t="s">
        <v>128</v>
      </c>
      <c r="E72" s="44"/>
      <c r="F72" s="44"/>
      <c r="G72" s="44"/>
      <c r="H72" s="44"/>
      <c r="I72" s="44"/>
      <c r="J72" s="44"/>
      <c r="K72" s="44"/>
      <c r="L72" s="44"/>
    </row>
    <row r="73" spans="1:12" x14ac:dyDescent="0.2">
      <c r="A73" s="1"/>
      <c r="D73" s="44"/>
      <c r="E73" s="44"/>
      <c r="F73" s="44"/>
      <c r="G73" s="44"/>
      <c r="H73" s="44"/>
      <c r="I73" s="44"/>
      <c r="J73" s="44"/>
      <c r="K73" s="44"/>
      <c r="L73" s="44"/>
    </row>
    <row r="74" spans="1:12" x14ac:dyDescent="0.2">
      <c r="A74" s="1"/>
    </row>
    <row r="78" spans="1:12" x14ac:dyDescent="0.2">
      <c r="F78" s="44"/>
      <c r="G78" s="44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  <rowBreaks count="1" manualBreakCount="1">
    <brk id="7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8"/>
  <sheetViews>
    <sheetView showGridLines="0" zoomScale="75" zoomScaleNormal="75" workbookViewId="0">
      <selection activeCell="C23" sqref="C23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625" style="2" bestFit="1" customWidth="1"/>
    <col min="7" max="7" width="14.625" style="2" customWidth="1"/>
    <col min="8" max="9" width="12.625" style="2" bestFit="1" customWidth="1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625" style="2" bestFit="1" customWidth="1"/>
    <col min="263" max="263" width="14.625" style="2" customWidth="1"/>
    <col min="264" max="265" width="12.625" style="2" bestFit="1" customWidth="1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625" style="2" bestFit="1" customWidth="1"/>
    <col min="519" max="519" width="14.625" style="2" customWidth="1"/>
    <col min="520" max="521" width="12.625" style="2" bestFit="1" customWidth="1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625" style="2" bestFit="1" customWidth="1"/>
    <col min="775" max="775" width="14.625" style="2" customWidth="1"/>
    <col min="776" max="777" width="12.625" style="2" bestFit="1" customWidth="1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625" style="2" bestFit="1" customWidth="1"/>
    <col min="1031" max="1031" width="14.625" style="2" customWidth="1"/>
    <col min="1032" max="1033" width="12.625" style="2" bestFit="1" customWidth="1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625" style="2" bestFit="1" customWidth="1"/>
    <col min="1287" max="1287" width="14.625" style="2" customWidth="1"/>
    <col min="1288" max="1289" width="12.625" style="2" bestFit="1" customWidth="1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625" style="2" bestFit="1" customWidth="1"/>
    <col min="1543" max="1543" width="14.625" style="2" customWidth="1"/>
    <col min="1544" max="1545" width="12.625" style="2" bestFit="1" customWidth="1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625" style="2" bestFit="1" customWidth="1"/>
    <col min="1799" max="1799" width="14.625" style="2" customWidth="1"/>
    <col min="1800" max="1801" width="12.625" style="2" bestFit="1" customWidth="1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625" style="2" bestFit="1" customWidth="1"/>
    <col min="2055" max="2055" width="14.625" style="2" customWidth="1"/>
    <col min="2056" max="2057" width="12.625" style="2" bestFit="1" customWidth="1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625" style="2" bestFit="1" customWidth="1"/>
    <col min="2311" max="2311" width="14.625" style="2" customWidth="1"/>
    <col min="2312" max="2313" width="12.625" style="2" bestFit="1" customWidth="1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625" style="2" bestFit="1" customWidth="1"/>
    <col min="2567" max="2567" width="14.625" style="2" customWidth="1"/>
    <col min="2568" max="2569" width="12.625" style="2" bestFit="1" customWidth="1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625" style="2" bestFit="1" customWidth="1"/>
    <col min="2823" max="2823" width="14.625" style="2" customWidth="1"/>
    <col min="2824" max="2825" width="12.625" style="2" bestFit="1" customWidth="1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625" style="2" bestFit="1" customWidth="1"/>
    <col min="3079" max="3079" width="14.625" style="2" customWidth="1"/>
    <col min="3080" max="3081" width="12.625" style="2" bestFit="1" customWidth="1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625" style="2" bestFit="1" customWidth="1"/>
    <col min="3335" max="3335" width="14.625" style="2" customWidth="1"/>
    <col min="3336" max="3337" width="12.625" style="2" bestFit="1" customWidth="1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625" style="2" bestFit="1" customWidth="1"/>
    <col min="3591" max="3591" width="14.625" style="2" customWidth="1"/>
    <col min="3592" max="3593" width="12.625" style="2" bestFit="1" customWidth="1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625" style="2" bestFit="1" customWidth="1"/>
    <col min="3847" max="3847" width="14.625" style="2" customWidth="1"/>
    <col min="3848" max="3849" width="12.625" style="2" bestFit="1" customWidth="1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625" style="2" bestFit="1" customWidth="1"/>
    <col min="4103" max="4103" width="14.625" style="2" customWidth="1"/>
    <col min="4104" max="4105" width="12.625" style="2" bestFit="1" customWidth="1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625" style="2" bestFit="1" customWidth="1"/>
    <col min="4359" max="4359" width="14.625" style="2" customWidth="1"/>
    <col min="4360" max="4361" width="12.625" style="2" bestFit="1" customWidth="1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625" style="2" bestFit="1" customWidth="1"/>
    <col min="4615" max="4615" width="14.625" style="2" customWidth="1"/>
    <col min="4616" max="4617" width="12.625" style="2" bestFit="1" customWidth="1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625" style="2" bestFit="1" customWidth="1"/>
    <col min="4871" max="4871" width="14.625" style="2" customWidth="1"/>
    <col min="4872" max="4873" width="12.625" style="2" bestFit="1" customWidth="1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625" style="2" bestFit="1" customWidth="1"/>
    <col min="5127" max="5127" width="14.625" style="2" customWidth="1"/>
    <col min="5128" max="5129" width="12.625" style="2" bestFit="1" customWidth="1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625" style="2" bestFit="1" customWidth="1"/>
    <col min="5383" max="5383" width="14.625" style="2" customWidth="1"/>
    <col min="5384" max="5385" width="12.625" style="2" bestFit="1" customWidth="1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625" style="2" bestFit="1" customWidth="1"/>
    <col min="5639" max="5639" width="14.625" style="2" customWidth="1"/>
    <col min="5640" max="5641" width="12.625" style="2" bestFit="1" customWidth="1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625" style="2" bestFit="1" customWidth="1"/>
    <col min="5895" max="5895" width="14.625" style="2" customWidth="1"/>
    <col min="5896" max="5897" width="12.625" style="2" bestFit="1" customWidth="1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625" style="2" bestFit="1" customWidth="1"/>
    <col min="6151" max="6151" width="14.625" style="2" customWidth="1"/>
    <col min="6152" max="6153" width="12.625" style="2" bestFit="1" customWidth="1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625" style="2" bestFit="1" customWidth="1"/>
    <col min="6407" max="6407" width="14.625" style="2" customWidth="1"/>
    <col min="6408" max="6409" width="12.625" style="2" bestFit="1" customWidth="1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625" style="2" bestFit="1" customWidth="1"/>
    <col min="6663" max="6663" width="14.625" style="2" customWidth="1"/>
    <col min="6664" max="6665" width="12.625" style="2" bestFit="1" customWidth="1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625" style="2" bestFit="1" customWidth="1"/>
    <col min="6919" max="6919" width="14.625" style="2" customWidth="1"/>
    <col min="6920" max="6921" width="12.625" style="2" bestFit="1" customWidth="1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625" style="2" bestFit="1" customWidth="1"/>
    <col min="7175" max="7175" width="14.625" style="2" customWidth="1"/>
    <col min="7176" max="7177" width="12.625" style="2" bestFit="1" customWidth="1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625" style="2" bestFit="1" customWidth="1"/>
    <col min="7431" max="7431" width="14.625" style="2" customWidth="1"/>
    <col min="7432" max="7433" width="12.625" style="2" bestFit="1" customWidth="1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625" style="2" bestFit="1" customWidth="1"/>
    <col min="7687" max="7687" width="14.625" style="2" customWidth="1"/>
    <col min="7688" max="7689" width="12.625" style="2" bestFit="1" customWidth="1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625" style="2" bestFit="1" customWidth="1"/>
    <col min="7943" max="7943" width="14.625" style="2" customWidth="1"/>
    <col min="7944" max="7945" width="12.625" style="2" bestFit="1" customWidth="1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625" style="2" bestFit="1" customWidth="1"/>
    <col min="8199" max="8199" width="14.625" style="2" customWidth="1"/>
    <col min="8200" max="8201" width="12.625" style="2" bestFit="1" customWidth="1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625" style="2" bestFit="1" customWidth="1"/>
    <col min="8455" max="8455" width="14.625" style="2" customWidth="1"/>
    <col min="8456" max="8457" width="12.625" style="2" bestFit="1" customWidth="1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625" style="2" bestFit="1" customWidth="1"/>
    <col min="8711" max="8711" width="14.625" style="2" customWidth="1"/>
    <col min="8712" max="8713" width="12.625" style="2" bestFit="1" customWidth="1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625" style="2" bestFit="1" customWidth="1"/>
    <col min="8967" max="8967" width="14.625" style="2" customWidth="1"/>
    <col min="8968" max="8969" width="12.625" style="2" bestFit="1" customWidth="1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625" style="2" bestFit="1" customWidth="1"/>
    <col min="9223" max="9223" width="14.625" style="2" customWidth="1"/>
    <col min="9224" max="9225" width="12.625" style="2" bestFit="1" customWidth="1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625" style="2" bestFit="1" customWidth="1"/>
    <col min="9479" max="9479" width="14.625" style="2" customWidth="1"/>
    <col min="9480" max="9481" width="12.625" style="2" bestFit="1" customWidth="1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625" style="2" bestFit="1" customWidth="1"/>
    <col min="9735" max="9735" width="14.625" style="2" customWidth="1"/>
    <col min="9736" max="9737" width="12.625" style="2" bestFit="1" customWidth="1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625" style="2" bestFit="1" customWidth="1"/>
    <col min="9991" max="9991" width="14.625" style="2" customWidth="1"/>
    <col min="9992" max="9993" width="12.625" style="2" bestFit="1" customWidth="1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625" style="2" bestFit="1" customWidth="1"/>
    <col min="10247" max="10247" width="14.625" style="2" customWidth="1"/>
    <col min="10248" max="10249" width="12.625" style="2" bestFit="1" customWidth="1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625" style="2" bestFit="1" customWidth="1"/>
    <col min="10503" max="10503" width="14.625" style="2" customWidth="1"/>
    <col min="10504" max="10505" width="12.625" style="2" bestFit="1" customWidth="1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625" style="2" bestFit="1" customWidth="1"/>
    <col min="10759" max="10759" width="14.625" style="2" customWidth="1"/>
    <col min="10760" max="10761" width="12.625" style="2" bestFit="1" customWidth="1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625" style="2" bestFit="1" customWidth="1"/>
    <col min="11015" max="11015" width="14.625" style="2" customWidth="1"/>
    <col min="11016" max="11017" width="12.625" style="2" bestFit="1" customWidth="1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625" style="2" bestFit="1" customWidth="1"/>
    <col min="11271" max="11271" width="14.625" style="2" customWidth="1"/>
    <col min="11272" max="11273" width="12.625" style="2" bestFit="1" customWidth="1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625" style="2" bestFit="1" customWidth="1"/>
    <col min="11527" max="11527" width="14.625" style="2" customWidth="1"/>
    <col min="11528" max="11529" width="12.625" style="2" bestFit="1" customWidth="1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625" style="2" bestFit="1" customWidth="1"/>
    <col min="11783" max="11783" width="14.625" style="2" customWidth="1"/>
    <col min="11784" max="11785" width="12.625" style="2" bestFit="1" customWidth="1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625" style="2" bestFit="1" customWidth="1"/>
    <col min="12039" max="12039" width="14.625" style="2" customWidth="1"/>
    <col min="12040" max="12041" width="12.625" style="2" bestFit="1" customWidth="1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625" style="2" bestFit="1" customWidth="1"/>
    <col min="12295" max="12295" width="14.625" style="2" customWidth="1"/>
    <col min="12296" max="12297" width="12.625" style="2" bestFit="1" customWidth="1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625" style="2" bestFit="1" customWidth="1"/>
    <col min="12551" max="12551" width="14.625" style="2" customWidth="1"/>
    <col min="12552" max="12553" width="12.625" style="2" bestFit="1" customWidth="1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625" style="2" bestFit="1" customWidth="1"/>
    <col min="12807" max="12807" width="14.625" style="2" customWidth="1"/>
    <col min="12808" max="12809" width="12.625" style="2" bestFit="1" customWidth="1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625" style="2" bestFit="1" customWidth="1"/>
    <col min="13063" max="13063" width="14.625" style="2" customWidth="1"/>
    <col min="13064" max="13065" width="12.625" style="2" bestFit="1" customWidth="1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625" style="2" bestFit="1" customWidth="1"/>
    <col min="13319" max="13319" width="14.625" style="2" customWidth="1"/>
    <col min="13320" max="13321" width="12.625" style="2" bestFit="1" customWidth="1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625" style="2" bestFit="1" customWidth="1"/>
    <col min="13575" max="13575" width="14.625" style="2" customWidth="1"/>
    <col min="13576" max="13577" width="12.625" style="2" bestFit="1" customWidth="1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625" style="2" bestFit="1" customWidth="1"/>
    <col min="13831" max="13831" width="14.625" style="2" customWidth="1"/>
    <col min="13832" max="13833" width="12.625" style="2" bestFit="1" customWidth="1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625" style="2" bestFit="1" customWidth="1"/>
    <col min="14087" max="14087" width="14.625" style="2" customWidth="1"/>
    <col min="14088" max="14089" width="12.625" style="2" bestFit="1" customWidth="1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625" style="2" bestFit="1" customWidth="1"/>
    <col min="14343" max="14343" width="14.625" style="2" customWidth="1"/>
    <col min="14344" max="14345" width="12.625" style="2" bestFit="1" customWidth="1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625" style="2" bestFit="1" customWidth="1"/>
    <col min="14599" max="14599" width="14.625" style="2" customWidth="1"/>
    <col min="14600" max="14601" width="12.625" style="2" bestFit="1" customWidth="1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625" style="2" bestFit="1" customWidth="1"/>
    <col min="14855" max="14855" width="14.625" style="2" customWidth="1"/>
    <col min="14856" max="14857" width="12.625" style="2" bestFit="1" customWidth="1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625" style="2" bestFit="1" customWidth="1"/>
    <col min="15111" max="15111" width="14.625" style="2" customWidth="1"/>
    <col min="15112" max="15113" width="12.625" style="2" bestFit="1" customWidth="1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625" style="2" bestFit="1" customWidth="1"/>
    <col min="15367" max="15367" width="14.625" style="2" customWidth="1"/>
    <col min="15368" max="15369" width="12.625" style="2" bestFit="1" customWidth="1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625" style="2" bestFit="1" customWidth="1"/>
    <col min="15623" max="15623" width="14.625" style="2" customWidth="1"/>
    <col min="15624" max="15625" width="12.625" style="2" bestFit="1" customWidth="1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625" style="2" bestFit="1" customWidth="1"/>
    <col min="15879" max="15879" width="14.625" style="2" customWidth="1"/>
    <col min="15880" max="15881" width="12.625" style="2" bestFit="1" customWidth="1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625" style="2" bestFit="1" customWidth="1"/>
    <col min="16135" max="16135" width="14.625" style="2" customWidth="1"/>
    <col min="16136" max="16137" width="12.625" style="2" bestFit="1" customWidth="1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44"/>
      <c r="E5" s="44"/>
      <c r="F5" s="44"/>
      <c r="G5" s="44"/>
      <c r="L5" s="44"/>
    </row>
    <row r="6" spans="1:12" x14ac:dyDescent="0.2">
      <c r="E6" s="3" t="s">
        <v>138</v>
      </c>
      <c r="F6" s="44"/>
      <c r="G6" s="44"/>
    </row>
    <row r="7" spans="1:12" x14ac:dyDescent="0.2">
      <c r="D7" s="3" t="s">
        <v>139</v>
      </c>
    </row>
    <row r="8" spans="1:12" ht="18" thickBot="1" x14ac:dyDescent="0.25">
      <c r="B8" s="4"/>
      <c r="C8" s="4"/>
      <c r="D8" s="4"/>
      <c r="E8" s="4"/>
      <c r="F8" s="85" t="s">
        <v>140</v>
      </c>
      <c r="G8" s="50"/>
      <c r="H8" s="4"/>
      <c r="I8" s="4"/>
      <c r="J8" s="4"/>
      <c r="K8" s="4"/>
      <c r="L8" s="4"/>
    </row>
    <row r="9" spans="1:12" x14ac:dyDescent="0.2">
      <c r="D9" s="9" t="s">
        <v>132</v>
      </c>
      <c r="E9" s="8"/>
      <c r="F9" s="8"/>
      <c r="G9" s="25"/>
      <c r="H9" s="86"/>
      <c r="I9" s="86"/>
      <c r="J9" s="25"/>
      <c r="K9" s="86"/>
      <c r="L9" s="8"/>
    </row>
    <row r="10" spans="1:12" x14ac:dyDescent="0.2">
      <c r="B10" s="8"/>
      <c r="C10" s="8"/>
      <c r="D10" s="11" t="s">
        <v>133</v>
      </c>
      <c r="E10" s="11" t="s">
        <v>120</v>
      </c>
      <c r="F10" s="11" t="s">
        <v>121</v>
      </c>
      <c r="G10" s="11" t="s">
        <v>134</v>
      </c>
      <c r="H10" s="11" t="s">
        <v>120</v>
      </c>
      <c r="I10" s="11" t="s">
        <v>121</v>
      </c>
      <c r="J10" s="87" t="s">
        <v>135</v>
      </c>
      <c r="K10" s="11" t="s">
        <v>120</v>
      </c>
      <c r="L10" s="11" t="s">
        <v>121</v>
      </c>
    </row>
    <row r="11" spans="1:12" x14ac:dyDescent="0.2">
      <c r="D11" s="88" t="s">
        <v>52</v>
      </c>
      <c r="E11" s="89" t="s">
        <v>52</v>
      </c>
      <c r="F11" s="89" t="s">
        <v>52</v>
      </c>
      <c r="G11" s="89" t="s">
        <v>52</v>
      </c>
      <c r="H11" s="89" t="s">
        <v>52</v>
      </c>
      <c r="I11" s="89" t="s">
        <v>52</v>
      </c>
      <c r="J11" s="89" t="s">
        <v>136</v>
      </c>
      <c r="K11" s="89" t="s">
        <v>136</v>
      </c>
      <c r="L11" s="89" t="s">
        <v>136</v>
      </c>
    </row>
    <row r="12" spans="1:12" x14ac:dyDescent="0.2">
      <c r="B12" s="44"/>
      <c r="C12" s="90" t="s">
        <v>137</v>
      </c>
      <c r="D12" s="25">
        <f t="shared" ref="D12:I12" si="0">SUM(D14:D70)</f>
        <v>866118</v>
      </c>
      <c r="E12" s="44">
        <f t="shared" si="0"/>
        <v>404908</v>
      </c>
      <c r="F12" s="44">
        <f t="shared" si="0"/>
        <v>461210</v>
      </c>
      <c r="G12" s="44">
        <f t="shared" si="0"/>
        <v>510429</v>
      </c>
      <c r="H12" s="44">
        <f t="shared" si="0"/>
        <v>236461</v>
      </c>
      <c r="I12" s="44">
        <f t="shared" si="0"/>
        <v>273968</v>
      </c>
      <c r="J12" s="93">
        <f>G12/D12*100</f>
        <v>58.932962945002878</v>
      </c>
      <c r="K12" s="93">
        <f>H12/E12*100</f>
        <v>58.398697975836491</v>
      </c>
      <c r="L12" s="93">
        <f>I12/F12*100</f>
        <v>59.402007762190756</v>
      </c>
    </row>
    <row r="13" spans="1:12" x14ac:dyDescent="0.2">
      <c r="D13" s="12"/>
      <c r="F13" s="15"/>
      <c r="G13" s="15"/>
      <c r="H13" s="15"/>
      <c r="I13" s="15"/>
      <c r="J13" s="94"/>
      <c r="K13" s="94"/>
      <c r="L13" s="94"/>
    </row>
    <row r="14" spans="1:12" x14ac:dyDescent="0.2">
      <c r="C14" s="1" t="s">
        <v>56</v>
      </c>
      <c r="D14" s="23">
        <f t="shared" ref="D14:D20" si="1">E14+F14</f>
        <v>315063</v>
      </c>
      <c r="E14" s="15">
        <v>148047</v>
      </c>
      <c r="F14" s="15">
        <v>167016</v>
      </c>
      <c r="G14" s="21">
        <f t="shared" ref="G14:G20" si="2">H14+I14</f>
        <v>160582</v>
      </c>
      <c r="H14" s="15">
        <v>74663</v>
      </c>
      <c r="I14" s="15">
        <v>85919</v>
      </c>
      <c r="J14" s="94">
        <f t="shared" ref="J14:L20" si="3">G14/D14*100</f>
        <v>50.968219054601782</v>
      </c>
      <c r="K14" s="94">
        <v>50.43</v>
      </c>
      <c r="L14" s="94">
        <f t="shared" si="3"/>
        <v>51.44357426833357</v>
      </c>
    </row>
    <row r="15" spans="1:12" x14ac:dyDescent="0.2">
      <c r="C15" s="1" t="s">
        <v>57</v>
      </c>
      <c r="D15" s="23">
        <f t="shared" si="1"/>
        <v>38471</v>
      </c>
      <c r="E15" s="15">
        <v>17757</v>
      </c>
      <c r="F15" s="15">
        <v>20714</v>
      </c>
      <c r="G15" s="21">
        <f t="shared" si="2"/>
        <v>21293</v>
      </c>
      <c r="H15" s="15">
        <v>9873</v>
      </c>
      <c r="I15" s="15">
        <v>11420</v>
      </c>
      <c r="J15" s="94">
        <f t="shared" si="3"/>
        <v>55.348184346650719</v>
      </c>
      <c r="K15" s="94">
        <v>55.6</v>
      </c>
      <c r="L15" s="94">
        <f t="shared" si="3"/>
        <v>55.131794921309265</v>
      </c>
    </row>
    <row r="16" spans="1:12" x14ac:dyDescent="0.2">
      <c r="C16" s="1" t="s">
        <v>58</v>
      </c>
      <c r="D16" s="23">
        <f t="shared" si="1"/>
        <v>42444</v>
      </c>
      <c r="E16" s="15">
        <v>19986</v>
      </c>
      <c r="F16" s="15">
        <v>22458</v>
      </c>
      <c r="G16" s="21">
        <f t="shared" si="2"/>
        <v>24329</v>
      </c>
      <c r="H16" s="15">
        <v>11554</v>
      </c>
      <c r="I16" s="15">
        <v>12775</v>
      </c>
      <c r="J16" s="94">
        <f t="shared" si="3"/>
        <v>57.320233719724811</v>
      </c>
      <c r="K16" s="94">
        <v>57.81</v>
      </c>
      <c r="L16" s="94">
        <f t="shared" si="3"/>
        <v>56.883961171965446</v>
      </c>
    </row>
    <row r="17" spans="3:12" x14ac:dyDescent="0.2">
      <c r="C17" s="1" t="s">
        <v>59</v>
      </c>
      <c r="D17" s="23">
        <f t="shared" si="1"/>
        <v>27161</v>
      </c>
      <c r="E17" s="15">
        <v>12633</v>
      </c>
      <c r="F17" s="15">
        <v>14528</v>
      </c>
      <c r="G17" s="21">
        <f t="shared" si="2"/>
        <v>16400</v>
      </c>
      <c r="H17" s="15">
        <v>7605</v>
      </c>
      <c r="I17" s="15">
        <v>8795</v>
      </c>
      <c r="J17" s="94">
        <f t="shared" si="3"/>
        <v>60.380692905268582</v>
      </c>
      <c r="K17" s="94">
        <v>60.2</v>
      </c>
      <c r="L17" s="94">
        <f t="shared" si="3"/>
        <v>60.538270925110126</v>
      </c>
    </row>
    <row r="18" spans="3:12" x14ac:dyDescent="0.2">
      <c r="C18" s="1" t="s">
        <v>60</v>
      </c>
      <c r="D18" s="23">
        <f t="shared" si="1"/>
        <v>21982</v>
      </c>
      <c r="E18" s="15">
        <v>10274</v>
      </c>
      <c r="F18" s="15">
        <v>11708</v>
      </c>
      <c r="G18" s="21">
        <f t="shared" si="2"/>
        <v>13875</v>
      </c>
      <c r="H18" s="15">
        <v>6455</v>
      </c>
      <c r="I18" s="15">
        <v>7420</v>
      </c>
      <c r="J18" s="94">
        <f t="shared" si="3"/>
        <v>63.119825311618591</v>
      </c>
      <c r="K18" s="94">
        <v>62.83</v>
      </c>
      <c r="L18" s="94">
        <f t="shared" si="3"/>
        <v>63.375469764263748</v>
      </c>
    </row>
    <row r="19" spans="3:12" x14ac:dyDescent="0.2">
      <c r="C19" s="1" t="s">
        <v>61</v>
      </c>
      <c r="D19" s="23">
        <f t="shared" si="1"/>
        <v>56077</v>
      </c>
      <c r="E19" s="15">
        <v>26085</v>
      </c>
      <c r="F19" s="15">
        <v>29992</v>
      </c>
      <c r="G19" s="21">
        <f t="shared" si="2"/>
        <v>32294</v>
      </c>
      <c r="H19" s="15">
        <v>15033</v>
      </c>
      <c r="I19" s="15">
        <v>17261</v>
      </c>
      <c r="J19" s="94">
        <f t="shared" si="3"/>
        <v>57.588672717870068</v>
      </c>
      <c r="K19" s="94">
        <v>57.63</v>
      </c>
      <c r="L19" s="94">
        <f t="shared" si="3"/>
        <v>57.552013870365428</v>
      </c>
    </row>
    <row r="20" spans="3:12" x14ac:dyDescent="0.2">
      <c r="C20" s="1" t="s">
        <v>62</v>
      </c>
      <c r="D20" s="23">
        <f t="shared" si="1"/>
        <v>26812</v>
      </c>
      <c r="E20" s="15">
        <v>12153</v>
      </c>
      <c r="F20" s="15">
        <v>14659</v>
      </c>
      <c r="G20" s="21">
        <f t="shared" si="2"/>
        <v>17367</v>
      </c>
      <c r="H20" s="15">
        <v>7616</v>
      </c>
      <c r="I20" s="15">
        <v>9751</v>
      </c>
      <c r="J20" s="94">
        <f t="shared" si="3"/>
        <v>64.773235864538265</v>
      </c>
      <c r="K20" s="94">
        <v>62.67</v>
      </c>
      <c r="L20" s="94">
        <f t="shared" si="3"/>
        <v>66.518862132478347</v>
      </c>
    </row>
    <row r="21" spans="3:12" x14ac:dyDescent="0.2">
      <c r="D21" s="7"/>
      <c r="E21" s="15"/>
      <c r="F21" s="15"/>
      <c r="H21" s="15"/>
      <c r="I21" s="15"/>
      <c r="J21" s="94"/>
      <c r="K21" s="94"/>
      <c r="L21" s="94"/>
    </row>
    <row r="22" spans="3:12" x14ac:dyDescent="0.2">
      <c r="C22" s="1" t="s">
        <v>63</v>
      </c>
      <c r="D22" s="23">
        <f>E22+F22</f>
        <v>12279</v>
      </c>
      <c r="E22" s="15">
        <v>5696</v>
      </c>
      <c r="F22" s="15">
        <v>6583</v>
      </c>
      <c r="G22" s="21">
        <f>H22+I22</f>
        <v>7732</v>
      </c>
      <c r="H22" s="15">
        <v>3639</v>
      </c>
      <c r="I22" s="15">
        <v>4093</v>
      </c>
      <c r="J22" s="94">
        <f t="shared" ref="J22:L24" si="4">G22/D22*100</f>
        <v>62.969297174036974</v>
      </c>
      <c r="K22" s="94">
        <v>63.89</v>
      </c>
      <c r="L22" s="94">
        <f t="shared" si="4"/>
        <v>62.175300015190636</v>
      </c>
    </row>
    <row r="23" spans="3:12" x14ac:dyDescent="0.2">
      <c r="C23" s="1" t="s">
        <v>64</v>
      </c>
      <c r="D23" s="23">
        <f>E23+F23</f>
        <v>7043</v>
      </c>
      <c r="E23" s="15">
        <v>3259</v>
      </c>
      <c r="F23" s="15">
        <v>3784</v>
      </c>
      <c r="G23" s="21">
        <f>H23+I23</f>
        <v>4551</v>
      </c>
      <c r="H23" s="15">
        <v>2085</v>
      </c>
      <c r="I23" s="15">
        <v>2466</v>
      </c>
      <c r="J23" s="94">
        <f t="shared" si="4"/>
        <v>64.617350560840549</v>
      </c>
      <c r="K23" s="94">
        <v>63.98</v>
      </c>
      <c r="L23" s="94">
        <f t="shared" si="4"/>
        <v>65.169133192389012</v>
      </c>
    </row>
    <row r="24" spans="3:12" x14ac:dyDescent="0.2">
      <c r="C24" s="1" t="s">
        <v>65</v>
      </c>
      <c r="D24" s="23">
        <f>E24+F24</f>
        <v>3673</v>
      </c>
      <c r="E24" s="15">
        <v>1676</v>
      </c>
      <c r="F24" s="15">
        <v>1997</v>
      </c>
      <c r="G24" s="21">
        <f>H24+I24</f>
        <v>2878</v>
      </c>
      <c r="H24" s="15">
        <v>1328</v>
      </c>
      <c r="I24" s="15">
        <v>1550</v>
      </c>
      <c r="J24" s="94">
        <f t="shared" si="4"/>
        <v>78.355567655867148</v>
      </c>
      <c r="K24" s="94">
        <v>79.239999999999995</v>
      </c>
      <c r="L24" s="94">
        <f t="shared" si="4"/>
        <v>77.616424636955429</v>
      </c>
    </row>
    <row r="25" spans="3:12" x14ac:dyDescent="0.2">
      <c r="D25" s="7"/>
    </row>
    <row r="26" spans="3:12" x14ac:dyDescent="0.2">
      <c r="C26" s="1" t="s">
        <v>66</v>
      </c>
      <c r="D26" s="23">
        <f t="shared" ref="D26:D31" si="5">E26+F26</f>
        <v>12063</v>
      </c>
      <c r="E26" s="15">
        <v>5645</v>
      </c>
      <c r="F26" s="15">
        <v>6418</v>
      </c>
      <c r="G26" s="21">
        <f t="shared" ref="G26:G31" si="6">H26+I26</f>
        <v>7367</v>
      </c>
      <c r="H26" s="15">
        <v>3422</v>
      </c>
      <c r="I26" s="15">
        <v>3945</v>
      </c>
      <c r="J26" s="94">
        <f t="shared" ref="J26:L31" si="7">G26/D26*100</f>
        <v>61.071043687308304</v>
      </c>
      <c r="K26" s="94">
        <v>60.62</v>
      </c>
      <c r="L26" s="94">
        <f t="shared" si="7"/>
        <v>61.467746961670301</v>
      </c>
    </row>
    <row r="27" spans="3:12" x14ac:dyDescent="0.2">
      <c r="C27" s="1" t="s">
        <v>67</v>
      </c>
      <c r="D27" s="23">
        <f t="shared" si="5"/>
        <v>13535</v>
      </c>
      <c r="E27" s="15">
        <v>6331</v>
      </c>
      <c r="F27" s="15">
        <v>7204</v>
      </c>
      <c r="G27" s="21">
        <f t="shared" si="6"/>
        <v>8278</v>
      </c>
      <c r="H27" s="15">
        <v>3855</v>
      </c>
      <c r="I27" s="15">
        <v>4423</v>
      </c>
      <c r="J27" s="94">
        <f t="shared" si="7"/>
        <v>61.159955670483932</v>
      </c>
      <c r="K27" s="94">
        <v>60.89</v>
      </c>
      <c r="L27" s="94">
        <f t="shared" si="7"/>
        <v>61.396446418656303</v>
      </c>
    </row>
    <row r="28" spans="3:12" x14ac:dyDescent="0.2">
      <c r="C28" s="1" t="s">
        <v>68</v>
      </c>
      <c r="D28" s="23">
        <f t="shared" si="5"/>
        <v>7290</v>
      </c>
      <c r="E28" s="15">
        <v>3378</v>
      </c>
      <c r="F28" s="15">
        <v>3912</v>
      </c>
      <c r="G28" s="21">
        <f t="shared" si="6"/>
        <v>4973</v>
      </c>
      <c r="H28" s="15">
        <v>2276</v>
      </c>
      <c r="I28" s="15">
        <v>2697</v>
      </c>
      <c r="J28" s="94">
        <f t="shared" si="7"/>
        <v>68.216735253772285</v>
      </c>
      <c r="K28" s="94">
        <v>67.38</v>
      </c>
      <c r="L28" s="94">
        <f t="shared" si="7"/>
        <v>68.941717791411037</v>
      </c>
    </row>
    <row r="29" spans="3:12" x14ac:dyDescent="0.2">
      <c r="C29" s="1" t="s">
        <v>69</v>
      </c>
      <c r="D29" s="23">
        <f t="shared" si="5"/>
        <v>6593</v>
      </c>
      <c r="E29" s="15">
        <v>3055</v>
      </c>
      <c r="F29" s="15">
        <v>3538</v>
      </c>
      <c r="G29" s="21">
        <f t="shared" si="6"/>
        <v>4048</v>
      </c>
      <c r="H29" s="15">
        <v>1892</v>
      </c>
      <c r="I29" s="15">
        <v>2156</v>
      </c>
      <c r="J29" s="94">
        <f t="shared" si="7"/>
        <v>61.398452904595779</v>
      </c>
      <c r="K29" s="94">
        <v>61.93</v>
      </c>
      <c r="L29" s="94">
        <f t="shared" si="7"/>
        <v>60.938383267382704</v>
      </c>
    </row>
    <row r="30" spans="3:12" x14ac:dyDescent="0.2">
      <c r="C30" s="1" t="s">
        <v>70</v>
      </c>
      <c r="D30" s="23">
        <f t="shared" si="5"/>
        <v>16487</v>
      </c>
      <c r="E30" s="15">
        <v>7863</v>
      </c>
      <c r="F30" s="15">
        <v>8624</v>
      </c>
      <c r="G30" s="21">
        <f t="shared" si="6"/>
        <v>9675</v>
      </c>
      <c r="H30" s="15">
        <v>4584</v>
      </c>
      <c r="I30" s="15">
        <v>5091</v>
      </c>
      <c r="J30" s="94">
        <f t="shared" si="7"/>
        <v>58.682598410869169</v>
      </c>
      <c r="K30" s="94">
        <v>58.3</v>
      </c>
      <c r="L30" s="94">
        <f t="shared" si="7"/>
        <v>59.032931354359931</v>
      </c>
    </row>
    <row r="31" spans="3:12" x14ac:dyDescent="0.2">
      <c r="C31" s="1" t="s">
        <v>71</v>
      </c>
      <c r="D31" s="23">
        <f t="shared" si="5"/>
        <v>36300</v>
      </c>
      <c r="E31" s="15">
        <v>17507</v>
      </c>
      <c r="F31" s="15">
        <v>18793</v>
      </c>
      <c r="G31" s="21">
        <f t="shared" si="6"/>
        <v>19275</v>
      </c>
      <c r="H31" s="15">
        <v>9071</v>
      </c>
      <c r="I31" s="15">
        <v>10204</v>
      </c>
      <c r="J31" s="94">
        <f t="shared" si="7"/>
        <v>53.099173553719005</v>
      </c>
      <c r="K31" s="94">
        <v>51.81</v>
      </c>
      <c r="L31" s="94">
        <f t="shared" si="7"/>
        <v>54.296812643005374</v>
      </c>
    </row>
    <row r="32" spans="3:12" x14ac:dyDescent="0.2">
      <c r="D32" s="7"/>
      <c r="J32" s="94"/>
      <c r="K32" s="94"/>
      <c r="L32" s="94"/>
    </row>
    <row r="33" spans="3:12" x14ac:dyDescent="0.2">
      <c r="C33" s="1" t="s">
        <v>72</v>
      </c>
      <c r="D33" s="23">
        <f>E33+F33</f>
        <v>16889</v>
      </c>
      <c r="E33" s="15">
        <v>7892</v>
      </c>
      <c r="F33" s="15">
        <v>8997</v>
      </c>
      <c r="G33" s="21">
        <f>H33+I33</f>
        <v>11239</v>
      </c>
      <c r="H33" s="15">
        <v>5232</v>
      </c>
      <c r="I33" s="15">
        <v>6007</v>
      </c>
      <c r="J33" s="94">
        <f t="shared" ref="J33:L37" si="8">G33/D33*100</f>
        <v>66.546272721889991</v>
      </c>
      <c r="K33" s="94">
        <v>66.290000000000006</v>
      </c>
      <c r="L33" s="94">
        <f t="shared" si="8"/>
        <v>66.766700011114821</v>
      </c>
    </row>
    <row r="34" spans="3:12" x14ac:dyDescent="0.2">
      <c r="C34" s="1" t="s">
        <v>73</v>
      </c>
      <c r="D34" s="23">
        <f>E34+F34</f>
        <v>12500</v>
      </c>
      <c r="E34" s="15">
        <v>5846</v>
      </c>
      <c r="F34" s="15">
        <v>6654</v>
      </c>
      <c r="G34" s="21">
        <f>H34+I34</f>
        <v>7583</v>
      </c>
      <c r="H34" s="15">
        <v>3517</v>
      </c>
      <c r="I34" s="15">
        <v>4066</v>
      </c>
      <c r="J34" s="94">
        <f t="shared" si="8"/>
        <v>60.663999999999994</v>
      </c>
      <c r="K34" s="94">
        <v>60.16</v>
      </c>
      <c r="L34" s="94">
        <f t="shared" si="8"/>
        <v>61.10610159302675</v>
      </c>
    </row>
    <row r="35" spans="3:12" x14ac:dyDescent="0.2">
      <c r="C35" s="1" t="s">
        <v>74</v>
      </c>
      <c r="D35" s="23">
        <f>E35+F35</f>
        <v>5097</v>
      </c>
      <c r="E35" s="15">
        <v>2363</v>
      </c>
      <c r="F35" s="15">
        <v>2734</v>
      </c>
      <c r="G35" s="21">
        <f>H35+I35</f>
        <v>3535</v>
      </c>
      <c r="H35" s="15">
        <v>1618</v>
      </c>
      <c r="I35" s="15">
        <v>1917</v>
      </c>
      <c r="J35" s="94">
        <f t="shared" si="8"/>
        <v>69.354522268000778</v>
      </c>
      <c r="K35" s="94">
        <v>68.47</v>
      </c>
      <c r="L35" s="94">
        <f t="shared" si="8"/>
        <v>70.117044623262615</v>
      </c>
    </row>
    <row r="36" spans="3:12" x14ac:dyDescent="0.2">
      <c r="C36" s="1" t="s">
        <v>75</v>
      </c>
      <c r="D36" s="23">
        <f>E36+F36</f>
        <v>4037</v>
      </c>
      <c r="E36" s="15">
        <v>1928</v>
      </c>
      <c r="F36" s="15">
        <v>2109</v>
      </c>
      <c r="G36" s="21">
        <f>H36+I36</f>
        <v>2945</v>
      </c>
      <c r="H36" s="15">
        <v>1364</v>
      </c>
      <c r="I36" s="15">
        <v>1581</v>
      </c>
      <c r="J36" s="94">
        <f t="shared" si="8"/>
        <v>72.950210552390388</v>
      </c>
      <c r="K36" s="94">
        <v>70.75</v>
      </c>
      <c r="L36" s="94">
        <f t="shared" si="8"/>
        <v>74.964438122332851</v>
      </c>
    </row>
    <row r="37" spans="3:12" x14ac:dyDescent="0.2">
      <c r="C37" s="1" t="s">
        <v>76</v>
      </c>
      <c r="D37" s="23">
        <f>E37+F37</f>
        <v>503</v>
      </c>
      <c r="E37" s="15">
        <v>233</v>
      </c>
      <c r="F37" s="15">
        <v>270</v>
      </c>
      <c r="G37" s="21">
        <f>H37+I37</f>
        <v>462</v>
      </c>
      <c r="H37" s="15">
        <v>218</v>
      </c>
      <c r="I37" s="15">
        <v>244</v>
      </c>
      <c r="J37" s="94">
        <f t="shared" si="8"/>
        <v>91.848906560636181</v>
      </c>
      <c r="K37" s="94">
        <v>93.56</v>
      </c>
      <c r="L37" s="94">
        <f t="shared" si="8"/>
        <v>90.370370370370367</v>
      </c>
    </row>
    <row r="38" spans="3:12" x14ac:dyDescent="0.2">
      <c r="D38" s="7"/>
      <c r="J38" s="94"/>
      <c r="K38" s="94"/>
      <c r="L38" s="94"/>
    </row>
    <row r="39" spans="3:12" x14ac:dyDescent="0.2">
      <c r="C39" s="1" t="s">
        <v>77</v>
      </c>
      <c r="D39" s="23">
        <f>E39+F39</f>
        <v>12271</v>
      </c>
      <c r="E39" s="15">
        <v>5655</v>
      </c>
      <c r="F39" s="15">
        <v>6616</v>
      </c>
      <c r="G39" s="21">
        <f>H39+I39</f>
        <v>8109</v>
      </c>
      <c r="H39" s="15">
        <v>3682</v>
      </c>
      <c r="I39" s="15">
        <v>4427</v>
      </c>
      <c r="J39" s="94">
        <f t="shared" ref="J39:L43" si="9">G39/D39*100</f>
        <v>66.082633852171796</v>
      </c>
      <c r="K39" s="94">
        <v>65.11</v>
      </c>
      <c r="L39" s="94">
        <f t="shared" si="9"/>
        <v>66.913542926239415</v>
      </c>
    </row>
    <row r="40" spans="3:12" x14ac:dyDescent="0.2">
      <c r="C40" s="1" t="s">
        <v>78</v>
      </c>
      <c r="D40" s="23">
        <f>E40+F40</f>
        <v>6596</v>
      </c>
      <c r="E40" s="15">
        <v>3108</v>
      </c>
      <c r="F40" s="15">
        <v>3488</v>
      </c>
      <c r="G40" s="21">
        <f>H40+I40</f>
        <v>4669</v>
      </c>
      <c r="H40" s="15">
        <v>2150</v>
      </c>
      <c r="I40" s="15">
        <v>2519</v>
      </c>
      <c r="J40" s="94">
        <f t="shared" si="9"/>
        <v>70.78532443905398</v>
      </c>
      <c r="K40" s="94">
        <v>69.180000000000007</v>
      </c>
      <c r="L40" s="94">
        <f t="shared" si="9"/>
        <v>72.219036697247702</v>
      </c>
    </row>
    <row r="41" spans="3:12" x14ac:dyDescent="0.2">
      <c r="C41" s="1" t="s">
        <v>79</v>
      </c>
      <c r="D41" s="23">
        <f>E41+F41</f>
        <v>11177</v>
      </c>
      <c r="E41" s="15">
        <v>5311</v>
      </c>
      <c r="F41" s="15">
        <v>5866</v>
      </c>
      <c r="G41" s="21">
        <f>H41+I41</f>
        <v>7375</v>
      </c>
      <c r="H41" s="15">
        <v>3506</v>
      </c>
      <c r="I41" s="15">
        <v>3869</v>
      </c>
      <c r="J41" s="94">
        <f t="shared" si="9"/>
        <v>65.983716560794491</v>
      </c>
      <c r="K41" s="94">
        <v>66.010000000000005</v>
      </c>
      <c r="L41" s="94">
        <f t="shared" si="9"/>
        <v>65.956358677122395</v>
      </c>
    </row>
    <row r="42" spans="3:12" x14ac:dyDescent="0.2">
      <c r="C42" s="1" t="s">
        <v>80</v>
      </c>
      <c r="D42" s="23">
        <f>E42+F42</f>
        <v>7983</v>
      </c>
      <c r="E42" s="15">
        <v>3704</v>
      </c>
      <c r="F42" s="15">
        <v>4279</v>
      </c>
      <c r="G42" s="21">
        <f>H42+I42</f>
        <v>5569</v>
      </c>
      <c r="H42" s="15">
        <v>2591</v>
      </c>
      <c r="I42" s="15">
        <v>2978</v>
      </c>
      <c r="J42" s="94">
        <f t="shared" si="9"/>
        <v>69.760741575848684</v>
      </c>
      <c r="K42" s="94">
        <v>69.95</v>
      </c>
      <c r="L42" s="94">
        <f t="shared" si="9"/>
        <v>69.595699929890159</v>
      </c>
    </row>
    <row r="43" spans="3:12" x14ac:dyDescent="0.2">
      <c r="C43" s="1" t="s">
        <v>81</v>
      </c>
      <c r="D43" s="23">
        <f>E43+F43</f>
        <v>4343</v>
      </c>
      <c r="E43" s="15">
        <v>2002</v>
      </c>
      <c r="F43" s="15">
        <v>2341</v>
      </c>
      <c r="G43" s="21">
        <f>H43+I43</f>
        <v>3484</v>
      </c>
      <c r="H43" s="15">
        <v>1597</v>
      </c>
      <c r="I43" s="15">
        <v>1887</v>
      </c>
      <c r="J43" s="94">
        <f t="shared" si="9"/>
        <v>80.22104536034999</v>
      </c>
      <c r="K43" s="94">
        <v>79.77</v>
      </c>
      <c r="L43" s="94">
        <f t="shared" si="9"/>
        <v>80.606578385305426</v>
      </c>
    </row>
    <row r="44" spans="3:12" x14ac:dyDescent="0.2">
      <c r="D44" s="7"/>
      <c r="J44" s="94"/>
      <c r="K44" s="94"/>
      <c r="L44" s="94"/>
    </row>
    <row r="45" spans="3:12" x14ac:dyDescent="0.2">
      <c r="C45" s="1" t="s">
        <v>82</v>
      </c>
      <c r="D45" s="23">
        <f t="shared" ref="D45:D54" si="10">E45+F45</f>
        <v>7035</v>
      </c>
      <c r="E45" s="15">
        <v>3185</v>
      </c>
      <c r="F45" s="15">
        <v>3850</v>
      </c>
      <c r="G45" s="21">
        <f t="shared" ref="G45:G54" si="11">H45+I45</f>
        <v>4912</v>
      </c>
      <c r="H45" s="15">
        <v>2234</v>
      </c>
      <c r="I45" s="15">
        <v>2678</v>
      </c>
      <c r="J45" s="94">
        <f t="shared" ref="J45:J54" si="12">G45/D45*100</f>
        <v>69.822316986496091</v>
      </c>
      <c r="K45" s="94">
        <v>70.14</v>
      </c>
      <c r="L45" s="94">
        <f t="shared" ref="L45:L54" si="13">I45/F45*100</f>
        <v>69.558441558441558</v>
      </c>
    </row>
    <row r="46" spans="3:12" x14ac:dyDescent="0.2">
      <c r="C46" s="1" t="s">
        <v>83</v>
      </c>
      <c r="D46" s="23">
        <f t="shared" si="10"/>
        <v>5904</v>
      </c>
      <c r="E46" s="15">
        <v>2741</v>
      </c>
      <c r="F46" s="15">
        <v>3163</v>
      </c>
      <c r="G46" s="21">
        <f t="shared" si="11"/>
        <v>4452</v>
      </c>
      <c r="H46" s="15">
        <v>2075</v>
      </c>
      <c r="I46" s="15">
        <v>2377</v>
      </c>
      <c r="J46" s="94">
        <f t="shared" si="12"/>
        <v>75.40650406504065</v>
      </c>
      <c r="K46" s="94">
        <v>75.7</v>
      </c>
      <c r="L46" s="94">
        <f t="shared" si="13"/>
        <v>75.150173885551695</v>
      </c>
    </row>
    <row r="47" spans="3:12" x14ac:dyDescent="0.2">
      <c r="C47" s="1" t="s">
        <v>84</v>
      </c>
      <c r="D47" s="23">
        <f t="shared" si="10"/>
        <v>6286</v>
      </c>
      <c r="E47" s="15">
        <v>2937</v>
      </c>
      <c r="F47" s="15">
        <v>3349</v>
      </c>
      <c r="G47" s="21">
        <f t="shared" si="11"/>
        <v>4713</v>
      </c>
      <c r="H47" s="15">
        <v>2147</v>
      </c>
      <c r="I47" s="15">
        <v>2566</v>
      </c>
      <c r="J47" s="94">
        <f t="shared" si="12"/>
        <v>74.976137448297806</v>
      </c>
      <c r="K47" s="94">
        <v>73.099999999999994</v>
      </c>
      <c r="L47" s="94">
        <f t="shared" si="13"/>
        <v>76.619886533293524</v>
      </c>
    </row>
    <row r="48" spans="3:12" x14ac:dyDescent="0.2">
      <c r="C48" s="1" t="s">
        <v>85</v>
      </c>
      <c r="D48" s="23">
        <f t="shared" si="10"/>
        <v>5385</v>
      </c>
      <c r="E48" s="15">
        <v>2498</v>
      </c>
      <c r="F48" s="15">
        <v>2887</v>
      </c>
      <c r="G48" s="21">
        <f t="shared" si="11"/>
        <v>4394</v>
      </c>
      <c r="H48" s="15">
        <v>2014</v>
      </c>
      <c r="I48" s="15">
        <v>2380</v>
      </c>
      <c r="J48" s="94">
        <f t="shared" si="12"/>
        <v>81.597028783658317</v>
      </c>
      <c r="K48" s="94">
        <v>80.62</v>
      </c>
      <c r="L48" s="94">
        <f t="shared" si="13"/>
        <v>82.438517492206444</v>
      </c>
    </row>
    <row r="49" spans="3:12" x14ac:dyDescent="0.2">
      <c r="C49" s="1" t="s">
        <v>86</v>
      </c>
      <c r="D49" s="23">
        <f t="shared" si="10"/>
        <v>2049</v>
      </c>
      <c r="E49" s="15">
        <v>943</v>
      </c>
      <c r="F49" s="15">
        <v>1106</v>
      </c>
      <c r="G49" s="21">
        <f t="shared" si="11"/>
        <v>1762</v>
      </c>
      <c r="H49" s="15">
        <v>797</v>
      </c>
      <c r="I49" s="15">
        <v>965</v>
      </c>
      <c r="J49" s="94">
        <f t="shared" si="12"/>
        <v>85.993167398731089</v>
      </c>
      <c r="K49" s="94">
        <v>84.52</v>
      </c>
      <c r="L49" s="94">
        <f t="shared" si="13"/>
        <v>87.251356238698008</v>
      </c>
    </row>
    <row r="50" spans="3:12" x14ac:dyDescent="0.2">
      <c r="C50" s="1" t="s">
        <v>87</v>
      </c>
      <c r="D50" s="23">
        <f t="shared" si="10"/>
        <v>1928</v>
      </c>
      <c r="E50" s="15">
        <v>910</v>
      </c>
      <c r="F50" s="15">
        <v>1018</v>
      </c>
      <c r="G50" s="21">
        <f t="shared" si="11"/>
        <v>1615</v>
      </c>
      <c r="H50" s="15">
        <v>763</v>
      </c>
      <c r="I50" s="15">
        <v>852</v>
      </c>
      <c r="J50" s="94">
        <f t="shared" si="12"/>
        <v>83.765560165975103</v>
      </c>
      <c r="K50" s="94">
        <v>83.85</v>
      </c>
      <c r="L50" s="94">
        <f t="shared" si="13"/>
        <v>83.693516699410608</v>
      </c>
    </row>
    <row r="51" spans="3:12" x14ac:dyDescent="0.2">
      <c r="C51" s="1" t="s">
        <v>88</v>
      </c>
      <c r="D51" s="23">
        <f t="shared" si="10"/>
        <v>3715</v>
      </c>
      <c r="E51" s="15">
        <v>1786</v>
      </c>
      <c r="F51" s="15">
        <v>1929</v>
      </c>
      <c r="G51" s="21">
        <f t="shared" si="11"/>
        <v>3280</v>
      </c>
      <c r="H51" s="15">
        <v>1556</v>
      </c>
      <c r="I51" s="15">
        <v>1724</v>
      </c>
      <c r="J51" s="94">
        <f t="shared" si="12"/>
        <v>88.290713324360709</v>
      </c>
      <c r="K51" s="94">
        <v>87.12</v>
      </c>
      <c r="L51" s="94">
        <f t="shared" si="13"/>
        <v>89.372731985484705</v>
      </c>
    </row>
    <row r="52" spans="3:12" x14ac:dyDescent="0.2">
      <c r="C52" s="1" t="s">
        <v>89</v>
      </c>
      <c r="D52" s="23">
        <f t="shared" si="10"/>
        <v>5189</v>
      </c>
      <c r="E52" s="15">
        <v>2454</v>
      </c>
      <c r="F52" s="15">
        <v>2735</v>
      </c>
      <c r="G52" s="21">
        <f t="shared" si="11"/>
        <v>3907</v>
      </c>
      <c r="H52" s="15">
        <v>1880</v>
      </c>
      <c r="I52" s="15">
        <v>2027</v>
      </c>
      <c r="J52" s="94">
        <f t="shared" si="12"/>
        <v>75.293890923106574</v>
      </c>
      <c r="K52" s="94">
        <v>76.61</v>
      </c>
      <c r="L52" s="94">
        <f t="shared" si="13"/>
        <v>74.11334552102376</v>
      </c>
    </row>
    <row r="53" spans="3:12" x14ac:dyDescent="0.2">
      <c r="C53" s="1" t="s">
        <v>90</v>
      </c>
      <c r="D53" s="23">
        <f t="shared" si="10"/>
        <v>6436</v>
      </c>
      <c r="E53" s="15">
        <v>3033</v>
      </c>
      <c r="F53" s="15">
        <v>3403</v>
      </c>
      <c r="G53" s="21">
        <f t="shared" si="11"/>
        <v>4602</v>
      </c>
      <c r="H53" s="15">
        <v>2144</v>
      </c>
      <c r="I53" s="15">
        <v>2458</v>
      </c>
      <c r="J53" s="94">
        <f t="shared" si="12"/>
        <v>71.504039776258537</v>
      </c>
      <c r="K53" s="94">
        <v>70.69</v>
      </c>
      <c r="L53" s="94">
        <f t="shared" si="13"/>
        <v>72.230384954451949</v>
      </c>
    </row>
    <row r="54" spans="3:12" x14ac:dyDescent="0.2">
      <c r="C54" s="1" t="s">
        <v>91</v>
      </c>
      <c r="D54" s="23">
        <f t="shared" si="10"/>
        <v>8060</v>
      </c>
      <c r="E54" s="15">
        <v>3741</v>
      </c>
      <c r="F54" s="15">
        <v>4319</v>
      </c>
      <c r="G54" s="21">
        <f t="shared" si="11"/>
        <v>6155</v>
      </c>
      <c r="H54" s="15">
        <v>2885</v>
      </c>
      <c r="I54" s="15">
        <v>3270</v>
      </c>
      <c r="J54" s="94">
        <f t="shared" si="12"/>
        <v>76.364764267990068</v>
      </c>
      <c r="K54" s="94">
        <v>77.12</v>
      </c>
      <c r="L54" s="94">
        <f t="shared" si="13"/>
        <v>75.711970363510076</v>
      </c>
    </row>
    <row r="55" spans="3:12" x14ac:dyDescent="0.2">
      <c r="D55" s="7"/>
      <c r="J55" s="94"/>
      <c r="K55" s="94"/>
      <c r="L55" s="94"/>
    </row>
    <row r="56" spans="3:12" x14ac:dyDescent="0.2">
      <c r="C56" s="1" t="s">
        <v>92</v>
      </c>
      <c r="D56" s="23">
        <f t="shared" ref="D56:D62" si="14">E56+F56</f>
        <v>16116</v>
      </c>
      <c r="E56" s="15">
        <v>7385</v>
      </c>
      <c r="F56" s="15">
        <v>8731</v>
      </c>
      <c r="G56" s="21">
        <f t="shared" ref="G56:G62" si="15">H56+I56</f>
        <v>10392</v>
      </c>
      <c r="H56" s="15">
        <v>4712</v>
      </c>
      <c r="I56" s="15">
        <v>5680</v>
      </c>
      <c r="J56" s="94">
        <f t="shared" ref="J56:L62" si="16">G56/D56*100</f>
        <v>64.48250186150409</v>
      </c>
      <c r="K56" s="94">
        <v>63.81</v>
      </c>
      <c r="L56" s="94">
        <f t="shared" si="16"/>
        <v>65.055549192532354</v>
      </c>
    </row>
    <row r="57" spans="3:12" x14ac:dyDescent="0.2">
      <c r="C57" s="1" t="s">
        <v>93</v>
      </c>
      <c r="D57" s="23">
        <f t="shared" si="14"/>
        <v>3330</v>
      </c>
      <c r="E57" s="15">
        <v>1588</v>
      </c>
      <c r="F57" s="15">
        <v>1742</v>
      </c>
      <c r="G57" s="21">
        <f t="shared" si="15"/>
        <v>2510</v>
      </c>
      <c r="H57" s="15">
        <v>1173</v>
      </c>
      <c r="I57" s="15">
        <v>1337</v>
      </c>
      <c r="J57" s="94">
        <f t="shared" si="16"/>
        <v>75.37537537537537</v>
      </c>
      <c r="K57" s="94">
        <v>73.87</v>
      </c>
      <c r="L57" s="94">
        <f t="shared" si="16"/>
        <v>76.750861079219291</v>
      </c>
    </row>
    <row r="58" spans="3:12" x14ac:dyDescent="0.2">
      <c r="C58" s="1" t="s">
        <v>94</v>
      </c>
      <c r="D58" s="23">
        <f t="shared" si="14"/>
        <v>2703</v>
      </c>
      <c r="E58" s="15">
        <v>1293</v>
      </c>
      <c r="F58" s="15">
        <v>1410</v>
      </c>
      <c r="G58" s="21">
        <f t="shared" si="15"/>
        <v>2119</v>
      </c>
      <c r="H58" s="15">
        <v>993</v>
      </c>
      <c r="I58" s="15">
        <v>1126</v>
      </c>
      <c r="J58" s="94">
        <f t="shared" si="16"/>
        <v>78.394376618571954</v>
      </c>
      <c r="K58" s="94">
        <v>76.8</v>
      </c>
      <c r="L58" s="94">
        <f t="shared" si="16"/>
        <v>79.858156028368796</v>
      </c>
    </row>
    <row r="59" spans="3:12" x14ac:dyDescent="0.2">
      <c r="C59" s="1" t="s">
        <v>95</v>
      </c>
      <c r="D59" s="23">
        <f t="shared" si="14"/>
        <v>11559</v>
      </c>
      <c r="E59" s="15">
        <v>5493</v>
      </c>
      <c r="F59" s="15">
        <v>6066</v>
      </c>
      <c r="G59" s="21">
        <f t="shared" si="15"/>
        <v>7472</v>
      </c>
      <c r="H59" s="15">
        <v>3501</v>
      </c>
      <c r="I59" s="15">
        <v>3971</v>
      </c>
      <c r="J59" s="94">
        <f t="shared" si="16"/>
        <v>64.642270092568566</v>
      </c>
      <c r="K59" s="94">
        <v>63.74</v>
      </c>
      <c r="L59" s="94">
        <f t="shared" si="16"/>
        <v>65.463237718430605</v>
      </c>
    </row>
    <row r="60" spans="3:12" x14ac:dyDescent="0.2">
      <c r="C60" s="1" t="s">
        <v>96</v>
      </c>
      <c r="D60" s="23">
        <f t="shared" si="14"/>
        <v>4248</v>
      </c>
      <c r="E60" s="15">
        <v>1967</v>
      </c>
      <c r="F60" s="15">
        <v>2281</v>
      </c>
      <c r="G60" s="21">
        <f t="shared" si="15"/>
        <v>2994</v>
      </c>
      <c r="H60" s="15">
        <v>1354</v>
      </c>
      <c r="I60" s="15">
        <v>1640</v>
      </c>
      <c r="J60" s="94">
        <f t="shared" si="16"/>
        <v>70.480225988700568</v>
      </c>
      <c r="K60" s="94">
        <v>68.84</v>
      </c>
      <c r="L60" s="94">
        <f t="shared" si="16"/>
        <v>71.898290223586145</v>
      </c>
    </row>
    <row r="61" spans="3:12" x14ac:dyDescent="0.2">
      <c r="C61" s="1" t="s">
        <v>97</v>
      </c>
      <c r="D61" s="23">
        <f t="shared" si="14"/>
        <v>4966</v>
      </c>
      <c r="E61" s="15">
        <v>2263</v>
      </c>
      <c r="F61" s="15">
        <v>2703</v>
      </c>
      <c r="G61" s="21">
        <f t="shared" si="15"/>
        <v>3745</v>
      </c>
      <c r="H61" s="15">
        <v>1653</v>
      </c>
      <c r="I61" s="15">
        <v>2092</v>
      </c>
      <c r="J61" s="94">
        <f t="shared" si="16"/>
        <v>75.412807088199756</v>
      </c>
      <c r="K61" s="94">
        <v>73.040000000000006</v>
      </c>
      <c r="L61" s="94">
        <f t="shared" si="16"/>
        <v>77.39548649648539</v>
      </c>
    </row>
    <row r="62" spans="3:12" x14ac:dyDescent="0.2">
      <c r="C62" s="1" t="s">
        <v>98</v>
      </c>
      <c r="D62" s="23">
        <f t="shared" si="14"/>
        <v>13039</v>
      </c>
      <c r="E62" s="15">
        <v>5979</v>
      </c>
      <c r="F62" s="15">
        <v>7060</v>
      </c>
      <c r="G62" s="21">
        <f t="shared" si="15"/>
        <v>8354</v>
      </c>
      <c r="H62" s="15">
        <v>3791</v>
      </c>
      <c r="I62" s="15">
        <v>4563</v>
      </c>
      <c r="J62" s="94">
        <f t="shared" si="16"/>
        <v>64.069330470128065</v>
      </c>
      <c r="K62" s="94">
        <v>63.41</v>
      </c>
      <c r="L62" s="94">
        <f t="shared" si="16"/>
        <v>64.631728045325772</v>
      </c>
    </row>
    <row r="63" spans="3:12" x14ac:dyDescent="0.2">
      <c r="D63" s="7"/>
      <c r="J63" s="94"/>
      <c r="K63" s="94"/>
      <c r="L63" s="94"/>
    </row>
    <row r="64" spans="3:12" x14ac:dyDescent="0.2">
      <c r="C64" s="1" t="s">
        <v>99</v>
      </c>
      <c r="D64" s="23">
        <f t="shared" ref="D64:D70" si="17">E64+F64</f>
        <v>16312</v>
      </c>
      <c r="E64" s="15">
        <v>7524</v>
      </c>
      <c r="F64" s="15">
        <v>8788</v>
      </c>
      <c r="G64" s="21">
        <f t="shared" ref="G64:G70" si="18">H64+I64</f>
        <v>10321</v>
      </c>
      <c r="H64" s="15">
        <v>4635</v>
      </c>
      <c r="I64" s="15">
        <v>5686</v>
      </c>
      <c r="J64" s="94">
        <f t="shared" ref="J64:L70" si="19">G64/D64*100</f>
        <v>63.272437469347722</v>
      </c>
      <c r="K64" s="94">
        <v>61.6</v>
      </c>
      <c r="L64" s="94">
        <f t="shared" si="19"/>
        <v>64.70186618115612</v>
      </c>
    </row>
    <row r="65" spans="1:12" x14ac:dyDescent="0.2">
      <c r="C65" s="1" t="s">
        <v>100</v>
      </c>
      <c r="D65" s="23">
        <f t="shared" si="17"/>
        <v>3200</v>
      </c>
      <c r="E65" s="15">
        <v>1409</v>
      </c>
      <c r="F65" s="15">
        <v>1791</v>
      </c>
      <c r="G65" s="21">
        <f t="shared" si="18"/>
        <v>2359</v>
      </c>
      <c r="H65" s="15">
        <v>1009</v>
      </c>
      <c r="I65" s="15">
        <v>1350</v>
      </c>
      <c r="J65" s="94">
        <f t="shared" si="19"/>
        <v>73.71875</v>
      </c>
      <c r="K65" s="94">
        <v>71.61</v>
      </c>
      <c r="L65" s="94">
        <f t="shared" si="19"/>
        <v>75.376884422110564</v>
      </c>
    </row>
    <row r="66" spans="1:12" x14ac:dyDescent="0.2">
      <c r="C66" s="1" t="s">
        <v>101</v>
      </c>
      <c r="D66" s="23">
        <f t="shared" si="17"/>
        <v>4958</v>
      </c>
      <c r="E66" s="15">
        <v>2229</v>
      </c>
      <c r="F66" s="15">
        <v>2729</v>
      </c>
      <c r="G66" s="21">
        <f t="shared" si="18"/>
        <v>3325</v>
      </c>
      <c r="H66" s="15">
        <v>1469</v>
      </c>
      <c r="I66" s="15">
        <v>1856</v>
      </c>
      <c r="J66" s="94">
        <f t="shared" si="19"/>
        <v>67.063331988705116</v>
      </c>
      <c r="K66" s="94">
        <v>65.900000000000006</v>
      </c>
      <c r="L66" s="94">
        <f t="shared" si="19"/>
        <v>68.01026016855991</v>
      </c>
    </row>
    <row r="67" spans="1:12" x14ac:dyDescent="0.2">
      <c r="C67" s="1" t="s">
        <v>102</v>
      </c>
      <c r="D67" s="23">
        <f t="shared" si="17"/>
        <v>3368</v>
      </c>
      <c r="E67" s="15">
        <v>1511</v>
      </c>
      <c r="F67" s="15">
        <v>1857</v>
      </c>
      <c r="G67" s="21">
        <f t="shared" si="18"/>
        <v>2647</v>
      </c>
      <c r="H67" s="15">
        <v>1178</v>
      </c>
      <c r="I67" s="15">
        <v>1469</v>
      </c>
      <c r="J67" s="94">
        <f t="shared" si="19"/>
        <v>78.592636579572456</v>
      </c>
      <c r="K67" s="94">
        <v>77.959999999999994</v>
      </c>
      <c r="L67" s="94">
        <f t="shared" si="19"/>
        <v>79.10608508346796</v>
      </c>
    </row>
    <row r="68" spans="1:12" x14ac:dyDescent="0.2">
      <c r="C68" s="1" t="s">
        <v>103</v>
      </c>
      <c r="D68" s="23">
        <f t="shared" si="17"/>
        <v>1805</v>
      </c>
      <c r="E68" s="15">
        <v>849</v>
      </c>
      <c r="F68" s="15">
        <v>956</v>
      </c>
      <c r="G68" s="21">
        <f t="shared" si="18"/>
        <v>1428</v>
      </c>
      <c r="H68" s="15">
        <v>662</v>
      </c>
      <c r="I68" s="15">
        <v>766</v>
      </c>
      <c r="J68" s="94">
        <f t="shared" si="19"/>
        <v>79.113573407202225</v>
      </c>
      <c r="K68" s="94">
        <v>77.97</v>
      </c>
      <c r="L68" s="94">
        <f t="shared" si="19"/>
        <v>80.125523012552307</v>
      </c>
    </row>
    <row r="69" spans="1:12" x14ac:dyDescent="0.2">
      <c r="C69" s="1" t="s">
        <v>104</v>
      </c>
      <c r="D69" s="23">
        <f t="shared" si="17"/>
        <v>3344</v>
      </c>
      <c r="E69" s="15">
        <v>1564</v>
      </c>
      <c r="F69" s="15">
        <v>1780</v>
      </c>
      <c r="G69" s="21">
        <f t="shared" si="18"/>
        <v>2621</v>
      </c>
      <c r="H69" s="15">
        <v>1195</v>
      </c>
      <c r="I69" s="15">
        <v>1426</v>
      </c>
      <c r="J69" s="94">
        <f t="shared" si="19"/>
        <v>78.379186602870803</v>
      </c>
      <c r="K69" s="94">
        <v>76.41</v>
      </c>
      <c r="L69" s="94">
        <f t="shared" si="19"/>
        <v>80.112359550561791</v>
      </c>
    </row>
    <row r="70" spans="1:12" x14ac:dyDescent="0.2">
      <c r="C70" s="1" t="s">
        <v>105</v>
      </c>
      <c r="D70" s="23">
        <f t="shared" si="17"/>
        <v>514</v>
      </c>
      <c r="E70" s="15">
        <v>239</v>
      </c>
      <c r="F70" s="15">
        <v>275</v>
      </c>
      <c r="G70" s="21">
        <f t="shared" si="18"/>
        <v>463</v>
      </c>
      <c r="H70" s="15">
        <v>215</v>
      </c>
      <c r="I70" s="15">
        <v>248</v>
      </c>
      <c r="J70" s="94">
        <f t="shared" si="19"/>
        <v>90.077821011673151</v>
      </c>
      <c r="K70" s="94">
        <v>89.96</v>
      </c>
      <c r="L70" s="94">
        <f t="shared" si="19"/>
        <v>90.181818181818187</v>
      </c>
    </row>
    <row r="71" spans="1:12" ht="18" thickBot="1" x14ac:dyDescent="0.25">
      <c r="B71" s="4"/>
      <c r="C71" s="4"/>
      <c r="D71" s="92"/>
      <c r="E71" s="50"/>
      <c r="F71" s="50"/>
      <c r="G71" s="50"/>
      <c r="H71" s="50"/>
      <c r="I71" s="50"/>
      <c r="J71" s="50"/>
      <c r="K71" s="50"/>
      <c r="L71" s="50"/>
    </row>
    <row r="72" spans="1:12" x14ac:dyDescent="0.2">
      <c r="D72" s="1" t="s">
        <v>128</v>
      </c>
      <c r="E72" s="44"/>
      <c r="F72" s="44"/>
      <c r="G72" s="44"/>
      <c r="H72" s="44"/>
      <c r="I72" s="44"/>
      <c r="J72" s="44"/>
      <c r="K72" s="44"/>
      <c r="L72" s="44"/>
    </row>
    <row r="73" spans="1:12" x14ac:dyDescent="0.2">
      <c r="A73" s="1"/>
      <c r="D73" s="44"/>
      <c r="E73" s="44"/>
      <c r="F73" s="44"/>
      <c r="G73" s="44"/>
      <c r="H73" s="44"/>
      <c r="I73" s="44"/>
      <c r="J73" s="44"/>
      <c r="K73" s="44"/>
      <c r="L73" s="44"/>
    </row>
    <row r="74" spans="1:12" x14ac:dyDescent="0.2">
      <c r="A74" s="1"/>
    </row>
    <row r="78" spans="1:12" x14ac:dyDescent="0.2">
      <c r="F78" s="44"/>
      <c r="G78" s="44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  <rowBreaks count="1" manualBreakCount="1">
    <brk id="73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8"/>
  <sheetViews>
    <sheetView showGridLines="0" zoomScale="75" zoomScaleNormal="75" workbookViewId="0">
      <selection activeCell="C23" sqref="C23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625" style="2" bestFit="1" customWidth="1"/>
    <col min="7" max="7" width="14.625" style="2" customWidth="1"/>
    <col min="8" max="9" width="12.625" style="2" bestFit="1" customWidth="1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625" style="2" bestFit="1" customWidth="1"/>
    <col min="263" max="263" width="14.625" style="2" customWidth="1"/>
    <col min="264" max="265" width="12.625" style="2" bestFit="1" customWidth="1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625" style="2" bestFit="1" customWidth="1"/>
    <col min="519" max="519" width="14.625" style="2" customWidth="1"/>
    <col min="520" max="521" width="12.625" style="2" bestFit="1" customWidth="1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625" style="2" bestFit="1" customWidth="1"/>
    <col min="775" max="775" width="14.625" style="2" customWidth="1"/>
    <col min="776" max="777" width="12.625" style="2" bestFit="1" customWidth="1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625" style="2" bestFit="1" customWidth="1"/>
    <col min="1031" max="1031" width="14.625" style="2" customWidth="1"/>
    <col min="1032" max="1033" width="12.625" style="2" bestFit="1" customWidth="1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625" style="2" bestFit="1" customWidth="1"/>
    <col min="1287" max="1287" width="14.625" style="2" customWidth="1"/>
    <col min="1288" max="1289" width="12.625" style="2" bestFit="1" customWidth="1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625" style="2" bestFit="1" customWidth="1"/>
    <col min="1543" max="1543" width="14.625" style="2" customWidth="1"/>
    <col min="1544" max="1545" width="12.625" style="2" bestFit="1" customWidth="1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625" style="2" bestFit="1" customWidth="1"/>
    <col min="1799" max="1799" width="14.625" style="2" customWidth="1"/>
    <col min="1800" max="1801" width="12.625" style="2" bestFit="1" customWidth="1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625" style="2" bestFit="1" customWidth="1"/>
    <col min="2055" max="2055" width="14.625" style="2" customWidth="1"/>
    <col min="2056" max="2057" width="12.625" style="2" bestFit="1" customWidth="1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625" style="2" bestFit="1" customWidth="1"/>
    <col min="2311" max="2311" width="14.625" style="2" customWidth="1"/>
    <col min="2312" max="2313" width="12.625" style="2" bestFit="1" customWidth="1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625" style="2" bestFit="1" customWidth="1"/>
    <col min="2567" max="2567" width="14.625" style="2" customWidth="1"/>
    <col min="2568" max="2569" width="12.625" style="2" bestFit="1" customWidth="1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625" style="2" bestFit="1" customWidth="1"/>
    <col min="2823" max="2823" width="14.625" style="2" customWidth="1"/>
    <col min="2824" max="2825" width="12.625" style="2" bestFit="1" customWidth="1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625" style="2" bestFit="1" customWidth="1"/>
    <col min="3079" max="3079" width="14.625" style="2" customWidth="1"/>
    <col min="3080" max="3081" width="12.625" style="2" bestFit="1" customWidth="1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625" style="2" bestFit="1" customWidth="1"/>
    <col min="3335" max="3335" width="14.625" style="2" customWidth="1"/>
    <col min="3336" max="3337" width="12.625" style="2" bestFit="1" customWidth="1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625" style="2" bestFit="1" customWidth="1"/>
    <col min="3591" max="3591" width="14.625" style="2" customWidth="1"/>
    <col min="3592" max="3593" width="12.625" style="2" bestFit="1" customWidth="1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625" style="2" bestFit="1" customWidth="1"/>
    <col min="3847" max="3847" width="14.625" style="2" customWidth="1"/>
    <col min="3848" max="3849" width="12.625" style="2" bestFit="1" customWidth="1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625" style="2" bestFit="1" customWidth="1"/>
    <col min="4103" max="4103" width="14.625" style="2" customWidth="1"/>
    <col min="4104" max="4105" width="12.625" style="2" bestFit="1" customWidth="1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625" style="2" bestFit="1" customWidth="1"/>
    <col min="4359" max="4359" width="14.625" style="2" customWidth="1"/>
    <col min="4360" max="4361" width="12.625" style="2" bestFit="1" customWidth="1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625" style="2" bestFit="1" customWidth="1"/>
    <col min="4615" max="4615" width="14.625" style="2" customWidth="1"/>
    <col min="4616" max="4617" width="12.625" style="2" bestFit="1" customWidth="1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625" style="2" bestFit="1" customWidth="1"/>
    <col min="4871" max="4871" width="14.625" style="2" customWidth="1"/>
    <col min="4872" max="4873" width="12.625" style="2" bestFit="1" customWidth="1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625" style="2" bestFit="1" customWidth="1"/>
    <col min="5127" max="5127" width="14.625" style="2" customWidth="1"/>
    <col min="5128" max="5129" width="12.625" style="2" bestFit="1" customWidth="1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625" style="2" bestFit="1" customWidth="1"/>
    <col min="5383" max="5383" width="14.625" style="2" customWidth="1"/>
    <col min="5384" max="5385" width="12.625" style="2" bestFit="1" customWidth="1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625" style="2" bestFit="1" customWidth="1"/>
    <col min="5639" max="5639" width="14.625" style="2" customWidth="1"/>
    <col min="5640" max="5641" width="12.625" style="2" bestFit="1" customWidth="1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625" style="2" bestFit="1" customWidth="1"/>
    <col min="5895" max="5895" width="14.625" style="2" customWidth="1"/>
    <col min="5896" max="5897" width="12.625" style="2" bestFit="1" customWidth="1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625" style="2" bestFit="1" customWidth="1"/>
    <col min="6151" max="6151" width="14.625" style="2" customWidth="1"/>
    <col min="6152" max="6153" width="12.625" style="2" bestFit="1" customWidth="1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625" style="2" bestFit="1" customWidth="1"/>
    <col min="6407" max="6407" width="14.625" style="2" customWidth="1"/>
    <col min="6408" max="6409" width="12.625" style="2" bestFit="1" customWidth="1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625" style="2" bestFit="1" customWidth="1"/>
    <col min="6663" max="6663" width="14.625" style="2" customWidth="1"/>
    <col min="6664" max="6665" width="12.625" style="2" bestFit="1" customWidth="1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625" style="2" bestFit="1" customWidth="1"/>
    <col min="6919" max="6919" width="14.625" style="2" customWidth="1"/>
    <col min="6920" max="6921" width="12.625" style="2" bestFit="1" customWidth="1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625" style="2" bestFit="1" customWidth="1"/>
    <col min="7175" max="7175" width="14.625" style="2" customWidth="1"/>
    <col min="7176" max="7177" width="12.625" style="2" bestFit="1" customWidth="1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625" style="2" bestFit="1" customWidth="1"/>
    <col min="7431" max="7431" width="14.625" style="2" customWidth="1"/>
    <col min="7432" max="7433" width="12.625" style="2" bestFit="1" customWidth="1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625" style="2" bestFit="1" customWidth="1"/>
    <col min="7687" max="7687" width="14.625" style="2" customWidth="1"/>
    <col min="7688" max="7689" width="12.625" style="2" bestFit="1" customWidth="1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625" style="2" bestFit="1" customWidth="1"/>
    <col min="7943" max="7943" width="14.625" style="2" customWidth="1"/>
    <col min="7944" max="7945" width="12.625" style="2" bestFit="1" customWidth="1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625" style="2" bestFit="1" customWidth="1"/>
    <col min="8199" max="8199" width="14.625" style="2" customWidth="1"/>
    <col min="8200" max="8201" width="12.625" style="2" bestFit="1" customWidth="1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625" style="2" bestFit="1" customWidth="1"/>
    <col min="8455" max="8455" width="14.625" style="2" customWidth="1"/>
    <col min="8456" max="8457" width="12.625" style="2" bestFit="1" customWidth="1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625" style="2" bestFit="1" customWidth="1"/>
    <col min="8711" max="8711" width="14.625" style="2" customWidth="1"/>
    <col min="8712" max="8713" width="12.625" style="2" bestFit="1" customWidth="1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625" style="2" bestFit="1" customWidth="1"/>
    <col min="8967" max="8967" width="14.625" style="2" customWidth="1"/>
    <col min="8968" max="8969" width="12.625" style="2" bestFit="1" customWidth="1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625" style="2" bestFit="1" customWidth="1"/>
    <col min="9223" max="9223" width="14.625" style="2" customWidth="1"/>
    <col min="9224" max="9225" width="12.625" style="2" bestFit="1" customWidth="1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625" style="2" bestFit="1" customWidth="1"/>
    <col min="9479" max="9479" width="14.625" style="2" customWidth="1"/>
    <col min="9480" max="9481" width="12.625" style="2" bestFit="1" customWidth="1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625" style="2" bestFit="1" customWidth="1"/>
    <col min="9735" max="9735" width="14.625" style="2" customWidth="1"/>
    <col min="9736" max="9737" width="12.625" style="2" bestFit="1" customWidth="1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625" style="2" bestFit="1" customWidth="1"/>
    <col min="9991" max="9991" width="14.625" style="2" customWidth="1"/>
    <col min="9992" max="9993" width="12.625" style="2" bestFit="1" customWidth="1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625" style="2" bestFit="1" customWidth="1"/>
    <col min="10247" max="10247" width="14.625" style="2" customWidth="1"/>
    <col min="10248" max="10249" width="12.625" style="2" bestFit="1" customWidth="1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625" style="2" bestFit="1" customWidth="1"/>
    <col min="10503" max="10503" width="14.625" style="2" customWidth="1"/>
    <col min="10504" max="10505" width="12.625" style="2" bestFit="1" customWidth="1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625" style="2" bestFit="1" customWidth="1"/>
    <col min="10759" max="10759" width="14.625" style="2" customWidth="1"/>
    <col min="10760" max="10761" width="12.625" style="2" bestFit="1" customWidth="1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625" style="2" bestFit="1" customWidth="1"/>
    <col min="11015" max="11015" width="14.625" style="2" customWidth="1"/>
    <col min="11016" max="11017" width="12.625" style="2" bestFit="1" customWidth="1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625" style="2" bestFit="1" customWidth="1"/>
    <col min="11271" max="11271" width="14.625" style="2" customWidth="1"/>
    <col min="11272" max="11273" width="12.625" style="2" bestFit="1" customWidth="1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625" style="2" bestFit="1" customWidth="1"/>
    <col min="11527" max="11527" width="14.625" style="2" customWidth="1"/>
    <col min="11528" max="11529" width="12.625" style="2" bestFit="1" customWidth="1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625" style="2" bestFit="1" customWidth="1"/>
    <col min="11783" max="11783" width="14.625" style="2" customWidth="1"/>
    <col min="11784" max="11785" width="12.625" style="2" bestFit="1" customWidth="1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625" style="2" bestFit="1" customWidth="1"/>
    <col min="12039" max="12039" width="14.625" style="2" customWidth="1"/>
    <col min="12040" max="12041" width="12.625" style="2" bestFit="1" customWidth="1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625" style="2" bestFit="1" customWidth="1"/>
    <col min="12295" max="12295" width="14.625" style="2" customWidth="1"/>
    <col min="12296" max="12297" width="12.625" style="2" bestFit="1" customWidth="1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625" style="2" bestFit="1" customWidth="1"/>
    <col min="12551" max="12551" width="14.625" style="2" customWidth="1"/>
    <col min="12552" max="12553" width="12.625" style="2" bestFit="1" customWidth="1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625" style="2" bestFit="1" customWidth="1"/>
    <col min="12807" max="12807" width="14.625" style="2" customWidth="1"/>
    <col min="12808" max="12809" width="12.625" style="2" bestFit="1" customWidth="1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625" style="2" bestFit="1" customWidth="1"/>
    <col min="13063" max="13063" width="14.625" style="2" customWidth="1"/>
    <col min="13064" max="13065" width="12.625" style="2" bestFit="1" customWidth="1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625" style="2" bestFit="1" customWidth="1"/>
    <col min="13319" max="13319" width="14.625" style="2" customWidth="1"/>
    <col min="13320" max="13321" width="12.625" style="2" bestFit="1" customWidth="1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625" style="2" bestFit="1" customWidth="1"/>
    <col min="13575" max="13575" width="14.625" style="2" customWidth="1"/>
    <col min="13576" max="13577" width="12.625" style="2" bestFit="1" customWidth="1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625" style="2" bestFit="1" customWidth="1"/>
    <col min="13831" max="13831" width="14.625" style="2" customWidth="1"/>
    <col min="13832" max="13833" width="12.625" style="2" bestFit="1" customWidth="1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625" style="2" bestFit="1" customWidth="1"/>
    <col min="14087" max="14087" width="14.625" style="2" customWidth="1"/>
    <col min="14088" max="14089" width="12.625" style="2" bestFit="1" customWidth="1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625" style="2" bestFit="1" customWidth="1"/>
    <col min="14343" max="14343" width="14.625" style="2" customWidth="1"/>
    <col min="14344" max="14345" width="12.625" style="2" bestFit="1" customWidth="1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625" style="2" bestFit="1" customWidth="1"/>
    <col min="14599" max="14599" width="14.625" style="2" customWidth="1"/>
    <col min="14600" max="14601" width="12.625" style="2" bestFit="1" customWidth="1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625" style="2" bestFit="1" customWidth="1"/>
    <col min="14855" max="14855" width="14.625" style="2" customWidth="1"/>
    <col min="14856" max="14857" width="12.625" style="2" bestFit="1" customWidth="1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625" style="2" bestFit="1" customWidth="1"/>
    <col min="15111" max="15111" width="14.625" style="2" customWidth="1"/>
    <col min="15112" max="15113" width="12.625" style="2" bestFit="1" customWidth="1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625" style="2" bestFit="1" customWidth="1"/>
    <col min="15367" max="15367" width="14.625" style="2" customWidth="1"/>
    <col min="15368" max="15369" width="12.625" style="2" bestFit="1" customWidth="1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625" style="2" bestFit="1" customWidth="1"/>
    <col min="15623" max="15623" width="14.625" style="2" customWidth="1"/>
    <col min="15624" max="15625" width="12.625" style="2" bestFit="1" customWidth="1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625" style="2" bestFit="1" customWidth="1"/>
    <col min="15879" max="15879" width="14.625" style="2" customWidth="1"/>
    <col min="15880" max="15881" width="12.625" style="2" bestFit="1" customWidth="1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625" style="2" bestFit="1" customWidth="1"/>
    <col min="16135" max="16135" width="14.625" style="2" customWidth="1"/>
    <col min="16136" max="16137" width="12.625" style="2" bestFit="1" customWidth="1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44"/>
      <c r="E5" s="44"/>
      <c r="F5" s="44"/>
      <c r="G5" s="44"/>
      <c r="L5" s="44"/>
    </row>
    <row r="6" spans="1:12" x14ac:dyDescent="0.2">
      <c r="E6" s="3" t="s">
        <v>138</v>
      </c>
      <c r="F6" s="44"/>
      <c r="G6" s="44"/>
    </row>
    <row r="7" spans="1:12" x14ac:dyDescent="0.2">
      <c r="D7" s="3" t="s">
        <v>141</v>
      </c>
    </row>
    <row r="8" spans="1:12" ht="18" thickBot="1" x14ac:dyDescent="0.25">
      <c r="B8" s="4"/>
      <c r="C8" s="4"/>
      <c r="D8" s="4"/>
      <c r="E8" s="4"/>
      <c r="F8" s="85" t="s">
        <v>142</v>
      </c>
      <c r="G8" s="50"/>
      <c r="H8" s="4"/>
      <c r="I8" s="4"/>
      <c r="J8" s="4"/>
      <c r="K8" s="4"/>
      <c r="L8" s="4"/>
    </row>
    <row r="9" spans="1:12" x14ac:dyDescent="0.2">
      <c r="D9" s="9" t="s">
        <v>132</v>
      </c>
      <c r="E9" s="8"/>
      <c r="F9" s="8"/>
      <c r="G9" s="25"/>
      <c r="H9" s="86"/>
      <c r="I9" s="86"/>
      <c r="J9" s="25"/>
      <c r="K9" s="86"/>
      <c r="L9" s="8"/>
    </row>
    <row r="10" spans="1:12" x14ac:dyDescent="0.2">
      <c r="B10" s="8"/>
      <c r="C10" s="8"/>
      <c r="D10" s="11" t="s">
        <v>133</v>
      </c>
      <c r="E10" s="11" t="s">
        <v>120</v>
      </c>
      <c r="F10" s="11" t="s">
        <v>121</v>
      </c>
      <c r="G10" s="11" t="s">
        <v>134</v>
      </c>
      <c r="H10" s="11" t="s">
        <v>120</v>
      </c>
      <c r="I10" s="11" t="s">
        <v>121</v>
      </c>
      <c r="J10" s="87" t="s">
        <v>135</v>
      </c>
      <c r="K10" s="11" t="s">
        <v>120</v>
      </c>
      <c r="L10" s="11" t="s">
        <v>121</v>
      </c>
    </row>
    <row r="11" spans="1:12" x14ac:dyDescent="0.2">
      <c r="D11" s="88" t="s">
        <v>52</v>
      </c>
      <c r="E11" s="89" t="s">
        <v>52</v>
      </c>
      <c r="F11" s="89" t="s">
        <v>52</v>
      </c>
      <c r="G11" s="89" t="s">
        <v>52</v>
      </c>
      <c r="H11" s="89" t="s">
        <v>52</v>
      </c>
      <c r="I11" s="89" t="s">
        <v>52</v>
      </c>
      <c r="J11" s="89" t="s">
        <v>136</v>
      </c>
      <c r="K11" s="89" t="s">
        <v>136</v>
      </c>
      <c r="L11" s="89" t="s">
        <v>136</v>
      </c>
    </row>
    <row r="12" spans="1:12" x14ac:dyDescent="0.2">
      <c r="B12" s="3" t="s">
        <v>143</v>
      </c>
      <c r="C12" s="90" t="s">
        <v>137</v>
      </c>
      <c r="D12" s="25">
        <f t="shared" ref="D12:I12" si="0">SUM(D14:D70)</f>
        <v>630010</v>
      </c>
      <c r="E12" s="44">
        <f t="shared" si="0"/>
        <v>294154</v>
      </c>
      <c r="F12" s="44">
        <f t="shared" si="0"/>
        <v>335856</v>
      </c>
      <c r="G12" s="44">
        <f t="shared" si="0"/>
        <v>390091</v>
      </c>
      <c r="H12" s="44">
        <f t="shared" si="0"/>
        <v>176335</v>
      </c>
      <c r="I12" s="44">
        <f t="shared" si="0"/>
        <v>213756</v>
      </c>
      <c r="J12" s="43">
        <f>G12/D12*100</f>
        <v>61.918223520261584</v>
      </c>
      <c r="K12" s="43">
        <v>60</v>
      </c>
      <c r="L12" s="43">
        <v>63.7</v>
      </c>
    </row>
    <row r="13" spans="1:12" x14ac:dyDescent="0.2">
      <c r="D13" s="12"/>
      <c r="F13" s="15"/>
      <c r="G13" s="15"/>
      <c r="H13" s="15"/>
      <c r="I13" s="15"/>
      <c r="J13" s="91"/>
      <c r="K13" s="91"/>
      <c r="L13" s="91"/>
    </row>
    <row r="14" spans="1:12" x14ac:dyDescent="0.2">
      <c r="C14" s="1" t="s">
        <v>56</v>
      </c>
      <c r="D14" s="23">
        <f>E14+F14</f>
        <v>311257</v>
      </c>
      <c r="E14" s="15">
        <v>145650</v>
      </c>
      <c r="F14" s="15">
        <v>165607</v>
      </c>
      <c r="G14" s="21">
        <f>H14+I14</f>
        <v>169429</v>
      </c>
      <c r="H14" s="15">
        <v>76067</v>
      </c>
      <c r="I14" s="15">
        <v>93362</v>
      </c>
      <c r="J14" s="91">
        <f t="shared" ref="J14:L15" si="1">G14/D14*100</f>
        <v>54.433795866438352</v>
      </c>
      <c r="K14" s="91">
        <f t="shared" si="1"/>
        <v>52.225883968417442</v>
      </c>
      <c r="L14" s="91">
        <f t="shared" si="1"/>
        <v>56.375636295567219</v>
      </c>
    </row>
    <row r="15" spans="1:12" x14ac:dyDescent="0.2">
      <c r="C15" s="1" t="s">
        <v>57</v>
      </c>
      <c r="D15" s="23">
        <f>E15+F15</f>
        <v>38098</v>
      </c>
      <c r="E15" s="15">
        <v>17586</v>
      </c>
      <c r="F15" s="15">
        <v>20512</v>
      </c>
      <c r="G15" s="21">
        <f>H15+I15</f>
        <v>24009</v>
      </c>
      <c r="H15" s="15">
        <v>10743</v>
      </c>
      <c r="I15" s="15">
        <v>13266</v>
      </c>
      <c r="J15" s="91">
        <f t="shared" si="1"/>
        <v>63.019056118431415</v>
      </c>
      <c r="K15" s="91">
        <f t="shared" si="1"/>
        <v>61.088365745479358</v>
      </c>
      <c r="L15" s="91">
        <f t="shared" si="1"/>
        <v>64.674336973478944</v>
      </c>
    </row>
    <row r="16" spans="1:12" x14ac:dyDescent="0.2">
      <c r="C16" s="1" t="s">
        <v>58</v>
      </c>
      <c r="D16" s="88" t="s">
        <v>144</v>
      </c>
      <c r="E16" s="13" t="s">
        <v>145</v>
      </c>
      <c r="F16" s="13" t="s">
        <v>145</v>
      </c>
      <c r="G16" s="13" t="s">
        <v>145</v>
      </c>
      <c r="H16" s="13" t="s">
        <v>145</v>
      </c>
      <c r="I16" s="13" t="s">
        <v>145</v>
      </c>
      <c r="J16" s="13" t="s">
        <v>145</v>
      </c>
      <c r="K16" s="13" t="s">
        <v>145</v>
      </c>
      <c r="L16" s="13" t="s">
        <v>145</v>
      </c>
    </row>
    <row r="17" spans="3:12" x14ac:dyDescent="0.2">
      <c r="C17" s="1" t="s">
        <v>59</v>
      </c>
      <c r="D17" s="23">
        <f>E17+F17</f>
        <v>26816</v>
      </c>
      <c r="E17" s="15">
        <v>12481</v>
      </c>
      <c r="F17" s="15">
        <v>14335</v>
      </c>
      <c r="G17" s="13">
        <f>H17+I17</f>
        <v>19965</v>
      </c>
      <c r="H17" s="15">
        <v>9123</v>
      </c>
      <c r="I17" s="15">
        <v>10842</v>
      </c>
      <c r="J17" s="91">
        <f>G17/D17*100</f>
        <v>74.451819809069207</v>
      </c>
      <c r="K17" s="91">
        <f>H17/E17*100</f>
        <v>73.095104558929563</v>
      </c>
      <c r="L17" s="91">
        <f>I17/F17*100</f>
        <v>75.633065922567141</v>
      </c>
    </row>
    <row r="18" spans="3:12" x14ac:dyDescent="0.2">
      <c r="C18" s="1" t="s">
        <v>60</v>
      </c>
      <c r="D18" s="88" t="s">
        <v>144</v>
      </c>
      <c r="E18" s="13" t="s">
        <v>145</v>
      </c>
      <c r="F18" s="13" t="s">
        <v>145</v>
      </c>
      <c r="G18" s="13" t="s">
        <v>145</v>
      </c>
      <c r="H18" s="13" t="s">
        <v>145</v>
      </c>
      <c r="I18" s="13" t="s">
        <v>145</v>
      </c>
      <c r="J18" s="13" t="s">
        <v>145</v>
      </c>
      <c r="K18" s="13" t="s">
        <v>145</v>
      </c>
      <c r="L18" s="13" t="s">
        <v>145</v>
      </c>
    </row>
    <row r="19" spans="3:12" x14ac:dyDescent="0.2">
      <c r="C19" s="1" t="s">
        <v>61</v>
      </c>
      <c r="D19" s="88" t="s">
        <v>144</v>
      </c>
      <c r="E19" s="13" t="s">
        <v>145</v>
      </c>
      <c r="F19" s="13" t="s">
        <v>145</v>
      </c>
      <c r="G19" s="13" t="s">
        <v>145</v>
      </c>
      <c r="H19" s="13" t="s">
        <v>145</v>
      </c>
      <c r="I19" s="13" t="s">
        <v>145</v>
      </c>
      <c r="J19" s="13" t="s">
        <v>145</v>
      </c>
      <c r="K19" s="13" t="s">
        <v>145</v>
      </c>
      <c r="L19" s="13" t="s">
        <v>145</v>
      </c>
    </row>
    <row r="20" spans="3:12" x14ac:dyDescent="0.2">
      <c r="C20" s="1" t="s">
        <v>62</v>
      </c>
      <c r="D20" s="23">
        <f>E20+F20</f>
        <v>26003</v>
      </c>
      <c r="E20" s="15">
        <v>11702</v>
      </c>
      <c r="F20" s="15">
        <v>14301</v>
      </c>
      <c r="G20" s="21">
        <f>H20+I20</f>
        <v>18665</v>
      </c>
      <c r="H20" s="15">
        <v>8021</v>
      </c>
      <c r="I20" s="15">
        <v>10644</v>
      </c>
      <c r="J20" s="91">
        <f>G20/D20*100</f>
        <v>71.780179210091148</v>
      </c>
      <c r="K20" s="91">
        <f>H20/E20*100</f>
        <v>68.543838660058114</v>
      </c>
      <c r="L20" s="91">
        <f>I20/F20*100</f>
        <v>74.42836165303126</v>
      </c>
    </row>
    <row r="21" spans="3:12" x14ac:dyDescent="0.2">
      <c r="D21" s="7"/>
      <c r="E21" s="15"/>
      <c r="F21" s="15"/>
      <c r="H21" s="15"/>
      <c r="I21" s="15"/>
      <c r="J21" s="91"/>
      <c r="K21" s="91"/>
      <c r="L21" s="91"/>
    </row>
    <row r="22" spans="3:12" x14ac:dyDescent="0.2">
      <c r="C22" s="1" t="s">
        <v>63</v>
      </c>
      <c r="D22" s="88" t="s">
        <v>144</v>
      </c>
      <c r="E22" s="13" t="s">
        <v>145</v>
      </c>
      <c r="F22" s="13" t="s">
        <v>145</v>
      </c>
      <c r="G22" s="13" t="s">
        <v>145</v>
      </c>
      <c r="H22" s="13" t="s">
        <v>145</v>
      </c>
      <c r="I22" s="13" t="s">
        <v>145</v>
      </c>
      <c r="J22" s="13" t="s">
        <v>145</v>
      </c>
      <c r="K22" s="13" t="s">
        <v>145</v>
      </c>
      <c r="L22" s="13" t="s">
        <v>145</v>
      </c>
    </row>
    <row r="23" spans="3:12" x14ac:dyDescent="0.2">
      <c r="C23" s="1" t="s">
        <v>64</v>
      </c>
      <c r="D23" s="88" t="s">
        <v>144</v>
      </c>
      <c r="E23" s="13" t="s">
        <v>145</v>
      </c>
      <c r="F23" s="13" t="s">
        <v>145</v>
      </c>
      <c r="G23" s="13" t="s">
        <v>145</v>
      </c>
      <c r="H23" s="13" t="s">
        <v>145</v>
      </c>
      <c r="I23" s="13" t="s">
        <v>145</v>
      </c>
      <c r="J23" s="13" t="s">
        <v>145</v>
      </c>
      <c r="K23" s="13" t="s">
        <v>145</v>
      </c>
      <c r="L23" s="13" t="s">
        <v>145</v>
      </c>
    </row>
    <row r="24" spans="3:12" x14ac:dyDescent="0.2">
      <c r="C24" s="1" t="s">
        <v>65</v>
      </c>
      <c r="D24" s="88" t="s">
        <v>144</v>
      </c>
      <c r="E24" s="13" t="s">
        <v>145</v>
      </c>
      <c r="F24" s="13" t="s">
        <v>145</v>
      </c>
      <c r="G24" s="13" t="s">
        <v>145</v>
      </c>
      <c r="H24" s="13" t="s">
        <v>145</v>
      </c>
      <c r="I24" s="13" t="s">
        <v>145</v>
      </c>
      <c r="J24" s="13" t="s">
        <v>145</v>
      </c>
      <c r="K24" s="13" t="s">
        <v>145</v>
      </c>
      <c r="L24" s="13" t="s">
        <v>145</v>
      </c>
    </row>
    <row r="25" spans="3:12" x14ac:dyDescent="0.2">
      <c r="D25" s="7"/>
      <c r="E25" s="15"/>
      <c r="F25" s="15"/>
      <c r="H25" s="15"/>
      <c r="I25" s="15"/>
      <c r="J25" s="91"/>
      <c r="K25" s="91"/>
      <c r="L25" s="91"/>
    </row>
    <row r="26" spans="3:12" x14ac:dyDescent="0.2">
      <c r="C26" s="1" t="s">
        <v>66</v>
      </c>
      <c r="D26" s="23">
        <f t="shared" ref="D26:D31" si="2">E26+F26</f>
        <v>11979</v>
      </c>
      <c r="E26" s="15">
        <v>5594</v>
      </c>
      <c r="F26" s="15">
        <v>6385</v>
      </c>
      <c r="G26" s="21">
        <f t="shared" ref="G26:G31" si="3">H26+I26</f>
        <v>7543</v>
      </c>
      <c r="H26" s="15">
        <v>3472</v>
      </c>
      <c r="I26" s="15">
        <v>4071</v>
      </c>
      <c r="J26" s="91">
        <f t="shared" ref="J26:L31" si="4">G26/D26*100</f>
        <v>62.968528257784449</v>
      </c>
      <c r="K26" s="91">
        <f t="shared" si="4"/>
        <v>62.066499821237045</v>
      </c>
      <c r="L26" s="91">
        <f t="shared" si="4"/>
        <v>63.758809710258411</v>
      </c>
    </row>
    <row r="27" spans="3:12" x14ac:dyDescent="0.2">
      <c r="C27" s="1" t="s">
        <v>67</v>
      </c>
      <c r="D27" s="23">
        <f t="shared" si="2"/>
        <v>13327</v>
      </c>
      <c r="E27" s="15">
        <v>6210</v>
      </c>
      <c r="F27" s="15">
        <v>7117</v>
      </c>
      <c r="G27" s="21">
        <f t="shared" si="3"/>
        <v>9318</v>
      </c>
      <c r="H27" s="15">
        <v>4248</v>
      </c>
      <c r="I27" s="15">
        <v>5070</v>
      </c>
      <c r="J27" s="91">
        <f t="shared" si="4"/>
        <v>69.918211150296401</v>
      </c>
      <c r="K27" s="91">
        <f t="shared" si="4"/>
        <v>68.405797101449267</v>
      </c>
      <c r="L27" s="91">
        <f t="shared" si="4"/>
        <v>71.23788112968947</v>
      </c>
    </row>
    <row r="28" spans="3:12" x14ac:dyDescent="0.2">
      <c r="C28" s="1" t="s">
        <v>68</v>
      </c>
      <c r="D28" s="23">
        <f t="shared" si="2"/>
        <v>7330</v>
      </c>
      <c r="E28" s="15">
        <v>3438</v>
      </c>
      <c r="F28" s="15">
        <v>3892</v>
      </c>
      <c r="G28" s="21">
        <f t="shared" si="3"/>
        <v>5771</v>
      </c>
      <c r="H28" s="15">
        <v>2644</v>
      </c>
      <c r="I28" s="15">
        <v>3127</v>
      </c>
      <c r="J28" s="91">
        <f t="shared" si="4"/>
        <v>78.731241473396992</v>
      </c>
      <c r="K28" s="91">
        <f t="shared" si="4"/>
        <v>76.90517742873763</v>
      </c>
      <c r="L28" s="91">
        <f t="shared" si="4"/>
        <v>80.344295991777997</v>
      </c>
    </row>
    <row r="29" spans="3:12" x14ac:dyDescent="0.2">
      <c r="C29" s="1" t="s">
        <v>69</v>
      </c>
      <c r="D29" s="23">
        <f t="shared" si="2"/>
        <v>6549</v>
      </c>
      <c r="E29" s="15">
        <v>3031</v>
      </c>
      <c r="F29" s="15">
        <v>3518</v>
      </c>
      <c r="G29" s="21">
        <f t="shared" si="3"/>
        <v>4905</v>
      </c>
      <c r="H29" s="15">
        <v>2276</v>
      </c>
      <c r="I29" s="15">
        <v>2629</v>
      </c>
      <c r="J29" s="91">
        <f t="shared" si="4"/>
        <v>74.89693082913422</v>
      </c>
      <c r="K29" s="91">
        <f t="shared" si="4"/>
        <v>75.090729132299572</v>
      </c>
      <c r="L29" s="91">
        <f t="shared" si="4"/>
        <v>74.729960204661737</v>
      </c>
    </row>
    <row r="30" spans="3:12" x14ac:dyDescent="0.2">
      <c r="C30" s="1" t="s">
        <v>70</v>
      </c>
      <c r="D30" s="23">
        <f t="shared" si="2"/>
        <v>16459</v>
      </c>
      <c r="E30" s="15">
        <v>7814</v>
      </c>
      <c r="F30" s="15">
        <v>8645</v>
      </c>
      <c r="G30" s="21">
        <f t="shared" si="3"/>
        <v>11379</v>
      </c>
      <c r="H30" s="15">
        <v>5233</v>
      </c>
      <c r="I30" s="15">
        <v>6146</v>
      </c>
      <c r="J30" s="91">
        <f t="shared" si="4"/>
        <v>69.135427425724529</v>
      </c>
      <c r="K30" s="91">
        <f t="shared" si="4"/>
        <v>66.969541847965189</v>
      </c>
      <c r="L30" s="91">
        <f t="shared" si="4"/>
        <v>71.093117408906878</v>
      </c>
    </row>
    <row r="31" spans="3:12" x14ac:dyDescent="0.2">
      <c r="C31" s="1" t="s">
        <v>71</v>
      </c>
      <c r="D31" s="23">
        <f t="shared" si="2"/>
        <v>36619</v>
      </c>
      <c r="E31" s="15">
        <v>17576</v>
      </c>
      <c r="F31" s="15">
        <v>19043</v>
      </c>
      <c r="G31" s="21">
        <f t="shared" si="3"/>
        <v>17260</v>
      </c>
      <c r="H31" s="15">
        <v>8004</v>
      </c>
      <c r="I31" s="15">
        <v>9256</v>
      </c>
      <c r="J31" s="91">
        <f t="shared" si="4"/>
        <v>47.134001474644307</v>
      </c>
      <c r="K31" s="91">
        <f t="shared" si="4"/>
        <v>45.539371870732822</v>
      </c>
      <c r="L31" s="91">
        <f t="shared" si="4"/>
        <v>48.605786903324052</v>
      </c>
    </row>
    <row r="32" spans="3:12" x14ac:dyDescent="0.2">
      <c r="D32" s="7"/>
      <c r="E32" s="15"/>
      <c r="F32" s="15"/>
      <c r="H32" s="15"/>
      <c r="I32" s="15"/>
      <c r="J32" s="91"/>
      <c r="K32" s="91"/>
      <c r="L32" s="91"/>
    </row>
    <row r="33" spans="3:12" x14ac:dyDescent="0.2">
      <c r="C33" s="1" t="s">
        <v>72</v>
      </c>
      <c r="D33" s="23">
        <f>E33+F33</f>
        <v>16677</v>
      </c>
      <c r="E33" s="15">
        <v>7766</v>
      </c>
      <c r="F33" s="15">
        <v>8911</v>
      </c>
      <c r="G33" s="21">
        <f>H33+I33</f>
        <v>11883</v>
      </c>
      <c r="H33" s="15">
        <v>5451</v>
      </c>
      <c r="I33" s="15">
        <v>6432</v>
      </c>
      <c r="J33" s="91">
        <f t="shared" ref="J33:L37" si="5">G33/D33*100</f>
        <v>71.25382262996942</v>
      </c>
      <c r="K33" s="91">
        <f t="shared" si="5"/>
        <v>70.190574298223012</v>
      </c>
      <c r="L33" s="91">
        <f t="shared" si="5"/>
        <v>72.180451127819538</v>
      </c>
    </row>
    <row r="34" spans="3:12" x14ac:dyDescent="0.2">
      <c r="C34" s="1" t="s">
        <v>73</v>
      </c>
      <c r="D34" s="23">
        <f>E34+F34</f>
        <v>12308</v>
      </c>
      <c r="E34" s="15">
        <v>5742</v>
      </c>
      <c r="F34" s="15">
        <v>6566</v>
      </c>
      <c r="G34" s="21">
        <f>H34+I34</f>
        <v>8429</v>
      </c>
      <c r="H34" s="15">
        <v>3823</v>
      </c>
      <c r="I34" s="15">
        <v>4606</v>
      </c>
      <c r="J34" s="91">
        <f t="shared" si="5"/>
        <v>68.483912902177451</v>
      </c>
      <c r="K34" s="91">
        <f t="shared" si="5"/>
        <v>66.579588993382103</v>
      </c>
      <c r="L34" s="91">
        <v>70.2</v>
      </c>
    </row>
    <row r="35" spans="3:12" x14ac:dyDescent="0.2">
      <c r="C35" s="1" t="s">
        <v>74</v>
      </c>
      <c r="D35" s="23">
        <f>E35+F35</f>
        <v>5014</v>
      </c>
      <c r="E35" s="15">
        <v>2334</v>
      </c>
      <c r="F35" s="15">
        <v>2680</v>
      </c>
      <c r="G35" s="21">
        <f>H35+I35</f>
        <v>3843</v>
      </c>
      <c r="H35" s="15">
        <v>1734</v>
      </c>
      <c r="I35" s="15">
        <v>2109</v>
      </c>
      <c r="J35" s="91">
        <v>76.7</v>
      </c>
      <c r="K35" s="91">
        <f t="shared" si="5"/>
        <v>74.293059125964007</v>
      </c>
      <c r="L35" s="91">
        <f t="shared" si="5"/>
        <v>78.694029850746276</v>
      </c>
    </row>
    <row r="36" spans="3:12" x14ac:dyDescent="0.2">
      <c r="C36" s="1" t="s">
        <v>75</v>
      </c>
      <c r="D36" s="23">
        <f>E36+F36</f>
        <v>3844</v>
      </c>
      <c r="E36" s="15">
        <v>1809</v>
      </c>
      <c r="F36" s="15">
        <v>2035</v>
      </c>
      <c r="G36" s="21">
        <f>H36+I36</f>
        <v>2649</v>
      </c>
      <c r="H36" s="15">
        <v>1193</v>
      </c>
      <c r="I36" s="15">
        <v>1456</v>
      </c>
      <c r="J36" s="91">
        <f t="shared" si="5"/>
        <v>68.912591050988553</v>
      </c>
      <c r="K36" s="91">
        <v>66</v>
      </c>
      <c r="L36" s="91">
        <v>71.599999999999994</v>
      </c>
    </row>
    <row r="37" spans="3:12" x14ac:dyDescent="0.2">
      <c r="C37" s="1" t="s">
        <v>76</v>
      </c>
      <c r="D37" s="23">
        <f>E37+F37</f>
        <v>479</v>
      </c>
      <c r="E37" s="15">
        <v>224</v>
      </c>
      <c r="F37" s="15">
        <v>255</v>
      </c>
      <c r="G37" s="21">
        <f>H37+I37</f>
        <v>432</v>
      </c>
      <c r="H37" s="15">
        <v>204</v>
      </c>
      <c r="I37" s="15">
        <v>228</v>
      </c>
      <c r="J37" s="91">
        <f t="shared" si="5"/>
        <v>90.187891440501048</v>
      </c>
      <c r="K37" s="91">
        <f t="shared" si="5"/>
        <v>91.071428571428569</v>
      </c>
      <c r="L37" s="91">
        <f t="shared" si="5"/>
        <v>89.411764705882362</v>
      </c>
    </row>
    <row r="38" spans="3:12" x14ac:dyDescent="0.2">
      <c r="D38" s="7"/>
      <c r="E38" s="15"/>
      <c r="F38" s="15"/>
      <c r="H38" s="15"/>
      <c r="I38" s="15"/>
      <c r="J38" s="91"/>
      <c r="K38" s="91"/>
      <c r="L38" s="91"/>
    </row>
    <row r="39" spans="3:12" x14ac:dyDescent="0.2">
      <c r="C39" s="1" t="s">
        <v>77</v>
      </c>
      <c r="D39" s="23">
        <f>E39+F39</f>
        <v>12013</v>
      </c>
      <c r="E39" s="15">
        <v>5537</v>
      </c>
      <c r="F39" s="15">
        <v>6476</v>
      </c>
      <c r="G39" s="21">
        <f>H39+I39</f>
        <v>9433</v>
      </c>
      <c r="H39" s="15">
        <v>4296</v>
      </c>
      <c r="I39" s="15">
        <v>5137</v>
      </c>
      <c r="J39" s="91">
        <f t="shared" ref="J39:L43" si="6">G39/D39*100</f>
        <v>78.523266461333549</v>
      </c>
      <c r="K39" s="91">
        <f t="shared" si="6"/>
        <v>77.587141051110706</v>
      </c>
      <c r="L39" s="91">
        <f t="shared" si="6"/>
        <v>79.323656578134646</v>
      </c>
    </row>
    <row r="40" spans="3:12" x14ac:dyDescent="0.2">
      <c r="C40" s="1" t="s">
        <v>78</v>
      </c>
      <c r="D40" s="23">
        <f>E40+F40</f>
        <v>6553</v>
      </c>
      <c r="E40" s="15">
        <v>3077</v>
      </c>
      <c r="F40" s="15">
        <v>3476</v>
      </c>
      <c r="G40" s="21">
        <f>H40+I40</f>
        <v>5144</v>
      </c>
      <c r="H40" s="15">
        <v>2357</v>
      </c>
      <c r="I40" s="15">
        <v>2787</v>
      </c>
      <c r="J40" s="91">
        <f t="shared" si="6"/>
        <v>78.498397680451703</v>
      </c>
      <c r="K40" s="91">
        <f t="shared" si="6"/>
        <v>76.600584985375363</v>
      </c>
      <c r="L40" s="91">
        <f t="shared" si="6"/>
        <v>80.17836593785961</v>
      </c>
    </row>
    <row r="41" spans="3:12" x14ac:dyDescent="0.2">
      <c r="C41" s="1" t="s">
        <v>79</v>
      </c>
      <c r="D41" s="23">
        <f>E41+F41</f>
        <v>11269</v>
      </c>
      <c r="E41" s="15">
        <v>5331</v>
      </c>
      <c r="F41" s="15">
        <v>5938</v>
      </c>
      <c r="G41" s="21">
        <f>H41+I41</f>
        <v>9029</v>
      </c>
      <c r="H41" s="15">
        <v>4245</v>
      </c>
      <c r="I41" s="15">
        <v>4784</v>
      </c>
      <c r="J41" s="91">
        <f t="shared" si="6"/>
        <v>80.122459845594108</v>
      </c>
      <c r="K41" s="91">
        <f t="shared" si="6"/>
        <v>79.628587507034325</v>
      </c>
      <c r="L41" s="91">
        <f t="shared" si="6"/>
        <v>80.565847086561121</v>
      </c>
    </row>
    <row r="42" spans="3:12" x14ac:dyDescent="0.2">
      <c r="C42" s="1" t="s">
        <v>80</v>
      </c>
      <c r="D42" s="23">
        <f>E42+F42</f>
        <v>7862</v>
      </c>
      <c r="E42" s="15">
        <v>3630</v>
      </c>
      <c r="F42" s="15">
        <v>4232</v>
      </c>
      <c r="G42" s="21">
        <f>H42+I42</f>
        <v>6472</v>
      </c>
      <c r="H42" s="15">
        <v>2977</v>
      </c>
      <c r="I42" s="15">
        <v>3495</v>
      </c>
      <c r="J42" s="91">
        <f t="shared" si="6"/>
        <v>82.320020351055717</v>
      </c>
      <c r="K42" s="91">
        <f t="shared" si="6"/>
        <v>82.011019283746549</v>
      </c>
      <c r="L42" s="91">
        <f t="shared" si="6"/>
        <v>82.585066162570882</v>
      </c>
    </row>
    <row r="43" spans="3:12" x14ac:dyDescent="0.2">
      <c r="C43" s="1" t="s">
        <v>81</v>
      </c>
      <c r="D43" s="23">
        <f>E43+F43</f>
        <v>4241</v>
      </c>
      <c r="E43" s="15">
        <v>1943</v>
      </c>
      <c r="F43" s="15">
        <v>2298</v>
      </c>
      <c r="G43" s="21">
        <f>H43+I43</f>
        <v>3679</v>
      </c>
      <c r="H43" s="15">
        <v>1694</v>
      </c>
      <c r="I43" s="15">
        <v>1985</v>
      </c>
      <c r="J43" s="91">
        <v>86.8</v>
      </c>
      <c r="K43" s="91">
        <f t="shared" si="6"/>
        <v>87.184765826042195</v>
      </c>
      <c r="L43" s="91">
        <f t="shared" si="6"/>
        <v>86.379460400348123</v>
      </c>
    </row>
    <row r="44" spans="3:12" x14ac:dyDescent="0.2">
      <c r="D44" s="7"/>
      <c r="E44" s="15"/>
      <c r="F44" s="15"/>
      <c r="H44" s="15"/>
      <c r="I44" s="15"/>
      <c r="J44" s="91"/>
      <c r="K44" s="91"/>
      <c r="L44" s="91"/>
    </row>
    <row r="45" spans="3:12" x14ac:dyDescent="0.2">
      <c r="C45" s="1" t="s">
        <v>82</v>
      </c>
      <c r="D45" s="88" t="s">
        <v>144</v>
      </c>
      <c r="E45" s="13" t="s">
        <v>145</v>
      </c>
      <c r="F45" s="13" t="s">
        <v>145</v>
      </c>
      <c r="G45" s="13" t="s">
        <v>145</v>
      </c>
      <c r="H45" s="13" t="s">
        <v>145</v>
      </c>
      <c r="I45" s="13" t="s">
        <v>145</v>
      </c>
      <c r="J45" s="13" t="s">
        <v>145</v>
      </c>
      <c r="K45" s="13" t="s">
        <v>145</v>
      </c>
      <c r="L45" s="13" t="s">
        <v>145</v>
      </c>
    </row>
    <row r="46" spans="3:12" x14ac:dyDescent="0.2">
      <c r="C46" s="1" t="s">
        <v>83</v>
      </c>
      <c r="D46" s="88" t="s">
        <v>144</v>
      </c>
      <c r="E46" s="13" t="s">
        <v>145</v>
      </c>
      <c r="F46" s="13" t="s">
        <v>145</v>
      </c>
      <c r="G46" s="13" t="s">
        <v>145</v>
      </c>
      <c r="H46" s="13" t="s">
        <v>145</v>
      </c>
      <c r="I46" s="13" t="s">
        <v>145</v>
      </c>
      <c r="J46" s="13" t="s">
        <v>145</v>
      </c>
      <c r="K46" s="13" t="s">
        <v>145</v>
      </c>
      <c r="L46" s="13" t="s">
        <v>145</v>
      </c>
    </row>
    <row r="47" spans="3:12" x14ac:dyDescent="0.2">
      <c r="C47" s="1" t="s">
        <v>84</v>
      </c>
      <c r="D47" s="88" t="s">
        <v>144</v>
      </c>
      <c r="E47" s="13" t="s">
        <v>145</v>
      </c>
      <c r="F47" s="13" t="s">
        <v>145</v>
      </c>
      <c r="G47" s="13" t="s">
        <v>145</v>
      </c>
      <c r="H47" s="13" t="s">
        <v>145</v>
      </c>
      <c r="I47" s="13" t="s">
        <v>145</v>
      </c>
      <c r="J47" s="13" t="s">
        <v>145</v>
      </c>
      <c r="K47" s="13" t="s">
        <v>145</v>
      </c>
      <c r="L47" s="13" t="s">
        <v>145</v>
      </c>
    </row>
    <row r="48" spans="3:12" x14ac:dyDescent="0.2">
      <c r="C48" s="1" t="s">
        <v>85</v>
      </c>
      <c r="D48" s="88" t="s">
        <v>144</v>
      </c>
      <c r="E48" s="13" t="s">
        <v>145</v>
      </c>
      <c r="F48" s="13" t="s">
        <v>145</v>
      </c>
      <c r="G48" s="13" t="s">
        <v>145</v>
      </c>
      <c r="H48" s="13" t="s">
        <v>145</v>
      </c>
      <c r="I48" s="13" t="s">
        <v>145</v>
      </c>
      <c r="J48" s="13" t="s">
        <v>145</v>
      </c>
      <c r="K48" s="13" t="s">
        <v>145</v>
      </c>
      <c r="L48" s="13" t="s">
        <v>145</v>
      </c>
    </row>
    <row r="49" spans="3:12" x14ac:dyDescent="0.2">
      <c r="C49" s="1" t="s">
        <v>86</v>
      </c>
      <c r="D49" s="88" t="s">
        <v>144</v>
      </c>
      <c r="E49" s="13" t="s">
        <v>145</v>
      </c>
      <c r="F49" s="13" t="s">
        <v>145</v>
      </c>
      <c r="G49" s="13" t="s">
        <v>145</v>
      </c>
      <c r="H49" s="13" t="s">
        <v>145</v>
      </c>
      <c r="I49" s="13" t="s">
        <v>145</v>
      </c>
      <c r="J49" s="13" t="s">
        <v>145</v>
      </c>
      <c r="K49" s="13" t="s">
        <v>145</v>
      </c>
      <c r="L49" s="13" t="s">
        <v>145</v>
      </c>
    </row>
    <row r="50" spans="3:12" x14ac:dyDescent="0.2">
      <c r="C50" s="1" t="s">
        <v>87</v>
      </c>
      <c r="D50" s="88" t="s">
        <v>144</v>
      </c>
      <c r="E50" s="13" t="s">
        <v>145</v>
      </c>
      <c r="F50" s="13" t="s">
        <v>145</v>
      </c>
      <c r="G50" s="13" t="s">
        <v>145</v>
      </c>
      <c r="H50" s="13" t="s">
        <v>145</v>
      </c>
      <c r="I50" s="13" t="s">
        <v>145</v>
      </c>
      <c r="J50" s="13" t="s">
        <v>145</v>
      </c>
      <c r="K50" s="13" t="s">
        <v>145</v>
      </c>
      <c r="L50" s="13" t="s">
        <v>145</v>
      </c>
    </row>
    <row r="51" spans="3:12" x14ac:dyDescent="0.2">
      <c r="C51" s="1" t="s">
        <v>88</v>
      </c>
      <c r="D51" s="88" t="s">
        <v>144</v>
      </c>
      <c r="E51" s="13" t="s">
        <v>145</v>
      </c>
      <c r="F51" s="13" t="s">
        <v>145</v>
      </c>
      <c r="G51" s="13" t="s">
        <v>145</v>
      </c>
      <c r="H51" s="13" t="s">
        <v>145</v>
      </c>
      <c r="I51" s="13" t="s">
        <v>145</v>
      </c>
      <c r="J51" s="13" t="s">
        <v>145</v>
      </c>
      <c r="K51" s="13" t="s">
        <v>145</v>
      </c>
      <c r="L51" s="13" t="s">
        <v>145</v>
      </c>
    </row>
    <row r="52" spans="3:12" x14ac:dyDescent="0.2">
      <c r="C52" s="1" t="s">
        <v>89</v>
      </c>
      <c r="D52" s="88" t="s">
        <v>144</v>
      </c>
      <c r="E52" s="13" t="s">
        <v>145</v>
      </c>
      <c r="F52" s="13" t="s">
        <v>145</v>
      </c>
      <c r="G52" s="13" t="s">
        <v>145</v>
      </c>
      <c r="H52" s="13" t="s">
        <v>145</v>
      </c>
      <c r="I52" s="13" t="s">
        <v>145</v>
      </c>
      <c r="J52" s="13" t="s">
        <v>145</v>
      </c>
      <c r="K52" s="13" t="s">
        <v>145</v>
      </c>
      <c r="L52" s="13" t="s">
        <v>145</v>
      </c>
    </row>
    <row r="53" spans="3:12" x14ac:dyDescent="0.2">
      <c r="C53" s="1" t="s">
        <v>90</v>
      </c>
      <c r="D53" s="88" t="s">
        <v>144</v>
      </c>
      <c r="E53" s="13" t="s">
        <v>145</v>
      </c>
      <c r="F53" s="13" t="s">
        <v>145</v>
      </c>
      <c r="G53" s="13" t="s">
        <v>145</v>
      </c>
      <c r="H53" s="13" t="s">
        <v>145</v>
      </c>
      <c r="I53" s="13" t="s">
        <v>145</v>
      </c>
      <c r="J53" s="13" t="s">
        <v>145</v>
      </c>
      <c r="K53" s="13" t="s">
        <v>145</v>
      </c>
      <c r="L53" s="13" t="s">
        <v>145</v>
      </c>
    </row>
    <row r="54" spans="3:12" x14ac:dyDescent="0.2">
      <c r="C54" s="1" t="s">
        <v>91</v>
      </c>
      <c r="D54" s="88" t="s">
        <v>144</v>
      </c>
      <c r="E54" s="13" t="s">
        <v>145</v>
      </c>
      <c r="F54" s="13" t="s">
        <v>145</v>
      </c>
      <c r="G54" s="13" t="s">
        <v>145</v>
      </c>
      <c r="H54" s="13" t="s">
        <v>145</v>
      </c>
      <c r="I54" s="13" t="s">
        <v>145</v>
      </c>
      <c r="J54" s="13" t="s">
        <v>145</v>
      </c>
      <c r="K54" s="13" t="s">
        <v>145</v>
      </c>
      <c r="L54" s="13" t="s">
        <v>145</v>
      </c>
    </row>
    <row r="55" spans="3:12" x14ac:dyDescent="0.2">
      <c r="D55" s="7"/>
      <c r="E55" s="15"/>
      <c r="F55" s="15"/>
      <c r="H55" s="15"/>
      <c r="I55" s="15"/>
      <c r="J55" s="91"/>
      <c r="K55" s="91"/>
      <c r="L55" s="91"/>
    </row>
    <row r="56" spans="3:12" x14ac:dyDescent="0.2">
      <c r="C56" s="1" t="s">
        <v>92</v>
      </c>
      <c r="D56" s="23">
        <f t="shared" ref="D56:D62" si="7">E56+F56</f>
        <v>15948</v>
      </c>
      <c r="E56" s="15">
        <v>7344</v>
      </c>
      <c r="F56" s="15">
        <v>8604</v>
      </c>
      <c r="G56" s="21">
        <f t="shared" ref="G56:G62" si="8">H56+I56</f>
        <v>11484</v>
      </c>
      <c r="H56" s="15">
        <v>5121</v>
      </c>
      <c r="I56" s="15">
        <v>6363</v>
      </c>
      <c r="J56" s="91">
        <f t="shared" ref="J56:L62" si="9">G56/D56*100</f>
        <v>72.009029345372454</v>
      </c>
      <c r="K56" s="91">
        <f t="shared" si="9"/>
        <v>69.730392156862735</v>
      </c>
      <c r="L56" s="91">
        <f t="shared" si="9"/>
        <v>73.953974895397494</v>
      </c>
    </row>
    <row r="57" spans="3:12" x14ac:dyDescent="0.2">
      <c r="C57" s="1" t="s">
        <v>93</v>
      </c>
      <c r="D57" s="23">
        <f t="shared" si="7"/>
        <v>3248</v>
      </c>
      <c r="E57" s="15">
        <v>1554</v>
      </c>
      <c r="F57" s="15">
        <v>1694</v>
      </c>
      <c r="G57" s="21">
        <f t="shared" si="8"/>
        <v>2524</v>
      </c>
      <c r="H57" s="15">
        <v>1188</v>
      </c>
      <c r="I57" s="15">
        <v>1336</v>
      </c>
      <c r="J57" s="91">
        <f t="shared" si="9"/>
        <v>77.709359605911331</v>
      </c>
      <c r="K57" s="91">
        <v>76.5</v>
      </c>
      <c r="L57" s="91">
        <f t="shared" si="9"/>
        <v>78.866587957497046</v>
      </c>
    </row>
    <row r="58" spans="3:12" x14ac:dyDescent="0.2">
      <c r="C58" s="1" t="s">
        <v>94</v>
      </c>
      <c r="D58" s="23">
        <f t="shared" si="7"/>
        <v>2677</v>
      </c>
      <c r="E58" s="15">
        <v>1280</v>
      </c>
      <c r="F58" s="15">
        <v>1397</v>
      </c>
      <c r="G58" s="21">
        <f t="shared" si="8"/>
        <v>2143</v>
      </c>
      <c r="H58" s="15">
        <v>1005</v>
      </c>
      <c r="I58" s="15">
        <v>1138</v>
      </c>
      <c r="J58" s="91">
        <f t="shared" si="9"/>
        <v>80.052297347777369</v>
      </c>
      <c r="K58" s="91">
        <f t="shared" si="9"/>
        <v>78.515625</v>
      </c>
      <c r="L58" s="91">
        <f t="shared" si="9"/>
        <v>81.460272011453114</v>
      </c>
    </row>
    <row r="59" spans="3:12" x14ac:dyDescent="0.2">
      <c r="C59" s="1" t="s">
        <v>95</v>
      </c>
      <c r="D59" s="23">
        <f t="shared" si="7"/>
        <v>11675</v>
      </c>
      <c r="E59" s="15">
        <v>5566</v>
      </c>
      <c r="F59" s="15">
        <v>6109</v>
      </c>
      <c r="G59" s="21">
        <f t="shared" si="8"/>
        <v>7888</v>
      </c>
      <c r="H59" s="15">
        <v>3674</v>
      </c>
      <c r="I59" s="15">
        <v>4214</v>
      </c>
      <c r="J59" s="91">
        <f t="shared" si="9"/>
        <v>67.563169164882225</v>
      </c>
      <c r="K59" s="91">
        <f t="shared" si="9"/>
        <v>66.007905138339922</v>
      </c>
      <c r="L59" s="91">
        <f t="shared" si="9"/>
        <v>68.980193157636265</v>
      </c>
    </row>
    <row r="60" spans="3:12" x14ac:dyDescent="0.2">
      <c r="C60" s="1" t="s">
        <v>96</v>
      </c>
      <c r="D60" s="23">
        <f t="shared" si="7"/>
        <v>4137</v>
      </c>
      <c r="E60" s="15">
        <v>1904</v>
      </c>
      <c r="F60" s="15">
        <v>2233</v>
      </c>
      <c r="G60" s="21">
        <f t="shared" si="8"/>
        <v>3292</v>
      </c>
      <c r="H60" s="15">
        <v>1495</v>
      </c>
      <c r="I60" s="15">
        <v>1797</v>
      </c>
      <c r="J60" s="91">
        <f t="shared" si="9"/>
        <v>79.574570945129324</v>
      </c>
      <c r="K60" s="91">
        <f t="shared" si="9"/>
        <v>78.518907563025209</v>
      </c>
      <c r="L60" s="91">
        <f t="shared" si="9"/>
        <v>80.474697716077031</v>
      </c>
    </row>
    <row r="61" spans="3:12" x14ac:dyDescent="0.2">
      <c r="C61" s="1" t="s">
        <v>97</v>
      </c>
      <c r="D61" s="23">
        <f t="shared" si="7"/>
        <v>4791</v>
      </c>
      <c r="E61" s="15">
        <v>2186</v>
      </c>
      <c r="F61" s="15">
        <v>2605</v>
      </c>
      <c r="G61" s="21">
        <f t="shared" si="8"/>
        <v>3914</v>
      </c>
      <c r="H61" s="15">
        <v>1738</v>
      </c>
      <c r="I61" s="15">
        <v>2176</v>
      </c>
      <c r="J61" s="91">
        <f t="shared" si="9"/>
        <v>81.694844500104352</v>
      </c>
      <c r="K61" s="91">
        <f t="shared" si="9"/>
        <v>79.505946935041166</v>
      </c>
      <c r="L61" s="91">
        <f t="shared" si="9"/>
        <v>83.531669865642996</v>
      </c>
    </row>
    <row r="62" spans="3:12" x14ac:dyDescent="0.2">
      <c r="C62" s="1" t="s">
        <v>98</v>
      </c>
      <c r="D62" s="23">
        <f t="shared" si="7"/>
        <v>12837</v>
      </c>
      <c r="E62" s="15">
        <v>5845</v>
      </c>
      <c r="F62" s="15">
        <v>6992</v>
      </c>
      <c r="G62" s="21">
        <f t="shared" si="8"/>
        <v>9609</v>
      </c>
      <c r="H62" s="15">
        <v>4309</v>
      </c>
      <c r="I62" s="15">
        <v>5300</v>
      </c>
      <c r="J62" s="91">
        <f t="shared" si="9"/>
        <v>74.853937835942972</v>
      </c>
      <c r="K62" s="91">
        <f t="shared" si="9"/>
        <v>73.721129170230967</v>
      </c>
      <c r="L62" s="91">
        <f t="shared" si="9"/>
        <v>75.800915331807786</v>
      </c>
    </row>
    <row r="63" spans="3:12" x14ac:dyDescent="0.2">
      <c r="D63" s="7"/>
      <c r="E63" s="15"/>
      <c r="F63" s="15"/>
      <c r="H63" s="15"/>
      <c r="I63" s="15"/>
      <c r="J63" s="91"/>
      <c r="K63" s="91"/>
      <c r="L63" s="91"/>
    </row>
    <row r="64" spans="3:12" x14ac:dyDescent="0.2">
      <c r="C64" s="1" t="s">
        <v>99</v>
      </c>
      <c r="D64" s="88" t="s">
        <v>144</v>
      </c>
      <c r="E64" s="13" t="s">
        <v>145</v>
      </c>
      <c r="F64" s="13" t="s">
        <v>145</v>
      </c>
      <c r="G64" s="13" t="s">
        <v>145</v>
      </c>
      <c r="H64" s="13" t="s">
        <v>145</v>
      </c>
      <c r="I64" s="13" t="s">
        <v>145</v>
      </c>
      <c r="J64" s="13" t="s">
        <v>145</v>
      </c>
      <c r="K64" s="13" t="s">
        <v>145</v>
      </c>
      <c r="L64" s="13" t="s">
        <v>145</v>
      </c>
    </row>
    <row r="65" spans="1:12" x14ac:dyDescent="0.2">
      <c r="C65" s="1" t="s">
        <v>100</v>
      </c>
      <c r="D65" s="88" t="s">
        <v>144</v>
      </c>
      <c r="E65" s="13" t="s">
        <v>145</v>
      </c>
      <c r="F65" s="13" t="s">
        <v>145</v>
      </c>
      <c r="G65" s="13" t="s">
        <v>145</v>
      </c>
      <c r="H65" s="13" t="s">
        <v>145</v>
      </c>
      <c r="I65" s="13" t="s">
        <v>145</v>
      </c>
      <c r="J65" s="13" t="s">
        <v>145</v>
      </c>
      <c r="K65" s="13" t="s">
        <v>145</v>
      </c>
      <c r="L65" s="13" t="s">
        <v>145</v>
      </c>
    </row>
    <row r="66" spans="1:12" x14ac:dyDescent="0.2">
      <c r="C66" s="1" t="s">
        <v>101</v>
      </c>
      <c r="D66" s="88" t="s">
        <v>144</v>
      </c>
      <c r="E66" s="13" t="s">
        <v>145</v>
      </c>
      <c r="F66" s="13" t="s">
        <v>145</v>
      </c>
      <c r="G66" s="13" t="s">
        <v>145</v>
      </c>
      <c r="H66" s="13" t="s">
        <v>145</v>
      </c>
      <c r="I66" s="13" t="s">
        <v>145</v>
      </c>
      <c r="J66" s="13" t="s">
        <v>145</v>
      </c>
      <c r="K66" s="13" t="s">
        <v>145</v>
      </c>
      <c r="L66" s="13" t="s">
        <v>145</v>
      </c>
    </row>
    <row r="67" spans="1:12" x14ac:dyDescent="0.2">
      <c r="C67" s="1" t="s">
        <v>102</v>
      </c>
      <c r="D67" s="88" t="s">
        <v>144</v>
      </c>
      <c r="E67" s="13" t="s">
        <v>145</v>
      </c>
      <c r="F67" s="13" t="s">
        <v>145</v>
      </c>
      <c r="G67" s="13" t="s">
        <v>145</v>
      </c>
      <c r="H67" s="13" t="s">
        <v>145</v>
      </c>
      <c r="I67" s="13" t="s">
        <v>145</v>
      </c>
      <c r="J67" s="13" t="s">
        <v>145</v>
      </c>
      <c r="K67" s="13" t="s">
        <v>145</v>
      </c>
      <c r="L67" s="13" t="s">
        <v>145</v>
      </c>
    </row>
    <row r="68" spans="1:12" x14ac:dyDescent="0.2">
      <c r="C68" s="1" t="s">
        <v>103</v>
      </c>
      <c r="D68" s="88" t="s">
        <v>144</v>
      </c>
      <c r="E68" s="13" t="s">
        <v>145</v>
      </c>
      <c r="F68" s="13" t="s">
        <v>145</v>
      </c>
      <c r="G68" s="13" t="s">
        <v>145</v>
      </c>
      <c r="H68" s="13" t="s">
        <v>145</v>
      </c>
      <c r="I68" s="13" t="s">
        <v>145</v>
      </c>
      <c r="J68" s="13" t="s">
        <v>145</v>
      </c>
      <c r="K68" s="13" t="s">
        <v>145</v>
      </c>
      <c r="L68" s="13" t="s">
        <v>145</v>
      </c>
    </row>
    <row r="69" spans="1:12" x14ac:dyDescent="0.2">
      <c r="C69" s="1" t="s">
        <v>104</v>
      </c>
      <c r="D69" s="88" t="s">
        <v>144</v>
      </c>
      <c r="E69" s="13" t="s">
        <v>145</v>
      </c>
      <c r="F69" s="13" t="s">
        <v>145</v>
      </c>
      <c r="G69" s="13" t="s">
        <v>145</v>
      </c>
      <c r="H69" s="13" t="s">
        <v>145</v>
      </c>
      <c r="I69" s="13" t="s">
        <v>145</v>
      </c>
      <c r="J69" s="13" t="s">
        <v>145</v>
      </c>
      <c r="K69" s="13" t="s">
        <v>145</v>
      </c>
      <c r="L69" s="13" t="s">
        <v>145</v>
      </c>
    </row>
    <row r="70" spans="1:12" x14ac:dyDescent="0.2">
      <c r="C70" s="1" t="s">
        <v>105</v>
      </c>
      <c r="D70" s="88" t="s">
        <v>144</v>
      </c>
      <c r="E70" s="13" t="s">
        <v>145</v>
      </c>
      <c r="F70" s="13" t="s">
        <v>145</v>
      </c>
      <c r="G70" s="13" t="s">
        <v>145</v>
      </c>
      <c r="H70" s="13" t="s">
        <v>145</v>
      </c>
      <c r="I70" s="13" t="s">
        <v>145</v>
      </c>
      <c r="J70" s="13" t="s">
        <v>145</v>
      </c>
      <c r="K70" s="13" t="s">
        <v>145</v>
      </c>
      <c r="L70" s="13" t="s">
        <v>145</v>
      </c>
    </row>
    <row r="71" spans="1:12" ht="18" thickBot="1" x14ac:dyDescent="0.25">
      <c r="B71" s="4"/>
      <c r="C71" s="4"/>
      <c r="D71" s="92"/>
      <c r="E71" s="50"/>
      <c r="F71" s="50"/>
      <c r="G71" s="50"/>
      <c r="H71" s="50"/>
      <c r="I71" s="50"/>
      <c r="J71" s="50"/>
      <c r="K71" s="50"/>
      <c r="L71" s="50"/>
    </row>
    <row r="72" spans="1:12" x14ac:dyDescent="0.2">
      <c r="D72" s="1" t="s">
        <v>128</v>
      </c>
      <c r="E72" s="44"/>
      <c r="F72" s="44"/>
      <c r="G72" s="44"/>
      <c r="H72" s="44"/>
      <c r="I72" s="44"/>
      <c r="J72" s="44"/>
      <c r="K72" s="44"/>
      <c r="L72" s="44"/>
    </row>
    <row r="73" spans="1:12" x14ac:dyDescent="0.2">
      <c r="A73" s="1"/>
      <c r="D73" s="44"/>
      <c r="E73" s="44"/>
      <c r="F73" s="44"/>
      <c r="G73" s="44"/>
      <c r="H73" s="44"/>
      <c r="I73" s="44"/>
      <c r="J73" s="44"/>
      <c r="K73" s="44"/>
      <c r="L73" s="44"/>
    </row>
    <row r="74" spans="1:12" x14ac:dyDescent="0.2">
      <c r="A74" s="1"/>
    </row>
    <row r="78" spans="1:12" x14ac:dyDescent="0.2">
      <c r="F78" s="44"/>
      <c r="G78" s="44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  <rowBreaks count="1" manualBreakCount="1">
    <brk id="73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zoomScaleNormal="75" workbookViewId="0">
      <selection activeCell="C23" sqref="C23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17.125" style="2" customWidth="1"/>
    <col min="4" max="4" width="14.625" style="2" customWidth="1"/>
    <col min="5" max="6" width="12.625" style="2" bestFit="1" customWidth="1"/>
    <col min="7" max="7" width="14.625" style="2" customWidth="1"/>
    <col min="8" max="9" width="12.625" style="2" bestFit="1" customWidth="1"/>
    <col min="10" max="12" width="10.875" style="2" customWidth="1"/>
    <col min="13" max="256" width="12.125" style="2"/>
    <col min="257" max="257" width="13.375" style="2" customWidth="1"/>
    <col min="258" max="258" width="5.875" style="2" customWidth="1"/>
    <col min="259" max="259" width="17.125" style="2" customWidth="1"/>
    <col min="260" max="260" width="14.625" style="2" customWidth="1"/>
    <col min="261" max="262" width="12.625" style="2" bestFit="1" customWidth="1"/>
    <col min="263" max="263" width="14.625" style="2" customWidth="1"/>
    <col min="264" max="265" width="12.625" style="2" bestFit="1" customWidth="1"/>
    <col min="266" max="268" width="10.875" style="2" customWidth="1"/>
    <col min="269" max="512" width="12.125" style="2"/>
    <col min="513" max="513" width="13.375" style="2" customWidth="1"/>
    <col min="514" max="514" width="5.875" style="2" customWidth="1"/>
    <col min="515" max="515" width="17.125" style="2" customWidth="1"/>
    <col min="516" max="516" width="14.625" style="2" customWidth="1"/>
    <col min="517" max="518" width="12.625" style="2" bestFit="1" customWidth="1"/>
    <col min="519" max="519" width="14.625" style="2" customWidth="1"/>
    <col min="520" max="521" width="12.625" style="2" bestFit="1" customWidth="1"/>
    <col min="522" max="524" width="10.875" style="2" customWidth="1"/>
    <col min="525" max="768" width="12.125" style="2"/>
    <col min="769" max="769" width="13.375" style="2" customWidth="1"/>
    <col min="770" max="770" width="5.875" style="2" customWidth="1"/>
    <col min="771" max="771" width="17.125" style="2" customWidth="1"/>
    <col min="772" max="772" width="14.625" style="2" customWidth="1"/>
    <col min="773" max="774" width="12.625" style="2" bestFit="1" customWidth="1"/>
    <col min="775" max="775" width="14.625" style="2" customWidth="1"/>
    <col min="776" max="777" width="12.625" style="2" bestFit="1" customWidth="1"/>
    <col min="778" max="780" width="10.875" style="2" customWidth="1"/>
    <col min="781" max="1024" width="12.125" style="2"/>
    <col min="1025" max="1025" width="13.375" style="2" customWidth="1"/>
    <col min="1026" max="1026" width="5.875" style="2" customWidth="1"/>
    <col min="1027" max="1027" width="17.125" style="2" customWidth="1"/>
    <col min="1028" max="1028" width="14.625" style="2" customWidth="1"/>
    <col min="1029" max="1030" width="12.625" style="2" bestFit="1" customWidth="1"/>
    <col min="1031" max="1031" width="14.625" style="2" customWidth="1"/>
    <col min="1032" max="1033" width="12.625" style="2" bestFit="1" customWidth="1"/>
    <col min="1034" max="1036" width="10.875" style="2" customWidth="1"/>
    <col min="1037" max="1280" width="12.125" style="2"/>
    <col min="1281" max="1281" width="13.375" style="2" customWidth="1"/>
    <col min="1282" max="1282" width="5.875" style="2" customWidth="1"/>
    <col min="1283" max="1283" width="17.125" style="2" customWidth="1"/>
    <col min="1284" max="1284" width="14.625" style="2" customWidth="1"/>
    <col min="1285" max="1286" width="12.625" style="2" bestFit="1" customWidth="1"/>
    <col min="1287" max="1287" width="14.625" style="2" customWidth="1"/>
    <col min="1288" max="1289" width="12.625" style="2" bestFit="1" customWidth="1"/>
    <col min="1290" max="1292" width="10.875" style="2" customWidth="1"/>
    <col min="1293" max="1536" width="12.125" style="2"/>
    <col min="1537" max="1537" width="13.375" style="2" customWidth="1"/>
    <col min="1538" max="1538" width="5.875" style="2" customWidth="1"/>
    <col min="1539" max="1539" width="17.125" style="2" customWidth="1"/>
    <col min="1540" max="1540" width="14.625" style="2" customWidth="1"/>
    <col min="1541" max="1542" width="12.625" style="2" bestFit="1" customWidth="1"/>
    <col min="1543" max="1543" width="14.625" style="2" customWidth="1"/>
    <col min="1544" max="1545" width="12.625" style="2" bestFit="1" customWidth="1"/>
    <col min="1546" max="1548" width="10.875" style="2" customWidth="1"/>
    <col min="1549" max="1792" width="12.125" style="2"/>
    <col min="1793" max="1793" width="13.375" style="2" customWidth="1"/>
    <col min="1794" max="1794" width="5.875" style="2" customWidth="1"/>
    <col min="1795" max="1795" width="17.125" style="2" customWidth="1"/>
    <col min="1796" max="1796" width="14.625" style="2" customWidth="1"/>
    <col min="1797" max="1798" width="12.625" style="2" bestFit="1" customWidth="1"/>
    <col min="1799" max="1799" width="14.625" style="2" customWidth="1"/>
    <col min="1800" max="1801" width="12.625" style="2" bestFit="1" customWidth="1"/>
    <col min="1802" max="1804" width="10.875" style="2" customWidth="1"/>
    <col min="1805" max="2048" width="12.125" style="2"/>
    <col min="2049" max="2049" width="13.375" style="2" customWidth="1"/>
    <col min="2050" max="2050" width="5.875" style="2" customWidth="1"/>
    <col min="2051" max="2051" width="17.125" style="2" customWidth="1"/>
    <col min="2052" max="2052" width="14.625" style="2" customWidth="1"/>
    <col min="2053" max="2054" width="12.625" style="2" bestFit="1" customWidth="1"/>
    <col min="2055" max="2055" width="14.625" style="2" customWidth="1"/>
    <col min="2056" max="2057" width="12.625" style="2" bestFit="1" customWidth="1"/>
    <col min="2058" max="2060" width="10.875" style="2" customWidth="1"/>
    <col min="2061" max="2304" width="12.125" style="2"/>
    <col min="2305" max="2305" width="13.375" style="2" customWidth="1"/>
    <col min="2306" max="2306" width="5.875" style="2" customWidth="1"/>
    <col min="2307" max="2307" width="17.125" style="2" customWidth="1"/>
    <col min="2308" max="2308" width="14.625" style="2" customWidth="1"/>
    <col min="2309" max="2310" width="12.625" style="2" bestFit="1" customWidth="1"/>
    <col min="2311" max="2311" width="14.625" style="2" customWidth="1"/>
    <col min="2312" max="2313" width="12.625" style="2" bestFit="1" customWidth="1"/>
    <col min="2314" max="2316" width="10.875" style="2" customWidth="1"/>
    <col min="2317" max="2560" width="12.125" style="2"/>
    <col min="2561" max="2561" width="13.375" style="2" customWidth="1"/>
    <col min="2562" max="2562" width="5.875" style="2" customWidth="1"/>
    <col min="2563" max="2563" width="17.125" style="2" customWidth="1"/>
    <col min="2564" max="2564" width="14.625" style="2" customWidth="1"/>
    <col min="2565" max="2566" width="12.625" style="2" bestFit="1" customWidth="1"/>
    <col min="2567" max="2567" width="14.625" style="2" customWidth="1"/>
    <col min="2568" max="2569" width="12.625" style="2" bestFit="1" customWidth="1"/>
    <col min="2570" max="2572" width="10.875" style="2" customWidth="1"/>
    <col min="2573" max="2816" width="12.125" style="2"/>
    <col min="2817" max="2817" width="13.375" style="2" customWidth="1"/>
    <col min="2818" max="2818" width="5.875" style="2" customWidth="1"/>
    <col min="2819" max="2819" width="17.125" style="2" customWidth="1"/>
    <col min="2820" max="2820" width="14.625" style="2" customWidth="1"/>
    <col min="2821" max="2822" width="12.625" style="2" bestFit="1" customWidth="1"/>
    <col min="2823" max="2823" width="14.625" style="2" customWidth="1"/>
    <col min="2824" max="2825" width="12.625" style="2" bestFit="1" customWidth="1"/>
    <col min="2826" max="2828" width="10.875" style="2" customWidth="1"/>
    <col min="2829" max="3072" width="12.125" style="2"/>
    <col min="3073" max="3073" width="13.375" style="2" customWidth="1"/>
    <col min="3074" max="3074" width="5.875" style="2" customWidth="1"/>
    <col min="3075" max="3075" width="17.125" style="2" customWidth="1"/>
    <col min="3076" max="3076" width="14.625" style="2" customWidth="1"/>
    <col min="3077" max="3078" width="12.625" style="2" bestFit="1" customWidth="1"/>
    <col min="3079" max="3079" width="14.625" style="2" customWidth="1"/>
    <col min="3080" max="3081" width="12.625" style="2" bestFit="1" customWidth="1"/>
    <col min="3082" max="3084" width="10.875" style="2" customWidth="1"/>
    <col min="3085" max="3328" width="12.125" style="2"/>
    <col min="3329" max="3329" width="13.375" style="2" customWidth="1"/>
    <col min="3330" max="3330" width="5.875" style="2" customWidth="1"/>
    <col min="3331" max="3331" width="17.125" style="2" customWidth="1"/>
    <col min="3332" max="3332" width="14.625" style="2" customWidth="1"/>
    <col min="3333" max="3334" width="12.625" style="2" bestFit="1" customWidth="1"/>
    <col min="3335" max="3335" width="14.625" style="2" customWidth="1"/>
    <col min="3336" max="3337" width="12.625" style="2" bestFit="1" customWidth="1"/>
    <col min="3338" max="3340" width="10.875" style="2" customWidth="1"/>
    <col min="3341" max="3584" width="12.125" style="2"/>
    <col min="3585" max="3585" width="13.375" style="2" customWidth="1"/>
    <col min="3586" max="3586" width="5.875" style="2" customWidth="1"/>
    <col min="3587" max="3587" width="17.125" style="2" customWidth="1"/>
    <col min="3588" max="3588" width="14.625" style="2" customWidth="1"/>
    <col min="3589" max="3590" width="12.625" style="2" bestFit="1" customWidth="1"/>
    <col min="3591" max="3591" width="14.625" style="2" customWidth="1"/>
    <col min="3592" max="3593" width="12.625" style="2" bestFit="1" customWidth="1"/>
    <col min="3594" max="3596" width="10.875" style="2" customWidth="1"/>
    <col min="3597" max="3840" width="12.125" style="2"/>
    <col min="3841" max="3841" width="13.375" style="2" customWidth="1"/>
    <col min="3842" max="3842" width="5.875" style="2" customWidth="1"/>
    <col min="3843" max="3843" width="17.125" style="2" customWidth="1"/>
    <col min="3844" max="3844" width="14.625" style="2" customWidth="1"/>
    <col min="3845" max="3846" width="12.625" style="2" bestFit="1" customWidth="1"/>
    <col min="3847" max="3847" width="14.625" style="2" customWidth="1"/>
    <col min="3848" max="3849" width="12.625" style="2" bestFit="1" customWidth="1"/>
    <col min="3850" max="3852" width="10.875" style="2" customWidth="1"/>
    <col min="3853" max="4096" width="12.125" style="2"/>
    <col min="4097" max="4097" width="13.375" style="2" customWidth="1"/>
    <col min="4098" max="4098" width="5.875" style="2" customWidth="1"/>
    <col min="4099" max="4099" width="17.125" style="2" customWidth="1"/>
    <col min="4100" max="4100" width="14.625" style="2" customWidth="1"/>
    <col min="4101" max="4102" width="12.625" style="2" bestFit="1" customWidth="1"/>
    <col min="4103" max="4103" width="14.625" style="2" customWidth="1"/>
    <col min="4104" max="4105" width="12.625" style="2" bestFit="1" customWidth="1"/>
    <col min="4106" max="4108" width="10.875" style="2" customWidth="1"/>
    <col min="4109" max="4352" width="12.125" style="2"/>
    <col min="4353" max="4353" width="13.375" style="2" customWidth="1"/>
    <col min="4354" max="4354" width="5.875" style="2" customWidth="1"/>
    <col min="4355" max="4355" width="17.125" style="2" customWidth="1"/>
    <col min="4356" max="4356" width="14.625" style="2" customWidth="1"/>
    <col min="4357" max="4358" width="12.625" style="2" bestFit="1" customWidth="1"/>
    <col min="4359" max="4359" width="14.625" style="2" customWidth="1"/>
    <col min="4360" max="4361" width="12.625" style="2" bestFit="1" customWidth="1"/>
    <col min="4362" max="4364" width="10.875" style="2" customWidth="1"/>
    <col min="4365" max="4608" width="12.125" style="2"/>
    <col min="4609" max="4609" width="13.375" style="2" customWidth="1"/>
    <col min="4610" max="4610" width="5.875" style="2" customWidth="1"/>
    <col min="4611" max="4611" width="17.125" style="2" customWidth="1"/>
    <col min="4612" max="4612" width="14.625" style="2" customWidth="1"/>
    <col min="4613" max="4614" width="12.625" style="2" bestFit="1" customWidth="1"/>
    <col min="4615" max="4615" width="14.625" style="2" customWidth="1"/>
    <col min="4616" max="4617" width="12.625" style="2" bestFit="1" customWidth="1"/>
    <col min="4618" max="4620" width="10.875" style="2" customWidth="1"/>
    <col min="4621" max="4864" width="12.125" style="2"/>
    <col min="4865" max="4865" width="13.375" style="2" customWidth="1"/>
    <col min="4866" max="4866" width="5.875" style="2" customWidth="1"/>
    <col min="4867" max="4867" width="17.125" style="2" customWidth="1"/>
    <col min="4868" max="4868" width="14.625" style="2" customWidth="1"/>
    <col min="4869" max="4870" width="12.625" style="2" bestFit="1" customWidth="1"/>
    <col min="4871" max="4871" width="14.625" style="2" customWidth="1"/>
    <col min="4872" max="4873" width="12.625" style="2" bestFit="1" customWidth="1"/>
    <col min="4874" max="4876" width="10.875" style="2" customWidth="1"/>
    <col min="4877" max="5120" width="12.125" style="2"/>
    <col min="5121" max="5121" width="13.375" style="2" customWidth="1"/>
    <col min="5122" max="5122" width="5.875" style="2" customWidth="1"/>
    <col min="5123" max="5123" width="17.125" style="2" customWidth="1"/>
    <col min="5124" max="5124" width="14.625" style="2" customWidth="1"/>
    <col min="5125" max="5126" width="12.625" style="2" bestFit="1" customWidth="1"/>
    <col min="5127" max="5127" width="14.625" style="2" customWidth="1"/>
    <col min="5128" max="5129" width="12.625" style="2" bestFit="1" customWidth="1"/>
    <col min="5130" max="5132" width="10.875" style="2" customWidth="1"/>
    <col min="5133" max="5376" width="12.125" style="2"/>
    <col min="5377" max="5377" width="13.375" style="2" customWidth="1"/>
    <col min="5378" max="5378" width="5.875" style="2" customWidth="1"/>
    <col min="5379" max="5379" width="17.125" style="2" customWidth="1"/>
    <col min="5380" max="5380" width="14.625" style="2" customWidth="1"/>
    <col min="5381" max="5382" width="12.625" style="2" bestFit="1" customWidth="1"/>
    <col min="5383" max="5383" width="14.625" style="2" customWidth="1"/>
    <col min="5384" max="5385" width="12.625" style="2" bestFit="1" customWidth="1"/>
    <col min="5386" max="5388" width="10.875" style="2" customWidth="1"/>
    <col min="5389" max="5632" width="12.125" style="2"/>
    <col min="5633" max="5633" width="13.375" style="2" customWidth="1"/>
    <col min="5634" max="5634" width="5.875" style="2" customWidth="1"/>
    <col min="5635" max="5635" width="17.125" style="2" customWidth="1"/>
    <col min="5636" max="5636" width="14.625" style="2" customWidth="1"/>
    <col min="5637" max="5638" width="12.625" style="2" bestFit="1" customWidth="1"/>
    <col min="5639" max="5639" width="14.625" style="2" customWidth="1"/>
    <col min="5640" max="5641" width="12.625" style="2" bestFit="1" customWidth="1"/>
    <col min="5642" max="5644" width="10.875" style="2" customWidth="1"/>
    <col min="5645" max="5888" width="12.125" style="2"/>
    <col min="5889" max="5889" width="13.375" style="2" customWidth="1"/>
    <col min="5890" max="5890" width="5.875" style="2" customWidth="1"/>
    <col min="5891" max="5891" width="17.125" style="2" customWidth="1"/>
    <col min="5892" max="5892" width="14.625" style="2" customWidth="1"/>
    <col min="5893" max="5894" width="12.625" style="2" bestFit="1" customWidth="1"/>
    <col min="5895" max="5895" width="14.625" style="2" customWidth="1"/>
    <col min="5896" max="5897" width="12.625" style="2" bestFit="1" customWidth="1"/>
    <col min="5898" max="5900" width="10.875" style="2" customWidth="1"/>
    <col min="5901" max="6144" width="12.125" style="2"/>
    <col min="6145" max="6145" width="13.375" style="2" customWidth="1"/>
    <col min="6146" max="6146" width="5.875" style="2" customWidth="1"/>
    <col min="6147" max="6147" width="17.125" style="2" customWidth="1"/>
    <col min="6148" max="6148" width="14.625" style="2" customWidth="1"/>
    <col min="6149" max="6150" width="12.625" style="2" bestFit="1" customWidth="1"/>
    <col min="6151" max="6151" width="14.625" style="2" customWidth="1"/>
    <col min="6152" max="6153" width="12.625" style="2" bestFit="1" customWidth="1"/>
    <col min="6154" max="6156" width="10.875" style="2" customWidth="1"/>
    <col min="6157" max="6400" width="12.125" style="2"/>
    <col min="6401" max="6401" width="13.375" style="2" customWidth="1"/>
    <col min="6402" max="6402" width="5.875" style="2" customWidth="1"/>
    <col min="6403" max="6403" width="17.125" style="2" customWidth="1"/>
    <col min="6404" max="6404" width="14.625" style="2" customWidth="1"/>
    <col min="6405" max="6406" width="12.625" style="2" bestFit="1" customWidth="1"/>
    <col min="6407" max="6407" width="14.625" style="2" customWidth="1"/>
    <col min="6408" max="6409" width="12.625" style="2" bestFit="1" customWidth="1"/>
    <col min="6410" max="6412" width="10.875" style="2" customWidth="1"/>
    <col min="6413" max="6656" width="12.125" style="2"/>
    <col min="6657" max="6657" width="13.375" style="2" customWidth="1"/>
    <col min="6658" max="6658" width="5.875" style="2" customWidth="1"/>
    <col min="6659" max="6659" width="17.125" style="2" customWidth="1"/>
    <col min="6660" max="6660" width="14.625" style="2" customWidth="1"/>
    <col min="6661" max="6662" width="12.625" style="2" bestFit="1" customWidth="1"/>
    <col min="6663" max="6663" width="14.625" style="2" customWidth="1"/>
    <col min="6664" max="6665" width="12.625" style="2" bestFit="1" customWidth="1"/>
    <col min="6666" max="6668" width="10.875" style="2" customWidth="1"/>
    <col min="6669" max="6912" width="12.125" style="2"/>
    <col min="6913" max="6913" width="13.375" style="2" customWidth="1"/>
    <col min="6914" max="6914" width="5.875" style="2" customWidth="1"/>
    <col min="6915" max="6915" width="17.125" style="2" customWidth="1"/>
    <col min="6916" max="6916" width="14.625" style="2" customWidth="1"/>
    <col min="6917" max="6918" width="12.625" style="2" bestFit="1" customWidth="1"/>
    <col min="6919" max="6919" width="14.625" style="2" customWidth="1"/>
    <col min="6920" max="6921" width="12.625" style="2" bestFit="1" customWidth="1"/>
    <col min="6922" max="6924" width="10.875" style="2" customWidth="1"/>
    <col min="6925" max="7168" width="12.125" style="2"/>
    <col min="7169" max="7169" width="13.375" style="2" customWidth="1"/>
    <col min="7170" max="7170" width="5.875" style="2" customWidth="1"/>
    <col min="7171" max="7171" width="17.125" style="2" customWidth="1"/>
    <col min="7172" max="7172" width="14.625" style="2" customWidth="1"/>
    <col min="7173" max="7174" width="12.625" style="2" bestFit="1" customWidth="1"/>
    <col min="7175" max="7175" width="14.625" style="2" customWidth="1"/>
    <col min="7176" max="7177" width="12.625" style="2" bestFit="1" customWidth="1"/>
    <col min="7178" max="7180" width="10.875" style="2" customWidth="1"/>
    <col min="7181" max="7424" width="12.125" style="2"/>
    <col min="7425" max="7425" width="13.375" style="2" customWidth="1"/>
    <col min="7426" max="7426" width="5.875" style="2" customWidth="1"/>
    <col min="7427" max="7427" width="17.125" style="2" customWidth="1"/>
    <col min="7428" max="7428" width="14.625" style="2" customWidth="1"/>
    <col min="7429" max="7430" width="12.625" style="2" bestFit="1" customWidth="1"/>
    <col min="7431" max="7431" width="14.625" style="2" customWidth="1"/>
    <col min="7432" max="7433" width="12.625" style="2" bestFit="1" customWidth="1"/>
    <col min="7434" max="7436" width="10.875" style="2" customWidth="1"/>
    <col min="7437" max="7680" width="12.125" style="2"/>
    <col min="7681" max="7681" width="13.375" style="2" customWidth="1"/>
    <col min="7682" max="7682" width="5.875" style="2" customWidth="1"/>
    <col min="7683" max="7683" width="17.125" style="2" customWidth="1"/>
    <col min="7684" max="7684" width="14.625" style="2" customWidth="1"/>
    <col min="7685" max="7686" width="12.625" style="2" bestFit="1" customWidth="1"/>
    <col min="7687" max="7687" width="14.625" style="2" customWidth="1"/>
    <col min="7688" max="7689" width="12.625" style="2" bestFit="1" customWidth="1"/>
    <col min="7690" max="7692" width="10.875" style="2" customWidth="1"/>
    <col min="7693" max="7936" width="12.125" style="2"/>
    <col min="7937" max="7937" width="13.375" style="2" customWidth="1"/>
    <col min="7938" max="7938" width="5.875" style="2" customWidth="1"/>
    <col min="7939" max="7939" width="17.125" style="2" customWidth="1"/>
    <col min="7940" max="7940" width="14.625" style="2" customWidth="1"/>
    <col min="7941" max="7942" width="12.625" style="2" bestFit="1" customWidth="1"/>
    <col min="7943" max="7943" width="14.625" style="2" customWidth="1"/>
    <col min="7944" max="7945" width="12.625" style="2" bestFit="1" customWidth="1"/>
    <col min="7946" max="7948" width="10.875" style="2" customWidth="1"/>
    <col min="7949" max="8192" width="12.125" style="2"/>
    <col min="8193" max="8193" width="13.375" style="2" customWidth="1"/>
    <col min="8194" max="8194" width="5.875" style="2" customWidth="1"/>
    <col min="8195" max="8195" width="17.125" style="2" customWidth="1"/>
    <col min="8196" max="8196" width="14.625" style="2" customWidth="1"/>
    <col min="8197" max="8198" width="12.625" style="2" bestFit="1" customWidth="1"/>
    <col min="8199" max="8199" width="14.625" style="2" customWidth="1"/>
    <col min="8200" max="8201" width="12.625" style="2" bestFit="1" customWidth="1"/>
    <col min="8202" max="8204" width="10.875" style="2" customWidth="1"/>
    <col min="8205" max="8448" width="12.125" style="2"/>
    <col min="8449" max="8449" width="13.375" style="2" customWidth="1"/>
    <col min="8450" max="8450" width="5.875" style="2" customWidth="1"/>
    <col min="8451" max="8451" width="17.125" style="2" customWidth="1"/>
    <col min="8452" max="8452" width="14.625" style="2" customWidth="1"/>
    <col min="8453" max="8454" width="12.625" style="2" bestFit="1" customWidth="1"/>
    <col min="8455" max="8455" width="14.625" style="2" customWidth="1"/>
    <col min="8456" max="8457" width="12.625" style="2" bestFit="1" customWidth="1"/>
    <col min="8458" max="8460" width="10.875" style="2" customWidth="1"/>
    <col min="8461" max="8704" width="12.125" style="2"/>
    <col min="8705" max="8705" width="13.375" style="2" customWidth="1"/>
    <col min="8706" max="8706" width="5.875" style="2" customWidth="1"/>
    <col min="8707" max="8707" width="17.125" style="2" customWidth="1"/>
    <col min="8708" max="8708" width="14.625" style="2" customWidth="1"/>
    <col min="8709" max="8710" width="12.625" style="2" bestFit="1" customWidth="1"/>
    <col min="8711" max="8711" width="14.625" style="2" customWidth="1"/>
    <col min="8712" max="8713" width="12.625" style="2" bestFit="1" customWidth="1"/>
    <col min="8714" max="8716" width="10.875" style="2" customWidth="1"/>
    <col min="8717" max="8960" width="12.125" style="2"/>
    <col min="8961" max="8961" width="13.375" style="2" customWidth="1"/>
    <col min="8962" max="8962" width="5.875" style="2" customWidth="1"/>
    <col min="8963" max="8963" width="17.125" style="2" customWidth="1"/>
    <col min="8964" max="8964" width="14.625" style="2" customWidth="1"/>
    <col min="8965" max="8966" width="12.625" style="2" bestFit="1" customWidth="1"/>
    <col min="8967" max="8967" width="14.625" style="2" customWidth="1"/>
    <col min="8968" max="8969" width="12.625" style="2" bestFit="1" customWidth="1"/>
    <col min="8970" max="8972" width="10.875" style="2" customWidth="1"/>
    <col min="8973" max="9216" width="12.125" style="2"/>
    <col min="9217" max="9217" width="13.375" style="2" customWidth="1"/>
    <col min="9218" max="9218" width="5.875" style="2" customWidth="1"/>
    <col min="9219" max="9219" width="17.125" style="2" customWidth="1"/>
    <col min="9220" max="9220" width="14.625" style="2" customWidth="1"/>
    <col min="9221" max="9222" width="12.625" style="2" bestFit="1" customWidth="1"/>
    <col min="9223" max="9223" width="14.625" style="2" customWidth="1"/>
    <col min="9224" max="9225" width="12.625" style="2" bestFit="1" customWidth="1"/>
    <col min="9226" max="9228" width="10.875" style="2" customWidth="1"/>
    <col min="9229" max="9472" width="12.125" style="2"/>
    <col min="9473" max="9473" width="13.375" style="2" customWidth="1"/>
    <col min="9474" max="9474" width="5.875" style="2" customWidth="1"/>
    <col min="9475" max="9475" width="17.125" style="2" customWidth="1"/>
    <col min="9476" max="9476" width="14.625" style="2" customWidth="1"/>
    <col min="9477" max="9478" width="12.625" style="2" bestFit="1" customWidth="1"/>
    <col min="9479" max="9479" width="14.625" style="2" customWidth="1"/>
    <col min="9480" max="9481" width="12.625" style="2" bestFit="1" customWidth="1"/>
    <col min="9482" max="9484" width="10.875" style="2" customWidth="1"/>
    <col min="9485" max="9728" width="12.125" style="2"/>
    <col min="9729" max="9729" width="13.375" style="2" customWidth="1"/>
    <col min="9730" max="9730" width="5.875" style="2" customWidth="1"/>
    <col min="9731" max="9731" width="17.125" style="2" customWidth="1"/>
    <col min="9732" max="9732" width="14.625" style="2" customWidth="1"/>
    <col min="9733" max="9734" width="12.625" style="2" bestFit="1" customWidth="1"/>
    <col min="9735" max="9735" width="14.625" style="2" customWidth="1"/>
    <col min="9736" max="9737" width="12.625" style="2" bestFit="1" customWidth="1"/>
    <col min="9738" max="9740" width="10.875" style="2" customWidth="1"/>
    <col min="9741" max="9984" width="12.125" style="2"/>
    <col min="9985" max="9985" width="13.375" style="2" customWidth="1"/>
    <col min="9986" max="9986" width="5.875" style="2" customWidth="1"/>
    <col min="9987" max="9987" width="17.125" style="2" customWidth="1"/>
    <col min="9988" max="9988" width="14.625" style="2" customWidth="1"/>
    <col min="9989" max="9990" width="12.625" style="2" bestFit="1" customWidth="1"/>
    <col min="9991" max="9991" width="14.625" style="2" customWidth="1"/>
    <col min="9992" max="9993" width="12.625" style="2" bestFit="1" customWidth="1"/>
    <col min="9994" max="9996" width="10.875" style="2" customWidth="1"/>
    <col min="9997" max="10240" width="12.125" style="2"/>
    <col min="10241" max="10241" width="13.375" style="2" customWidth="1"/>
    <col min="10242" max="10242" width="5.875" style="2" customWidth="1"/>
    <col min="10243" max="10243" width="17.125" style="2" customWidth="1"/>
    <col min="10244" max="10244" width="14.625" style="2" customWidth="1"/>
    <col min="10245" max="10246" width="12.625" style="2" bestFit="1" customWidth="1"/>
    <col min="10247" max="10247" width="14.625" style="2" customWidth="1"/>
    <col min="10248" max="10249" width="12.625" style="2" bestFit="1" customWidth="1"/>
    <col min="10250" max="10252" width="10.875" style="2" customWidth="1"/>
    <col min="10253" max="10496" width="12.125" style="2"/>
    <col min="10497" max="10497" width="13.375" style="2" customWidth="1"/>
    <col min="10498" max="10498" width="5.875" style="2" customWidth="1"/>
    <col min="10499" max="10499" width="17.125" style="2" customWidth="1"/>
    <col min="10500" max="10500" width="14.625" style="2" customWidth="1"/>
    <col min="10501" max="10502" width="12.625" style="2" bestFit="1" customWidth="1"/>
    <col min="10503" max="10503" width="14.625" style="2" customWidth="1"/>
    <col min="10504" max="10505" width="12.625" style="2" bestFit="1" customWidth="1"/>
    <col min="10506" max="10508" width="10.875" style="2" customWidth="1"/>
    <col min="10509" max="10752" width="12.125" style="2"/>
    <col min="10753" max="10753" width="13.375" style="2" customWidth="1"/>
    <col min="10754" max="10754" width="5.875" style="2" customWidth="1"/>
    <col min="10755" max="10755" width="17.125" style="2" customWidth="1"/>
    <col min="10756" max="10756" width="14.625" style="2" customWidth="1"/>
    <col min="10757" max="10758" width="12.625" style="2" bestFit="1" customWidth="1"/>
    <col min="10759" max="10759" width="14.625" style="2" customWidth="1"/>
    <col min="10760" max="10761" width="12.625" style="2" bestFit="1" customWidth="1"/>
    <col min="10762" max="10764" width="10.875" style="2" customWidth="1"/>
    <col min="10765" max="11008" width="12.125" style="2"/>
    <col min="11009" max="11009" width="13.375" style="2" customWidth="1"/>
    <col min="11010" max="11010" width="5.875" style="2" customWidth="1"/>
    <col min="11011" max="11011" width="17.125" style="2" customWidth="1"/>
    <col min="11012" max="11012" width="14.625" style="2" customWidth="1"/>
    <col min="11013" max="11014" width="12.625" style="2" bestFit="1" customWidth="1"/>
    <col min="11015" max="11015" width="14.625" style="2" customWidth="1"/>
    <col min="11016" max="11017" width="12.625" style="2" bestFit="1" customWidth="1"/>
    <col min="11018" max="11020" width="10.875" style="2" customWidth="1"/>
    <col min="11021" max="11264" width="12.125" style="2"/>
    <col min="11265" max="11265" width="13.375" style="2" customWidth="1"/>
    <col min="11266" max="11266" width="5.875" style="2" customWidth="1"/>
    <col min="11267" max="11267" width="17.125" style="2" customWidth="1"/>
    <col min="11268" max="11268" width="14.625" style="2" customWidth="1"/>
    <col min="11269" max="11270" width="12.625" style="2" bestFit="1" customWidth="1"/>
    <col min="11271" max="11271" width="14.625" style="2" customWidth="1"/>
    <col min="11272" max="11273" width="12.625" style="2" bestFit="1" customWidth="1"/>
    <col min="11274" max="11276" width="10.875" style="2" customWidth="1"/>
    <col min="11277" max="11520" width="12.125" style="2"/>
    <col min="11521" max="11521" width="13.375" style="2" customWidth="1"/>
    <col min="11522" max="11522" width="5.875" style="2" customWidth="1"/>
    <col min="11523" max="11523" width="17.125" style="2" customWidth="1"/>
    <col min="11524" max="11524" width="14.625" style="2" customWidth="1"/>
    <col min="11525" max="11526" width="12.625" style="2" bestFit="1" customWidth="1"/>
    <col min="11527" max="11527" width="14.625" style="2" customWidth="1"/>
    <col min="11528" max="11529" width="12.625" style="2" bestFit="1" customWidth="1"/>
    <col min="11530" max="11532" width="10.875" style="2" customWidth="1"/>
    <col min="11533" max="11776" width="12.125" style="2"/>
    <col min="11777" max="11777" width="13.375" style="2" customWidth="1"/>
    <col min="11778" max="11778" width="5.875" style="2" customWidth="1"/>
    <col min="11779" max="11779" width="17.125" style="2" customWidth="1"/>
    <col min="11780" max="11780" width="14.625" style="2" customWidth="1"/>
    <col min="11781" max="11782" width="12.625" style="2" bestFit="1" customWidth="1"/>
    <col min="11783" max="11783" width="14.625" style="2" customWidth="1"/>
    <col min="11784" max="11785" width="12.625" style="2" bestFit="1" customWidth="1"/>
    <col min="11786" max="11788" width="10.875" style="2" customWidth="1"/>
    <col min="11789" max="12032" width="12.125" style="2"/>
    <col min="12033" max="12033" width="13.375" style="2" customWidth="1"/>
    <col min="12034" max="12034" width="5.875" style="2" customWidth="1"/>
    <col min="12035" max="12035" width="17.125" style="2" customWidth="1"/>
    <col min="12036" max="12036" width="14.625" style="2" customWidth="1"/>
    <col min="12037" max="12038" width="12.625" style="2" bestFit="1" customWidth="1"/>
    <col min="12039" max="12039" width="14.625" style="2" customWidth="1"/>
    <col min="12040" max="12041" width="12.625" style="2" bestFit="1" customWidth="1"/>
    <col min="12042" max="12044" width="10.875" style="2" customWidth="1"/>
    <col min="12045" max="12288" width="12.125" style="2"/>
    <col min="12289" max="12289" width="13.375" style="2" customWidth="1"/>
    <col min="12290" max="12290" width="5.875" style="2" customWidth="1"/>
    <col min="12291" max="12291" width="17.125" style="2" customWidth="1"/>
    <col min="12292" max="12292" width="14.625" style="2" customWidth="1"/>
    <col min="12293" max="12294" width="12.625" style="2" bestFit="1" customWidth="1"/>
    <col min="12295" max="12295" width="14.625" style="2" customWidth="1"/>
    <col min="12296" max="12297" width="12.625" style="2" bestFit="1" customWidth="1"/>
    <col min="12298" max="12300" width="10.875" style="2" customWidth="1"/>
    <col min="12301" max="12544" width="12.125" style="2"/>
    <col min="12545" max="12545" width="13.375" style="2" customWidth="1"/>
    <col min="12546" max="12546" width="5.875" style="2" customWidth="1"/>
    <col min="12547" max="12547" width="17.125" style="2" customWidth="1"/>
    <col min="12548" max="12548" width="14.625" style="2" customWidth="1"/>
    <col min="12549" max="12550" width="12.625" style="2" bestFit="1" customWidth="1"/>
    <col min="12551" max="12551" width="14.625" style="2" customWidth="1"/>
    <col min="12552" max="12553" width="12.625" style="2" bestFit="1" customWidth="1"/>
    <col min="12554" max="12556" width="10.875" style="2" customWidth="1"/>
    <col min="12557" max="12800" width="12.125" style="2"/>
    <col min="12801" max="12801" width="13.375" style="2" customWidth="1"/>
    <col min="12802" max="12802" width="5.875" style="2" customWidth="1"/>
    <col min="12803" max="12803" width="17.125" style="2" customWidth="1"/>
    <col min="12804" max="12804" width="14.625" style="2" customWidth="1"/>
    <col min="12805" max="12806" width="12.625" style="2" bestFit="1" customWidth="1"/>
    <col min="12807" max="12807" width="14.625" style="2" customWidth="1"/>
    <col min="12808" max="12809" width="12.625" style="2" bestFit="1" customWidth="1"/>
    <col min="12810" max="12812" width="10.875" style="2" customWidth="1"/>
    <col min="12813" max="13056" width="12.125" style="2"/>
    <col min="13057" max="13057" width="13.375" style="2" customWidth="1"/>
    <col min="13058" max="13058" width="5.875" style="2" customWidth="1"/>
    <col min="13059" max="13059" width="17.125" style="2" customWidth="1"/>
    <col min="13060" max="13060" width="14.625" style="2" customWidth="1"/>
    <col min="13061" max="13062" width="12.625" style="2" bestFit="1" customWidth="1"/>
    <col min="13063" max="13063" width="14.625" style="2" customWidth="1"/>
    <col min="13064" max="13065" width="12.625" style="2" bestFit="1" customWidth="1"/>
    <col min="13066" max="13068" width="10.875" style="2" customWidth="1"/>
    <col min="13069" max="13312" width="12.125" style="2"/>
    <col min="13313" max="13313" width="13.375" style="2" customWidth="1"/>
    <col min="13314" max="13314" width="5.875" style="2" customWidth="1"/>
    <col min="13315" max="13315" width="17.125" style="2" customWidth="1"/>
    <col min="13316" max="13316" width="14.625" style="2" customWidth="1"/>
    <col min="13317" max="13318" width="12.625" style="2" bestFit="1" customWidth="1"/>
    <col min="13319" max="13319" width="14.625" style="2" customWidth="1"/>
    <col min="13320" max="13321" width="12.625" style="2" bestFit="1" customWidth="1"/>
    <col min="13322" max="13324" width="10.875" style="2" customWidth="1"/>
    <col min="13325" max="13568" width="12.125" style="2"/>
    <col min="13569" max="13569" width="13.375" style="2" customWidth="1"/>
    <col min="13570" max="13570" width="5.875" style="2" customWidth="1"/>
    <col min="13571" max="13571" width="17.125" style="2" customWidth="1"/>
    <col min="13572" max="13572" width="14.625" style="2" customWidth="1"/>
    <col min="13573" max="13574" width="12.625" style="2" bestFit="1" customWidth="1"/>
    <col min="13575" max="13575" width="14.625" style="2" customWidth="1"/>
    <col min="13576" max="13577" width="12.625" style="2" bestFit="1" customWidth="1"/>
    <col min="13578" max="13580" width="10.875" style="2" customWidth="1"/>
    <col min="13581" max="13824" width="12.125" style="2"/>
    <col min="13825" max="13825" width="13.375" style="2" customWidth="1"/>
    <col min="13826" max="13826" width="5.875" style="2" customWidth="1"/>
    <col min="13827" max="13827" width="17.125" style="2" customWidth="1"/>
    <col min="13828" max="13828" width="14.625" style="2" customWidth="1"/>
    <col min="13829" max="13830" width="12.625" style="2" bestFit="1" customWidth="1"/>
    <col min="13831" max="13831" width="14.625" style="2" customWidth="1"/>
    <col min="13832" max="13833" width="12.625" style="2" bestFit="1" customWidth="1"/>
    <col min="13834" max="13836" width="10.875" style="2" customWidth="1"/>
    <col min="13837" max="14080" width="12.125" style="2"/>
    <col min="14081" max="14081" width="13.375" style="2" customWidth="1"/>
    <col min="14082" max="14082" width="5.875" style="2" customWidth="1"/>
    <col min="14083" max="14083" width="17.125" style="2" customWidth="1"/>
    <col min="14084" max="14084" width="14.625" style="2" customWidth="1"/>
    <col min="14085" max="14086" width="12.625" style="2" bestFit="1" customWidth="1"/>
    <col min="14087" max="14087" width="14.625" style="2" customWidth="1"/>
    <col min="14088" max="14089" width="12.625" style="2" bestFit="1" customWidth="1"/>
    <col min="14090" max="14092" width="10.875" style="2" customWidth="1"/>
    <col min="14093" max="14336" width="12.125" style="2"/>
    <col min="14337" max="14337" width="13.375" style="2" customWidth="1"/>
    <col min="14338" max="14338" width="5.875" style="2" customWidth="1"/>
    <col min="14339" max="14339" width="17.125" style="2" customWidth="1"/>
    <col min="14340" max="14340" width="14.625" style="2" customWidth="1"/>
    <col min="14341" max="14342" width="12.625" style="2" bestFit="1" customWidth="1"/>
    <col min="14343" max="14343" width="14.625" style="2" customWidth="1"/>
    <col min="14344" max="14345" width="12.625" style="2" bestFit="1" customWidth="1"/>
    <col min="14346" max="14348" width="10.875" style="2" customWidth="1"/>
    <col min="14349" max="14592" width="12.125" style="2"/>
    <col min="14593" max="14593" width="13.375" style="2" customWidth="1"/>
    <col min="14594" max="14594" width="5.875" style="2" customWidth="1"/>
    <col min="14595" max="14595" width="17.125" style="2" customWidth="1"/>
    <col min="14596" max="14596" width="14.625" style="2" customWidth="1"/>
    <col min="14597" max="14598" width="12.625" style="2" bestFit="1" customWidth="1"/>
    <col min="14599" max="14599" width="14.625" style="2" customWidth="1"/>
    <col min="14600" max="14601" width="12.625" style="2" bestFit="1" customWidth="1"/>
    <col min="14602" max="14604" width="10.875" style="2" customWidth="1"/>
    <col min="14605" max="14848" width="12.125" style="2"/>
    <col min="14849" max="14849" width="13.375" style="2" customWidth="1"/>
    <col min="14850" max="14850" width="5.875" style="2" customWidth="1"/>
    <col min="14851" max="14851" width="17.125" style="2" customWidth="1"/>
    <col min="14852" max="14852" width="14.625" style="2" customWidth="1"/>
    <col min="14853" max="14854" width="12.625" style="2" bestFit="1" customWidth="1"/>
    <col min="14855" max="14855" width="14.625" style="2" customWidth="1"/>
    <col min="14856" max="14857" width="12.625" style="2" bestFit="1" customWidth="1"/>
    <col min="14858" max="14860" width="10.875" style="2" customWidth="1"/>
    <col min="14861" max="15104" width="12.125" style="2"/>
    <col min="15105" max="15105" width="13.375" style="2" customWidth="1"/>
    <col min="15106" max="15106" width="5.875" style="2" customWidth="1"/>
    <col min="15107" max="15107" width="17.125" style="2" customWidth="1"/>
    <col min="15108" max="15108" width="14.625" style="2" customWidth="1"/>
    <col min="15109" max="15110" width="12.625" style="2" bestFit="1" customWidth="1"/>
    <col min="15111" max="15111" width="14.625" style="2" customWidth="1"/>
    <col min="15112" max="15113" width="12.625" style="2" bestFit="1" customWidth="1"/>
    <col min="15114" max="15116" width="10.875" style="2" customWidth="1"/>
    <col min="15117" max="15360" width="12.125" style="2"/>
    <col min="15361" max="15361" width="13.375" style="2" customWidth="1"/>
    <col min="15362" max="15362" width="5.875" style="2" customWidth="1"/>
    <col min="15363" max="15363" width="17.125" style="2" customWidth="1"/>
    <col min="15364" max="15364" width="14.625" style="2" customWidth="1"/>
    <col min="15365" max="15366" width="12.625" style="2" bestFit="1" customWidth="1"/>
    <col min="15367" max="15367" width="14.625" style="2" customWidth="1"/>
    <col min="15368" max="15369" width="12.625" style="2" bestFit="1" customWidth="1"/>
    <col min="15370" max="15372" width="10.875" style="2" customWidth="1"/>
    <col min="15373" max="15616" width="12.125" style="2"/>
    <col min="15617" max="15617" width="13.375" style="2" customWidth="1"/>
    <col min="15618" max="15618" width="5.875" style="2" customWidth="1"/>
    <col min="15619" max="15619" width="17.125" style="2" customWidth="1"/>
    <col min="15620" max="15620" width="14.625" style="2" customWidth="1"/>
    <col min="15621" max="15622" width="12.625" style="2" bestFit="1" customWidth="1"/>
    <col min="15623" max="15623" width="14.625" style="2" customWidth="1"/>
    <col min="15624" max="15625" width="12.625" style="2" bestFit="1" customWidth="1"/>
    <col min="15626" max="15628" width="10.875" style="2" customWidth="1"/>
    <col min="15629" max="15872" width="12.125" style="2"/>
    <col min="15873" max="15873" width="13.375" style="2" customWidth="1"/>
    <col min="15874" max="15874" width="5.875" style="2" customWidth="1"/>
    <col min="15875" max="15875" width="17.125" style="2" customWidth="1"/>
    <col min="15876" max="15876" width="14.625" style="2" customWidth="1"/>
    <col min="15877" max="15878" width="12.625" style="2" bestFit="1" customWidth="1"/>
    <col min="15879" max="15879" width="14.625" style="2" customWidth="1"/>
    <col min="15880" max="15881" width="12.625" style="2" bestFit="1" customWidth="1"/>
    <col min="15882" max="15884" width="10.875" style="2" customWidth="1"/>
    <col min="15885" max="16128" width="12.125" style="2"/>
    <col min="16129" max="16129" width="13.375" style="2" customWidth="1"/>
    <col min="16130" max="16130" width="5.875" style="2" customWidth="1"/>
    <col min="16131" max="16131" width="17.125" style="2" customWidth="1"/>
    <col min="16132" max="16132" width="14.625" style="2" customWidth="1"/>
    <col min="16133" max="16134" width="12.625" style="2" bestFit="1" customWidth="1"/>
    <col min="16135" max="16135" width="14.625" style="2" customWidth="1"/>
    <col min="16136" max="16137" width="12.625" style="2" bestFit="1" customWidth="1"/>
    <col min="16138" max="16140" width="10.875" style="2" customWidth="1"/>
    <col min="16141" max="16384" width="12.125" style="2"/>
  </cols>
  <sheetData>
    <row r="1" spans="1:12" x14ac:dyDescent="0.2">
      <c r="A1" s="1"/>
    </row>
    <row r="5" spans="1:12" x14ac:dyDescent="0.2">
      <c r="D5" s="44"/>
      <c r="E5" s="44"/>
      <c r="F5" s="44"/>
      <c r="G5" s="44"/>
      <c r="L5" s="44"/>
    </row>
    <row r="6" spans="1:12" x14ac:dyDescent="0.2">
      <c r="E6" s="3" t="s">
        <v>138</v>
      </c>
      <c r="F6" s="44"/>
      <c r="G6" s="44"/>
    </row>
    <row r="7" spans="1:12" x14ac:dyDescent="0.2">
      <c r="D7" s="3" t="s">
        <v>146</v>
      </c>
    </row>
    <row r="8" spans="1:12" ht="18" thickBot="1" x14ac:dyDescent="0.25">
      <c r="B8" s="4"/>
      <c r="C8" s="4"/>
      <c r="D8" s="4"/>
      <c r="E8" s="4"/>
      <c r="F8" s="85" t="s">
        <v>147</v>
      </c>
      <c r="G8" s="50"/>
      <c r="H8" s="4"/>
      <c r="I8" s="4"/>
      <c r="J8" s="4"/>
      <c r="K8" s="4"/>
      <c r="L8" s="4"/>
    </row>
    <row r="9" spans="1:12" x14ac:dyDescent="0.2">
      <c r="D9" s="9" t="s">
        <v>132</v>
      </c>
      <c r="E9" s="8"/>
      <c r="F9" s="8"/>
      <c r="G9" s="25"/>
      <c r="H9" s="86"/>
      <c r="I9" s="86"/>
      <c r="J9" s="25"/>
      <c r="K9" s="86"/>
      <c r="L9" s="8"/>
    </row>
    <row r="10" spans="1:12" x14ac:dyDescent="0.2">
      <c r="B10" s="8"/>
      <c r="C10" s="8"/>
      <c r="D10" s="11" t="s">
        <v>133</v>
      </c>
      <c r="E10" s="11" t="s">
        <v>120</v>
      </c>
      <c r="F10" s="11" t="s">
        <v>121</v>
      </c>
      <c r="G10" s="11" t="s">
        <v>134</v>
      </c>
      <c r="H10" s="11" t="s">
        <v>120</v>
      </c>
      <c r="I10" s="11" t="s">
        <v>121</v>
      </c>
      <c r="J10" s="87" t="s">
        <v>135</v>
      </c>
      <c r="K10" s="11" t="s">
        <v>120</v>
      </c>
      <c r="L10" s="11" t="s">
        <v>121</v>
      </c>
    </row>
    <row r="11" spans="1:12" x14ac:dyDescent="0.2">
      <c r="D11" s="88" t="s">
        <v>52</v>
      </c>
      <c r="E11" s="89" t="s">
        <v>52</v>
      </c>
      <c r="F11" s="89" t="s">
        <v>52</v>
      </c>
      <c r="G11" s="89" t="s">
        <v>52</v>
      </c>
      <c r="H11" s="89" t="s">
        <v>52</v>
      </c>
      <c r="I11" s="89" t="s">
        <v>52</v>
      </c>
      <c r="J11" s="89" t="s">
        <v>136</v>
      </c>
      <c r="K11" s="89" t="s">
        <v>136</v>
      </c>
      <c r="L11" s="89" t="s">
        <v>136</v>
      </c>
    </row>
    <row r="12" spans="1:12" x14ac:dyDescent="0.2">
      <c r="B12" s="3" t="s">
        <v>143</v>
      </c>
      <c r="C12" s="90" t="s">
        <v>137</v>
      </c>
      <c r="D12" s="25">
        <f t="shared" ref="D12:I12" si="0">SUM(D14:D70)</f>
        <v>860241</v>
      </c>
      <c r="E12" s="44">
        <f t="shared" si="0"/>
        <v>402157</v>
      </c>
      <c r="F12" s="44">
        <f t="shared" si="0"/>
        <v>458084</v>
      </c>
      <c r="G12" s="44">
        <f t="shared" si="0"/>
        <v>441428</v>
      </c>
      <c r="H12" s="44">
        <f t="shared" si="0"/>
        <v>203689</v>
      </c>
      <c r="I12" s="44">
        <f t="shared" si="0"/>
        <v>237739</v>
      </c>
      <c r="J12" s="43">
        <f>G12/D12*100</f>
        <v>51.314457227683874</v>
      </c>
      <c r="K12" s="43">
        <f>H12/E12*100</f>
        <v>50.649124595618133</v>
      </c>
      <c r="L12" s="43">
        <f>I12/F12*100</f>
        <v>51.898560089415909</v>
      </c>
    </row>
    <row r="13" spans="1:12" x14ac:dyDescent="0.2">
      <c r="D13" s="12"/>
      <c r="F13" s="15"/>
      <c r="G13" s="15"/>
      <c r="H13" s="15"/>
      <c r="I13" s="15"/>
      <c r="J13" s="91"/>
      <c r="K13" s="91"/>
      <c r="L13" s="91"/>
    </row>
    <row r="14" spans="1:12" x14ac:dyDescent="0.2">
      <c r="C14" s="1" t="s">
        <v>56</v>
      </c>
      <c r="D14" s="23">
        <f t="shared" ref="D14:D20" si="1">E14+F14</f>
        <v>313264</v>
      </c>
      <c r="E14" s="15">
        <v>147238</v>
      </c>
      <c r="F14" s="15">
        <v>166026</v>
      </c>
      <c r="G14" s="21">
        <f t="shared" ref="G14:G20" si="2">H14+I14</f>
        <v>131086</v>
      </c>
      <c r="H14" s="15">
        <v>60510</v>
      </c>
      <c r="I14" s="15">
        <v>70576</v>
      </c>
      <c r="J14" s="91">
        <f t="shared" ref="J14:L20" si="3">G14/D14*100</f>
        <v>41.845216813933291</v>
      </c>
      <c r="K14" s="91">
        <f t="shared" si="3"/>
        <v>41.09672774691316</v>
      </c>
      <c r="L14" s="91">
        <f t="shared" si="3"/>
        <v>42.509004613735193</v>
      </c>
    </row>
    <row r="15" spans="1:12" x14ac:dyDescent="0.2">
      <c r="C15" s="1" t="s">
        <v>57</v>
      </c>
      <c r="D15" s="23">
        <f t="shared" si="1"/>
        <v>38463</v>
      </c>
      <c r="E15" s="15">
        <v>17756</v>
      </c>
      <c r="F15" s="15">
        <v>20707</v>
      </c>
      <c r="G15" s="21">
        <f t="shared" si="2"/>
        <v>17558</v>
      </c>
      <c r="H15" s="15">
        <v>8125</v>
      </c>
      <c r="I15" s="15">
        <v>9433</v>
      </c>
      <c r="J15" s="91">
        <f t="shared" si="3"/>
        <v>45.64906533551725</v>
      </c>
      <c r="K15" s="91">
        <f t="shared" si="3"/>
        <v>45.759179995494478</v>
      </c>
      <c r="L15" s="91">
        <f t="shared" si="3"/>
        <v>45.554643357318781</v>
      </c>
    </row>
    <row r="16" spans="1:12" x14ac:dyDescent="0.2">
      <c r="C16" s="1" t="s">
        <v>58</v>
      </c>
      <c r="D16" s="23">
        <f t="shared" si="1"/>
        <v>41847</v>
      </c>
      <c r="E16" s="15">
        <v>19697</v>
      </c>
      <c r="F16" s="15">
        <v>22150</v>
      </c>
      <c r="G16" s="21">
        <f t="shared" si="2"/>
        <v>16687</v>
      </c>
      <c r="H16" s="15">
        <v>7875</v>
      </c>
      <c r="I16" s="15">
        <v>8812</v>
      </c>
      <c r="J16" s="91">
        <f t="shared" si="3"/>
        <v>39.876215738284706</v>
      </c>
      <c r="K16" s="91">
        <f t="shared" si="3"/>
        <v>39.980707721988118</v>
      </c>
      <c r="L16" s="91">
        <f t="shared" si="3"/>
        <v>39.783295711060944</v>
      </c>
    </row>
    <row r="17" spans="3:12" x14ac:dyDescent="0.2">
      <c r="C17" s="1" t="s">
        <v>59</v>
      </c>
      <c r="D17" s="23">
        <f t="shared" si="1"/>
        <v>26989</v>
      </c>
      <c r="E17" s="15">
        <v>12563</v>
      </c>
      <c r="F17" s="15">
        <v>14426</v>
      </c>
      <c r="G17" s="21">
        <f t="shared" si="2"/>
        <v>13556</v>
      </c>
      <c r="H17" s="15">
        <v>6272</v>
      </c>
      <c r="I17" s="15">
        <v>7284</v>
      </c>
      <c r="J17" s="91">
        <f t="shared" si="3"/>
        <v>50.227870613953826</v>
      </c>
      <c r="K17" s="91">
        <f t="shared" si="3"/>
        <v>49.924381119159442</v>
      </c>
      <c r="L17" s="91">
        <f t="shared" si="3"/>
        <v>50.492166920837377</v>
      </c>
    </row>
    <row r="18" spans="3:12" x14ac:dyDescent="0.2">
      <c r="C18" s="1" t="s">
        <v>60</v>
      </c>
      <c r="D18" s="23">
        <f t="shared" si="1"/>
        <v>21859</v>
      </c>
      <c r="E18" s="15">
        <v>10244</v>
      </c>
      <c r="F18" s="15">
        <v>11615</v>
      </c>
      <c r="G18" s="21">
        <f t="shared" si="2"/>
        <v>12330</v>
      </c>
      <c r="H18" s="15">
        <v>5733</v>
      </c>
      <c r="I18" s="15">
        <v>6597</v>
      </c>
      <c r="J18" s="91">
        <f t="shared" si="3"/>
        <v>56.406971956631139</v>
      </c>
      <c r="K18" s="91">
        <f t="shared" si="3"/>
        <v>55.964467005076145</v>
      </c>
      <c r="L18" s="91">
        <f t="shared" si="3"/>
        <v>56.797244941885495</v>
      </c>
    </row>
    <row r="19" spans="3:12" x14ac:dyDescent="0.2">
      <c r="C19" s="1" t="s">
        <v>61</v>
      </c>
      <c r="D19" s="23">
        <f t="shared" si="1"/>
        <v>55570</v>
      </c>
      <c r="E19" s="15">
        <v>25800</v>
      </c>
      <c r="F19" s="15">
        <v>29770</v>
      </c>
      <c r="G19" s="21">
        <f t="shared" si="2"/>
        <v>30699</v>
      </c>
      <c r="H19" s="15">
        <v>14211</v>
      </c>
      <c r="I19" s="15">
        <v>16488</v>
      </c>
      <c r="J19" s="91">
        <f t="shared" si="3"/>
        <v>55.243836602483356</v>
      </c>
      <c r="K19" s="91">
        <f t="shared" si="3"/>
        <v>55.081395348837212</v>
      </c>
      <c r="L19" s="91">
        <f t="shared" si="3"/>
        <v>55.384615384615387</v>
      </c>
    </row>
    <row r="20" spans="3:12" x14ac:dyDescent="0.2">
      <c r="C20" s="1" t="s">
        <v>62</v>
      </c>
      <c r="D20" s="23">
        <f t="shared" si="1"/>
        <v>26511</v>
      </c>
      <c r="E20" s="15">
        <v>11974</v>
      </c>
      <c r="F20" s="15">
        <v>14537</v>
      </c>
      <c r="G20" s="21">
        <f t="shared" si="2"/>
        <v>14644</v>
      </c>
      <c r="H20" s="15">
        <v>6486</v>
      </c>
      <c r="I20" s="15">
        <v>8158</v>
      </c>
      <c r="J20" s="91">
        <f t="shared" si="3"/>
        <v>55.237448606238914</v>
      </c>
      <c r="K20" s="91">
        <f t="shared" si="3"/>
        <v>54.167362619007854</v>
      </c>
      <c r="L20" s="91">
        <f t="shared" si="3"/>
        <v>56.118869092660105</v>
      </c>
    </row>
    <row r="21" spans="3:12" x14ac:dyDescent="0.2">
      <c r="D21" s="7"/>
      <c r="E21" s="15"/>
      <c r="F21" s="15"/>
      <c r="H21" s="15"/>
      <c r="I21" s="15"/>
      <c r="J21" s="91"/>
      <c r="K21" s="91"/>
      <c r="L21" s="91"/>
    </row>
    <row r="22" spans="3:12" x14ac:dyDescent="0.2">
      <c r="C22" s="1" t="s">
        <v>63</v>
      </c>
      <c r="D22" s="23">
        <f>E22+F22</f>
        <v>12268</v>
      </c>
      <c r="E22" s="15">
        <v>5718</v>
      </c>
      <c r="F22" s="15">
        <v>6550</v>
      </c>
      <c r="G22" s="21">
        <f>H22+I22</f>
        <v>6888</v>
      </c>
      <c r="H22" s="15">
        <v>3236</v>
      </c>
      <c r="I22" s="15">
        <v>3652</v>
      </c>
      <c r="J22" s="91">
        <f t="shared" ref="J22:L24" si="4">G22/D22*100</f>
        <v>56.146071079230516</v>
      </c>
      <c r="K22" s="91">
        <f t="shared" si="4"/>
        <v>56.593214410633088</v>
      </c>
      <c r="L22" s="91">
        <f t="shared" si="4"/>
        <v>55.755725190839698</v>
      </c>
    </row>
    <row r="23" spans="3:12" x14ac:dyDescent="0.2">
      <c r="C23" s="1" t="s">
        <v>64</v>
      </c>
      <c r="D23" s="23">
        <f>E23+F23</f>
        <v>7116</v>
      </c>
      <c r="E23" s="15">
        <v>3299</v>
      </c>
      <c r="F23" s="15">
        <v>3817</v>
      </c>
      <c r="G23" s="21">
        <f>H23+I23</f>
        <v>3872</v>
      </c>
      <c r="H23" s="15">
        <v>1780</v>
      </c>
      <c r="I23" s="15">
        <v>2092</v>
      </c>
      <c r="J23" s="91">
        <f t="shared" si="4"/>
        <v>54.412591343451375</v>
      </c>
      <c r="K23" s="91">
        <f t="shared" si="4"/>
        <v>53.955744164898455</v>
      </c>
      <c r="L23" s="91">
        <f t="shared" si="4"/>
        <v>54.807440398218496</v>
      </c>
    </row>
    <row r="24" spans="3:12" x14ac:dyDescent="0.2">
      <c r="C24" s="1" t="s">
        <v>65</v>
      </c>
      <c r="D24" s="23">
        <f>E24+F24</f>
        <v>3719</v>
      </c>
      <c r="E24" s="15">
        <v>1688</v>
      </c>
      <c r="F24" s="15">
        <v>2031</v>
      </c>
      <c r="G24" s="21">
        <f>H24+I24</f>
        <v>2777</v>
      </c>
      <c r="H24" s="15">
        <v>1282</v>
      </c>
      <c r="I24" s="15">
        <v>1495</v>
      </c>
      <c r="J24" s="91">
        <f t="shared" si="4"/>
        <v>74.670610379134175</v>
      </c>
      <c r="K24" s="91">
        <f t="shared" si="4"/>
        <v>75.947867298578203</v>
      </c>
      <c r="L24" s="91">
        <f t="shared" si="4"/>
        <v>73.609059576563268</v>
      </c>
    </row>
    <row r="25" spans="3:12" x14ac:dyDescent="0.2">
      <c r="D25" s="7"/>
      <c r="E25" s="15"/>
      <c r="F25" s="15"/>
      <c r="H25" s="15"/>
      <c r="I25" s="15"/>
    </row>
    <row r="26" spans="3:12" x14ac:dyDescent="0.2">
      <c r="C26" s="1" t="s">
        <v>66</v>
      </c>
      <c r="D26" s="23">
        <f t="shared" ref="D26:D31" si="5">E26+F26</f>
        <v>11912</v>
      </c>
      <c r="E26" s="15">
        <v>5577</v>
      </c>
      <c r="F26" s="15">
        <v>6335</v>
      </c>
      <c r="G26" s="21">
        <f t="shared" ref="G26:G31" si="6">H26+I26</f>
        <v>6254</v>
      </c>
      <c r="H26" s="15">
        <v>2919</v>
      </c>
      <c r="I26" s="15">
        <v>3335</v>
      </c>
      <c r="J26" s="91">
        <f t="shared" ref="J26:L31" si="7">G26/D26*100</f>
        <v>52.501678979180653</v>
      </c>
      <c r="K26" s="91">
        <f t="shared" si="7"/>
        <v>52.339967724583111</v>
      </c>
      <c r="L26" s="91">
        <f t="shared" si="7"/>
        <v>52.644041041831102</v>
      </c>
    </row>
    <row r="27" spans="3:12" x14ac:dyDescent="0.2">
      <c r="C27" s="1" t="s">
        <v>67</v>
      </c>
      <c r="D27" s="23">
        <f t="shared" si="5"/>
        <v>13552</v>
      </c>
      <c r="E27" s="15">
        <v>6349</v>
      </c>
      <c r="F27" s="15">
        <v>7203</v>
      </c>
      <c r="G27" s="21">
        <f t="shared" si="6"/>
        <v>7174</v>
      </c>
      <c r="H27" s="15">
        <v>3339</v>
      </c>
      <c r="I27" s="15">
        <v>3835</v>
      </c>
      <c r="J27" s="91">
        <f t="shared" si="7"/>
        <v>52.936835891381349</v>
      </c>
      <c r="K27" s="91">
        <f t="shared" si="7"/>
        <v>52.590959206174205</v>
      </c>
      <c r="L27" s="91">
        <f t="shared" si="7"/>
        <v>53.241704845203387</v>
      </c>
    </row>
    <row r="28" spans="3:12" x14ac:dyDescent="0.2">
      <c r="C28" s="1" t="s">
        <v>68</v>
      </c>
      <c r="D28" s="23">
        <f t="shared" si="5"/>
        <v>7203</v>
      </c>
      <c r="E28" s="15">
        <v>3350</v>
      </c>
      <c r="F28" s="15">
        <v>3853</v>
      </c>
      <c r="G28" s="21">
        <f t="shared" si="6"/>
        <v>4461</v>
      </c>
      <c r="H28" s="15">
        <v>2041</v>
      </c>
      <c r="I28" s="15">
        <v>2420</v>
      </c>
      <c r="J28" s="91">
        <f t="shared" si="7"/>
        <v>61.932528113286132</v>
      </c>
      <c r="K28" s="91">
        <f t="shared" si="7"/>
        <v>60.925373134328353</v>
      </c>
      <c r="L28" s="91">
        <f t="shared" si="7"/>
        <v>62.808201401505329</v>
      </c>
    </row>
    <row r="29" spans="3:12" x14ac:dyDescent="0.2">
      <c r="C29" s="1" t="s">
        <v>69</v>
      </c>
      <c r="D29" s="23">
        <f t="shared" si="5"/>
        <v>6532</v>
      </c>
      <c r="E29" s="15">
        <v>3025</v>
      </c>
      <c r="F29" s="15">
        <v>3507</v>
      </c>
      <c r="G29" s="21">
        <f t="shared" si="6"/>
        <v>4105</v>
      </c>
      <c r="H29" s="15">
        <v>1896</v>
      </c>
      <c r="I29" s="15">
        <v>2209</v>
      </c>
      <c r="J29" s="91">
        <f t="shared" si="7"/>
        <v>62.844458052663811</v>
      </c>
      <c r="K29" s="91">
        <f t="shared" si="7"/>
        <v>62.67768595041322</v>
      </c>
      <c r="L29" s="91">
        <f t="shared" si="7"/>
        <v>62.988309096093531</v>
      </c>
    </row>
    <row r="30" spans="3:12" x14ac:dyDescent="0.2">
      <c r="C30" s="1" t="s">
        <v>70</v>
      </c>
      <c r="D30" s="23">
        <f t="shared" si="5"/>
        <v>16292</v>
      </c>
      <c r="E30" s="15">
        <v>7760</v>
      </c>
      <c r="F30" s="15">
        <v>8532</v>
      </c>
      <c r="G30" s="21">
        <f t="shared" si="6"/>
        <v>8154</v>
      </c>
      <c r="H30" s="15">
        <v>3811</v>
      </c>
      <c r="I30" s="15">
        <v>4343</v>
      </c>
      <c r="J30" s="91">
        <f t="shared" si="7"/>
        <v>50.049103854652586</v>
      </c>
      <c r="K30" s="91">
        <f t="shared" si="7"/>
        <v>49.110824742268036</v>
      </c>
      <c r="L30" s="91">
        <f t="shared" si="7"/>
        <v>50.90248476324426</v>
      </c>
    </row>
    <row r="31" spans="3:12" x14ac:dyDescent="0.2">
      <c r="C31" s="1" t="s">
        <v>71</v>
      </c>
      <c r="D31" s="23">
        <f t="shared" si="5"/>
        <v>35324</v>
      </c>
      <c r="E31" s="15">
        <v>17059</v>
      </c>
      <c r="F31" s="15">
        <v>18265</v>
      </c>
      <c r="G31" s="21">
        <f t="shared" si="6"/>
        <v>13820</v>
      </c>
      <c r="H31" s="15">
        <v>6542</v>
      </c>
      <c r="I31" s="15">
        <v>7278</v>
      </c>
      <c r="J31" s="91">
        <f t="shared" si="7"/>
        <v>39.123542067716002</v>
      </c>
      <c r="K31" s="91">
        <f t="shared" si="7"/>
        <v>38.349258455947002</v>
      </c>
      <c r="L31" s="91">
        <f t="shared" si="7"/>
        <v>39.846701341363264</v>
      </c>
    </row>
    <row r="32" spans="3:12" x14ac:dyDescent="0.2">
      <c r="D32" s="7"/>
      <c r="E32" s="15"/>
      <c r="F32" s="15"/>
      <c r="H32" s="15"/>
      <c r="I32" s="15"/>
    </row>
    <row r="33" spans="3:12" x14ac:dyDescent="0.2">
      <c r="C33" s="1" t="s">
        <v>72</v>
      </c>
      <c r="D33" s="23">
        <f>E33+F33</f>
        <v>16853</v>
      </c>
      <c r="E33" s="15">
        <v>7877</v>
      </c>
      <c r="F33" s="15">
        <v>8976</v>
      </c>
      <c r="G33" s="21">
        <f>H33+I33</f>
        <v>10315</v>
      </c>
      <c r="H33" s="15">
        <v>4774</v>
      </c>
      <c r="I33" s="15">
        <v>5541</v>
      </c>
      <c r="J33" s="91">
        <f t="shared" ref="J33:L37" si="8">G33/D33*100</f>
        <v>61.20572004984276</v>
      </c>
      <c r="K33" s="91">
        <f t="shared" si="8"/>
        <v>60.606830011425672</v>
      </c>
      <c r="L33" s="91">
        <f t="shared" si="8"/>
        <v>61.731283422459896</v>
      </c>
    </row>
    <row r="34" spans="3:12" x14ac:dyDescent="0.2">
      <c r="C34" s="1" t="s">
        <v>73</v>
      </c>
      <c r="D34" s="23">
        <f>E34+F34</f>
        <v>12543</v>
      </c>
      <c r="E34" s="15">
        <v>5862</v>
      </c>
      <c r="F34" s="15">
        <v>6681</v>
      </c>
      <c r="G34" s="21">
        <f>H34+I34</f>
        <v>6029</v>
      </c>
      <c r="H34" s="15">
        <v>2788</v>
      </c>
      <c r="I34" s="15">
        <v>3241</v>
      </c>
      <c r="J34" s="91">
        <f t="shared" si="8"/>
        <v>48.066650721517981</v>
      </c>
      <c r="K34" s="91">
        <f t="shared" si="8"/>
        <v>47.560559535994543</v>
      </c>
      <c r="L34" s="91">
        <f t="shared" si="8"/>
        <v>48.510701990719951</v>
      </c>
    </row>
    <row r="35" spans="3:12" x14ac:dyDescent="0.2">
      <c r="C35" s="1" t="s">
        <v>74</v>
      </c>
      <c r="D35" s="23">
        <f>E35+F35</f>
        <v>5115</v>
      </c>
      <c r="E35" s="15">
        <v>2384</v>
      </c>
      <c r="F35" s="15">
        <v>2731</v>
      </c>
      <c r="G35" s="21">
        <f>H35+I35</f>
        <v>3313</v>
      </c>
      <c r="H35" s="15">
        <v>1505</v>
      </c>
      <c r="I35" s="15">
        <v>1808</v>
      </c>
      <c r="J35" s="91">
        <f t="shared" si="8"/>
        <v>64.770283479960895</v>
      </c>
      <c r="K35" s="91">
        <f t="shared" si="8"/>
        <v>63.12919463087249</v>
      </c>
      <c r="L35" s="91">
        <f t="shared" si="8"/>
        <v>66.202856096667887</v>
      </c>
    </row>
    <row r="36" spans="3:12" x14ac:dyDescent="0.2">
      <c r="C36" s="1" t="s">
        <v>75</v>
      </c>
      <c r="D36" s="23">
        <f>E36+F36</f>
        <v>4077</v>
      </c>
      <c r="E36" s="15">
        <v>1941</v>
      </c>
      <c r="F36" s="15">
        <v>2136</v>
      </c>
      <c r="G36" s="21">
        <f>H36+I36</f>
        <v>2711</v>
      </c>
      <c r="H36" s="15">
        <v>1221</v>
      </c>
      <c r="I36" s="15">
        <v>1490</v>
      </c>
      <c r="J36" s="91">
        <f t="shared" si="8"/>
        <v>66.494971792985041</v>
      </c>
      <c r="K36" s="91">
        <f t="shared" si="8"/>
        <v>62.905718701700152</v>
      </c>
      <c r="L36" s="91">
        <f t="shared" si="8"/>
        <v>69.756554307116104</v>
      </c>
    </row>
    <row r="37" spans="3:12" x14ac:dyDescent="0.2">
      <c r="C37" s="1" t="s">
        <v>76</v>
      </c>
      <c r="D37" s="23">
        <f>E37+F37</f>
        <v>506</v>
      </c>
      <c r="E37" s="15">
        <v>234</v>
      </c>
      <c r="F37" s="15">
        <v>272</v>
      </c>
      <c r="G37" s="21">
        <f>H37+I37</f>
        <v>463</v>
      </c>
      <c r="H37" s="15">
        <v>208</v>
      </c>
      <c r="I37" s="15">
        <v>255</v>
      </c>
      <c r="J37" s="91">
        <f t="shared" si="8"/>
        <v>91.501976284584984</v>
      </c>
      <c r="K37" s="91">
        <f t="shared" si="8"/>
        <v>88.888888888888886</v>
      </c>
      <c r="L37" s="91">
        <f t="shared" si="8"/>
        <v>93.75</v>
      </c>
    </row>
    <row r="38" spans="3:12" x14ac:dyDescent="0.2">
      <c r="D38" s="7"/>
      <c r="E38" s="15"/>
      <c r="F38" s="15"/>
      <c r="H38" s="15"/>
      <c r="I38" s="15"/>
    </row>
    <row r="39" spans="3:12" x14ac:dyDescent="0.2">
      <c r="C39" s="1" t="s">
        <v>77</v>
      </c>
      <c r="D39" s="23">
        <f>E39+F39</f>
        <v>12198</v>
      </c>
      <c r="E39" s="15">
        <v>5620</v>
      </c>
      <c r="F39" s="15">
        <v>6578</v>
      </c>
      <c r="G39" s="21">
        <f>H39+I39</f>
        <v>6991</v>
      </c>
      <c r="H39" s="15">
        <v>3188</v>
      </c>
      <c r="I39" s="15">
        <v>3803</v>
      </c>
      <c r="J39" s="91">
        <f t="shared" ref="J39:L43" si="9">G39/D39*100</f>
        <v>57.312674208886705</v>
      </c>
      <c r="K39" s="91">
        <f t="shared" si="9"/>
        <v>56.725978647686837</v>
      </c>
      <c r="L39" s="91">
        <f t="shared" si="9"/>
        <v>57.813925205229552</v>
      </c>
    </row>
    <row r="40" spans="3:12" x14ac:dyDescent="0.2">
      <c r="C40" s="1" t="s">
        <v>78</v>
      </c>
      <c r="D40" s="23">
        <f>E40+F40</f>
        <v>6562</v>
      </c>
      <c r="E40" s="15">
        <v>3078</v>
      </c>
      <c r="F40" s="15">
        <v>3484</v>
      </c>
      <c r="G40" s="21">
        <f>H40+I40</f>
        <v>4441</v>
      </c>
      <c r="H40" s="15">
        <v>2048</v>
      </c>
      <c r="I40" s="15">
        <v>2393</v>
      </c>
      <c r="J40" s="91">
        <f t="shared" si="9"/>
        <v>67.677537336177991</v>
      </c>
      <c r="K40" s="91">
        <f t="shared" si="9"/>
        <v>66.536712150747235</v>
      </c>
      <c r="L40" s="91">
        <f t="shared" si="9"/>
        <v>68.685419058553393</v>
      </c>
    </row>
    <row r="41" spans="3:12" x14ac:dyDescent="0.2">
      <c r="C41" s="1" t="s">
        <v>79</v>
      </c>
      <c r="D41" s="23">
        <f>E41+F41</f>
        <v>11022</v>
      </c>
      <c r="E41" s="15">
        <v>5233</v>
      </c>
      <c r="F41" s="15">
        <v>5789</v>
      </c>
      <c r="G41" s="21">
        <f>H41+I41</f>
        <v>6483</v>
      </c>
      <c r="H41" s="15">
        <v>3101</v>
      </c>
      <c r="I41" s="15">
        <v>3382</v>
      </c>
      <c r="J41" s="91">
        <f t="shared" si="9"/>
        <v>58.818726183995636</v>
      </c>
      <c r="K41" s="91">
        <f t="shared" si="9"/>
        <v>59.25855150009555</v>
      </c>
      <c r="L41" s="91">
        <f t="shared" si="9"/>
        <v>58.421143548108475</v>
      </c>
    </row>
    <row r="42" spans="3:12" x14ac:dyDescent="0.2">
      <c r="C42" s="1" t="s">
        <v>80</v>
      </c>
      <c r="D42" s="23">
        <f>E42+F42</f>
        <v>7966</v>
      </c>
      <c r="E42" s="15">
        <v>3700</v>
      </c>
      <c r="F42" s="15">
        <v>4266</v>
      </c>
      <c r="G42" s="21">
        <f>H42+I42</f>
        <v>5089</v>
      </c>
      <c r="H42" s="15">
        <v>2355</v>
      </c>
      <c r="I42" s="15">
        <v>2734</v>
      </c>
      <c r="J42" s="91">
        <f t="shared" si="9"/>
        <v>63.884007029876976</v>
      </c>
      <c r="K42" s="91">
        <f t="shared" si="9"/>
        <v>63.648648648648653</v>
      </c>
      <c r="L42" s="91">
        <f t="shared" si="9"/>
        <v>64.088138771683077</v>
      </c>
    </row>
    <row r="43" spans="3:12" x14ac:dyDescent="0.2">
      <c r="C43" s="1" t="s">
        <v>81</v>
      </c>
      <c r="D43" s="23">
        <f>E43+F43</f>
        <v>4381</v>
      </c>
      <c r="E43" s="15">
        <v>2027</v>
      </c>
      <c r="F43" s="15">
        <v>2354</v>
      </c>
      <c r="G43" s="21">
        <f>H43+I43</f>
        <v>3453</v>
      </c>
      <c r="H43" s="15">
        <v>1577</v>
      </c>
      <c r="I43" s="15">
        <v>1876</v>
      </c>
      <c r="J43" s="91">
        <f t="shared" si="9"/>
        <v>78.81762154759187</v>
      </c>
      <c r="K43" s="91">
        <f t="shared" si="9"/>
        <v>77.799703996053282</v>
      </c>
      <c r="L43" s="91">
        <f t="shared" si="9"/>
        <v>79.69413763806287</v>
      </c>
    </row>
    <row r="44" spans="3:12" x14ac:dyDescent="0.2">
      <c r="D44" s="7"/>
      <c r="E44" s="15"/>
      <c r="F44" s="15"/>
      <c r="H44" s="15"/>
      <c r="I44" s="15"/>
    </row>
    <row r="45" spans="3:12" x14ac:dyDescent="0.2">
      <c r="C45" s="1" t="s">
        <v>82</v>
      </c>
      <c r="D45" s="23">
        <f t="shared" ref="D45:D54" si="10">E45+F45</f>
        <v>6964</v>
      </c>
      <c r="E45" s="15">
        <v>3145</v>
      </c>
      <c r="F45" s="15">
        <v>3819</v>
      </c>
      <c r="G45" s="21">
        <f t="shared" ref="G45:G54" si="11">H45+I45</f>
        <v>4612</v>
      </c>
      <c r="H45" s="15">
        <v>2058</v>
      </c>
      <c r="I45" s="15">
        <v>2554</v>
      </c>
      <c r="J45" s="91">
        <f t="shared" ref="J45:L54" si="12">G45/D45*100</f>
        <v>66.226306720275701</v>
      </c>
      <c r="K45" s="91">
        <f t="shared" si="12"/>
        <v>65.43720190779014</v>
      </c>
      <c r="L45" s="91">
        <f t="shared" si="12"/>
        <v>66.876145587850218</v>
      </c>
    </row>
    <row r="46" spans="3:12" x14ac:dyDescent="0.2">
      <c r="C46" s="1" t="s">
        <v>83</v>
      </c>
      <c r="D46" s="23">
        <f t="shared" si="10"/>
        <v>5814</v>
      </c>
      <c r="E46" s="15">
        <v>2701</v>
      </c>
      <c r="F46" s="15">
        <v>3113</v>
      </c>
      <c r="G46" s="21">
        <f t="shared" si="11"/>
        <v>4213</v>
      </c>
      <c r="H46" s="15">
        <v>1983</v>
      </c>
      <c r="I46" s="15">
        <v>2230</v>
      </c>
      <c r="J46" s="91">
        <f t="shared" si="12"/>
        <v>72.463020295837637</v>
      </c>
      <c r="K46" s="91">
        <f t="shared" si="12"/>
        <v>73.41725286930766</v>
      </c>
      <c r="L46" s="91">
        <f t="shared" si="12"/>
        <v>71.635078702216518</v>
      </c>
    </row>
    <row r="47" spans="3:12" x14ac:dyDescent="0.2">
      <c r="C47" s="1" t="s">
        <v>84</v>
      </c>
      <c r="D47" s="23">
        <f t="shared" si="10"/>
        <v>6297</v>
      </c>
      <c r="E47" s="15">
        <v>2952</v>
      </c>
      <c r="F47" s="15">
        <v>3345</v>
      </c>
      <c r="G47" s="21">
        <f t="shared" si="11"/>
        <v>4491</v>
      </c>
      <c r="H47" s="15">
        <v>2055</v>
      </c>
      <c r="I47" s="15">
        <v>2436</v>
      </c>
      <c r="J47" s="91">
        <f t="shared" si="12"/>
        <v>71.31967603620771</v>
      </c>
      <c r="K47" s="91">
        <f t="shared" si="12"/>
        <v>69.613821138211378</v>
      </c>
      <c r="L47" s="91">
        <f t="shared" si="12"/>
        <v>72.825112107623312</v>
      </c>
    </row>
    <row r="48" spans="3:12" x14ac:dyDescent="0.2">
      <c r="C48" s="1" t="s">
        <v>85</v>
      </c>
      <c r="D48" s="23">
        <f t="shared" si="10"/>
        <v>5324</v>
      </c>
      <c r="E48" s="15">
        <v>2477</v>
      </c>
      <c r="F48" s="15">
        <v>2847</v>
      </c>
      <c r="G48" s="21">
        <f t="shared" si="11"/>
        <v>4106</v>
      </c>
      <c r="H48" s="15">
        <v>1912</v>
      </c>
      <c r="I48" s="15">
        <v>2194</v>
      </c>
      <c r="J48" s="91">
        <f t="shared" si="12"/>
        <v>77.122464312546953</v>
      </c>
      <c r="K48" s="91">
        <f t="shared" si="12"/>
        <v>77.190149374243035</v>
      </c>
      <c r="L48" s="91">
        <f t="shared" si="12"/>
        <v>77.063575693712679</v>
      </c>
    </row>
    <row r="49" spans="3:12" x14ac:dyDescent="0.2">
      <c r="C49" s="1" t="s">
        <v>86</v>
      </c>
      <c r="D49" s="23">
        <f t="shared" si="10"/>
        <v>2030</v>
      </c>
      <c r="E49" s="15">
        <v>932</v>
      </c>
      <c r="F49" s="15">
        <v>1098</v>
      </c>
      <c r="G49" s="21">
        <f t="shared" si="11"/>
        <v>1713</v>
      </c>
      <c r="H49" s="15">
        <v>791</v>
      </c>
      <c r="I49" s="15">
        <v>922</v>
      </c>
      <c r="J49" s="91">
        <f t="shared" si="12"/>
        <v>84.384236453201964</v>
      </c>
      <c r="K49" s="91">
        <f t="shared" si="12"/>
        <v>84.871244635193136</v>
      </c>
      <c r="L49" s="91">
        <f t="shared" si="12"/>
        <v>83.970856102003637</v>
      </c>
    </row>
    <row r="50" spans="3:12" x14ac:dyDescent="0.2">
      <c r="C50" s="1" t="s">
        <v>87</v>
      </c>
      <c r="D50" s="23">
        <f t="shared" si="10"/>
        <v>1927</v>
      </c>
      <c r="E50" s="15">
        <v>906</v>
      </c>
      <c r="F50" s="15">
        <v>1021</v>
      </c>
      <c r="G50" s="21">
        <f t="shared" si="11"/>
        <v>1555</v>
      </c>
      <c r="H50" s="15">
        <v>732</v>
      </c>
      <c r="I50" s="15">
        <v>823</v>
      </c>
      <c r="J50" s="91">
        <f t="shared" si="12"/>
        <v>80.695381421899327</v>
      </c>
      <c r="K50" s="91">
        <f t="shared" si="12"/>
        <v>80.794701986754973</v>
      </c>
      <c r="L50" s="91">
        <f t="shared" si="12"/>
        <v>80.607247796278159</v>
      </c>
    </row>
    <row r="51" spans="3:12" x14ac:dyDescent="0.2">
      <c r="C51" s="1" t="s">
        <v>88</v>
      </c>
      <c r="D51" s="23">
        <f t="shared" si="10"/>
        <v>3717</v>
      </c>
      <c r="E51" s="15">
        <v>1788</v>
      </c>
      <c r="F51" s="15">
        <v>1929</v>
      </c>
      <c r="G51" s="21">
        <f t="shared" si="11"/>
        <v>3237</v>
      </c>
      <c r="H51" s="15">
        <v>1538</v>
      </c>
      <c r="I51" s="15">
        <v>1699</v>
      </c>
      <c r="J51" s="91">
        <f t="shared" si="12"/>
        <v>87.086359967715893</v>
      </c>
      <c r="K51" s="91">
        <f t="shared" si="12"/>
        <v>86.017897091722588</v>
      </c>
      <c r="L51" s="91">
        <f t="shared" si="12"/>
        <v>88.076723691031617</v>
      </c>
    </row>
    <row r="52" spans="3:12" x14ac:dyDescent="0.2">
      <c r="C52" s="1" t="s">
        <v>89</v>
      </c>
      <c r="D52" s="23">
        <f t="shared" si="10"/>
        <v>5157</v>
      </c>
      <c r="E52" s="15">
        <v>2437</v>
      </c>
      <c r="F52" s="15">
        <v>2720</v>
      </c>
      <c r="G52" s="21">
        <f t="shared" si="11"/>
        <v>3783</v>
      </c>
      <c r="H52" s="15">
        <v>1781</v>
      </c>
      <c r="I52" s="15">
        <v>2002</v>
      </c>
      <c r="J52" s="91">
        <f t="shared" si="12"/>
        <v>73.356602675974401</v>
      </c>
      <c r="K52" s="91">
        <f t="shared" si="12"/>
        <v>73.081657775954042</v>
      </c>
      <c r="L52" s="91">
        <f t="shared" si="12"/>
        <v>73.602941176470594</v>
      </c>
    </row>
    <row r="53" spans="3:12" x14ac:dyDescent="0.2">
      <c r="C53" s="1" t="s">
        <v>90</v>
      </c>
      <c r="D53" s="23">
        <f t="shared" si="10"/>
        <v>6417</v>
      </c>
      <c r="E53" s="15">
        <v>3029</v>
      </c>
      <c r="F53" s="15">
        <v>3388</v>
      </c>
      <c r="G53" s="21">
        <f t="shared" si="11"/>
        <v>4494</v>
      </c>
      <c r="H53" s="15">
        <v>2110</v>
      </c>
      <c r="I53" s="15">
        <v>2384</v>
      </c>
      <c r="J53" s="91">
        <f t="shared" si="12"/>
        <v>70.032725572697515</v>
      </c>
      <c r="K53" s="91">
        <f t="shared" si="12"/>
        <v>69.659953780125448</v>
      </c>
      <c r="L53" s="91">
        <f t="shared" si="12"/>
        <v>70.365997638724906</v>
      </c>
    </row>
    <row r="54" spans="3:12" x14ac:dyDescent="0.2">
      <c r="C54" s="1" t="s">
        <v>91</v>
      </c>
      <c r="D54" s="23">
        <f t="shared" si="10"/>
        <v>7976</v>
      </c>
      <c r="E54" s="15">
        <v>3693</v>
      </c>
      <c r="F54" s="15">
        <v>4283</v>
      </c>
      <c r="G54" s="21">
        <f t="shared" si="11"/>
        <v>5615</v>
      </c>
      <c r="H54" s="15">
        <v>2622</v>
      </c>
      <c r="I54" s="15">
        <v>2993</v>
      </c>
      <c r="J54" s="91">
        <f t="shared" si="12"/>
        <v>70.398696088264785</v>
      </c>
      <c r="K54" s="91">
        <f t="shared" si="12"/>
        <v>70.999187652315186</v>
      </c>
      <c r="L54" s="91">
        <f t="shared" si="12"/>
        <v>69.880924585570853</v>
      </c>
    </row>
    <row r="55" spans="3:12" x14ac:dyDescent="0.2">
      <c r="D55" s="7"/>
      <c r="E55" s="15"/>
      <c r="F55" s="15"/>
      <c r="H55" s="15"/>
      <c r="I55" s="15"/>
    </row>
    <row r="56" spans="3:12" x14ac:dyDescent="0.2">
      <c r="C56" s="1" t="s">
        <v>92</v>
      </c>
      <c r="D56" s="23">
        <f t="shared" ref="D56:D62" si="13">E56+F56</f>
        <v>15899</v>
      </c>
      <c r="E56" s="15">
        <v>7291</v>
      </c>
      <c r="F56" s="15">
        <v>8608</v>
      </c>
      <c r="G56" s="21">
        <f t="shared" ref="G56:G62" si="14">H56+I56</f>
        <v>10179</v>
      </c>
      <c r="H56" s="15">
        <v>4544</v>
      </c>
      <c r="I56" s="15">
        <v>5635</v>
      </c>
      <c r="J56" s="91">
        <f t="shared" ref="J56:L62" si="15">G56/D56*100</f>
        <v>64.022894521668022</v>
      </c>
      <c r="K56" s="91">
        <f t="shared" si="15"/>
        <v>62.323412426278978</v>
      </c>
      <c r="L56" s="91">
        <f t="shared" si="15"/>
        <v>65.462360594795541</v>
      </c>
    </row>
    <row r="57" spans="3:12" x14ac:dyDescent="0.2">
      <c r="C57" s="1" t="s">
        <v>93</v>
      </c>
      <c r="D57" s="23">
        <f t="shared" si="13"/>
        <v>3326</v>
      </c>
      <c r="E57" s="15">
        <v>1589</v>
      </c>
      <c r="F57" s="15">
        <v>1737</v>
      </c>
      <c r="G57" s="21">
        <f t="shared" si="14"/>
        <v>2563</v>
      </c>
      <c r="H57" s="15">
        <v>1199</v>
      </c>
      <c r="I57" s="15">
        <v>1364</v>
      </c>
      <c r="J57" s="91">
        <f t="shared" si="15"/>
        <v>77.059530968129891</v>
      </c>
      <c r="K57" s="91">
        <f t="shared" si="15"/>
        <v>75.456261799874142</v>
      </c>
      <c r="L57" s="91">
        <f t="shared" si="15"/>
        <v>78.526194588370757</v>
      </c>
    </row>
    <row r="58" spans="3:12" x14ac:dyDescent="0.2">
      <c r="C58" s="1" t="s">
        <v>94</v>
      </c>
      <c r="D58" s="23">
        <f t="shared" si="13"/>
        <v>2673</v>
      </c>
      <c r="E58" s="15">
        <v>1284</v>
      </c>
      <c r="F58" s="15">
        <v>1389</v>
      </c>
      <c r="G58" s="21">
        <f t="shared" si="14"/>
        <v>2163</v>
      </c>
      <c r="H58" s="15">
        <v>1018</v>
      </c>
      <c r="I58" s="15">
        <v>1145</v>
      </c>
      <c r="J58" s="91">
        <f t="shared" si="15"/>
        <v>80.920314253647589</v>
      </c>
      <c r="K58" s="91">
        <f t="shared" si="15"/>
        <v>79.283489096573206</v>
      </c>
      <c r="L58" s="91">
        <f t="shared" si="15"/>
        <v>82.433405327573794</v>
      </c>
    </row>
    <row r="59" spans="3:12" x14ac:dyDescent="0.2">
      <c r="C59" s="1" t="s">
        <v>95</v>
      </c>
      <c r="D59" s="23">
        <f t="shared" si="13"/>
        <v>11351</v>
      </c>
      <c r="E59" s="15">
        <v>5391</v>
      </c>
      <c r="F59" s="15">
        <v>5960</v>
      </c>
      <c r="G59" s="21">
        <f t="shared" si="14"/>
        <v>7325</v>
      </c>
      <c r="H59" s="15">
        <v>3416</v>
      </c>
      <c r="I59" s="15">
        <v>3909</v>
      </c>
      <c r="J59" s="91">
        <f t="shared" si="15"/>
        <v>64.531759316359796</v>
      </c>
      <c r="K59" s="91">
        <f t="shared" si="15"/>
        <v>63.364867371545166</v>
      </c>
      <c r="L59" s="91">
        <f t="shared" si="15"/>
        <v>65.587248322147644</v>
      </c>
    </row>
    <row r="60" spans="3:12" x14ac:dyDescent="0.2">
      <c r="C60" s="1" t="s">
        <v>96</v>
      </c>
      <c r="D60" s="23">
        <f t="shared" si="13"/>
        <v>4249</v>
      </c>
      <c r="E60" s="15">
        <v>1973</v>
      </c>
      <c r="F60" s="15">
        <v>2276</v>
      </c>
      <c r="G60" s="21">
        <f t="shared" si="14"/>
        <v>3264</v>
      </c>
      <c r="H60" s="15">
        <v>1485</v>
      </c>
      <c r="I60" s="15">
        <v>1779</v>
      </c>
      <c r="J60" s="91">
        <f t="shared" si="15"/>
        <v>76.818074841139094</v>
      </c>
      <c r="K60" s="91">
        <f t="shared" si="15"/>
        <v>75.266092245311711</v>
      </c>
      <c r="L60" s="91">
        <f t="shared" si="15"/>
        <v>78.163444639718804</v>
      </c>
    </row>
    <row r="61" spans="3:12" x14ac:dyDescent="0.2">
      <c r="C61" s="1" t="s">
        <v>97</v>
      </c>
      <c r="D61" s="23">
        <f t="shared" si="13"/>
        <v>4990</v>
      </c>
      <c r="E61" s="15">
        <v>2281</v>
      </c>
      <c r="F61" s="15">
        <v>2709</v>
      </c>
      <c r="G61" s="21">
        <f t="shared" si="14"/>
        <v>3926</v>
      </c>
      <c r="H61" s="15">
        <v>1743</v>
      </c>
      <c r="I61" s="15">
        <v>2183</v>
      </c>
      <c r="J61" s="91">
        <f t="shared" si="15"/>
        <v>78.677354709418836</v>
      </c>
      <c r="K61" s="91">
        <f t="shared" si="15"/>
        <v>76.413853572994299</v>
      </c>
      <c r="L61" s="91">
        <f t="shared" si="15"/>
        <v>80.583241048357323</v>
      </c>
    </row>
    <row r="62" spans="3:12" x14ac:dyDescent="0.2">
      <c r="C62" s="1" t="s">
        <v>98</v>
      </c>
      <c r="D62" s="23">
        <f t="shared" si="13"/>
        <v>12898</v>
      </c>
      <c r="E62" s="15">
        <v>5901</v>
      </c>
      <c r="F62" s="15">
        <v>6997</v>
      </c>
      <c r="G62" s="21">
        <f t="shared" si="14"/>
        <v>8687</v>
      </c>
      <c r="H62" s="15">
        <v>3951</v>
      </c>
      <c r="I62" s="15">
        <v>4736</v>
      </c>
      <c r="J62" s="91">
        <f t="shared" si="15"/>
        <v>67.351527368584271</v>
      </c>
      <c r="K62" s="91">
        <f t="shared" si="15"/>
        <v>66.954753431621754</v>
      </c>
      <c r="L62" s="91">
        <f t="shared" si="15"/>
        <v>67.68615120766043</v>
      </c>
    </row>
    <row r="63" spans="3:12" x14ac:dyDescent="0.2">
      <c r="D63" s="7"/>
      <c r="E63" s="15"/>
      <c r="F63" s="15"/>
      <c r="H63" s="15"/>
      <c r="I63" s="15"/>
    </row>
    <row r="64" spans="3:12" x14ac:dyDescent="0.2">
      <c r="C64" s="1" t="s">
        <v>99</v>
      </c>
      <c r="D64" s="23">
        <f t="shared" ref="D64:D70" si="16">E64+F64</f>
        <v>16301</v>
      </c>
      <c r="E64" s="15">
        <v>7503</v>
      </c>
      <c r="F64" s="15">
        <v>8798</v>
      </c>
      <c r="G64" s="21">
        <f t="shared" ref="G64:G70" si="17">H64+I64</f>
        <v>9591</v>
      </c>
      <c r="H64" s="15">
        <v>4320</v>
      </c>
      <c r="I64" s="15">
        <v>5271</v>
      </c>
      <c r="J64" s="91">
        <f t="shared" ref="J64:L70" si="18">G64/D64*100</f>
        <v>58.836881172934177</v>
      </c>
      <c r="K64" s="91">
        <f t="shared" si="18"/>
        <v>57.576969212315078</v>
      </c>
      <c r="L64" s="91">
        <f t="shared" si="18"/>
        <v>59.911343487156174</v>
      </c>
    </row>
    <row r="65" spans="1:12" x14ac:dyDescent="0.2">
      <c r="C65" s="1" t="s">
        <v>100</v>
      </c>
      <c r="D65" s="23">
        <f t="shared" si="16"/>
        <v>3234</v>
      </c>
      <c r="E65" s="15">
        <v>1422</v>
      </c>
      <c r="F65" s="15">
        <v>1812</v>
      </c>
      <c r="G65" s="21">
        <f t="shared" si="17"/>
        <v>2275</v>
      </c>
      <c r="H65" s="15">
        <v>947</v>
      </c>
      <c r="I65" s="15">
        <v>1328</v>
      </c>
      <c r="J65" s="91">
        <f t="shared" si="18"/>
        <v>70.34632034632034</v>
      </c>
      <c r="K65" s="91">
        <f t="shared" si="18"/>
        <v>66.596343178621666</v>
      </c>
      <c r="L65" s="91">
        <f t="shared" si="18"/>
        <v>73.289183222958059</v>
      </c>
    </row>
    <row r="66" spans="1:12" x14ac:dyDescent="0.2">
      <c r="C66" s="1" t="s">
        <v>101</v>
      </c>
      <c r="D66" s="23">
        <f t="shared" si="16"/>
        <v>4974</v>
      </c>
      <c r="E66" s="15">
        <v>2233</v>
      </c>
      <c r="F66" s="15">
        <v>2741</v>
      </c>
      <c r="G66" s="21">
        <f t="shared" si="17"/>
        <v>3241</v>
      </c>
      <c r="H66" s="15">
        <v>1445</v>
      </c>
      <c r="I66" s="15">
        <v>1796</v>
      </c>
      <c r="J66" s="91">
        <f t="shared" si="18"/>
        <v>65.158825894652196</v>
      </c>
      <c r="K66" s="91">
        <f t="shared" si="18"/>
        <v>64.711150918047466</v>
      </c>
      <c r="L66" s="91">
        <f t="shared" si="18"/>
        <v>65.523531557825606</v>
      </c>
    </row>
    <row r="67" spans="1:12" x14ac:dyDescent="0.2">
      <c r="C67" s="1" t="s">
        <v>102</v>
      </c>
      <c r="D67" s="23">
        <f t="shared" si="16"/>
        <v>3389</v>
      </c>
      <c r="E67" s="15">
        <v>1520</v>
      </c>
      <c r="F67" s="15">
        <v>1869</v>
      </c>
      <c r="G67" s="21">
        <f t="shared" si="17"/>
        <v>2649</v>
      </c>
      <c r="H67" s="15">
        <v>1186</v>
      </c>
      <c r="I67" s="15">
        <v>1463</v>
      </c>
      <c r="J67" s="91">
        <f t="shared" si="18"/>
        <v>78.164650339333136</v>
      </c>
      <c r="K67" s="91">
        <f t="shared" si="18"/>
        <v>78.026315789473685</v>
      </c>
      <c r="L67" s="91">
        <f t="shared" si="18"/>
        <v>78.277153558052433</v>
      </c>
    </row>
    <row r="68" spans="1:12" x14ac:dyDescent="0.2">
      <c r="C68" s="1" t="s">
        <v>103</v>
      </c>
      <c r="D68" s="23">
        <f t="shared" si="16"/>
        <v>1802</v>
      </c>
      <c r="E68" s="15">
        <v>841</v>
      </c>
      <c r="F68" s="15">
        <v>961</v>
      </c>
      <c r="G68" s="21">
        <f t="shared" si="17"/>
        <v>1445</v>
      </c>
      <c r="H68" s="15">
        <v>675</v>
      </c>
      <c r="I68" s="15">
        <v>770</v>
      </c>
      <c r="J68" s="91">
        <f t="shared" si="18"/>
        <v>80.188679245283026</v>
      </c>
      <c r="K68" s="91">
        <f t="shared" si="18"/>
        <v>80.261593341260408</v>
      </c>
      <c r="L68" s="91">
        <f t="shared" si="18"/>
        <v>80.12486992715921</v>
      </c>
    </row>
    <row r="69" spans="1:12" x14ac:dyDescent="0.2">
      <c r="C69" s="1" t="s">
        <v>104</v>
      </c>
      <c r="D69" s="23">
        <f t="shared" si="16"/>
        <v>3361</v>
      </c>
      <c r="E69" s="15">
        <v>1574</v>
      </c>
      <c r="F69" s="15">
        <v>1787</v>
      </c>
      <c r="G69" s="21">
        <f t="shared" si="17"/>
        <v>2490</v>
      </c>
      <c r="H69" s="15">
        <v>1148</v>
      </c>
      <c r="I69" s="15">
        <v>1342</v>
      </c>
      <c r="J69" s="91">
        <f t="shared" si="18"/>
        <v>74.085093722106521</v>
      </c>
      <c r="K69" s="91">
        <f t="shared" si="18"/>
        <v>72.93519695044472</v>
      </c>
      <c r="L69" s="91">
        <f t="shared" si="18"/>
        <v>75.097929490766646</v>
      </c>
    </row>
    <row r="70" spans="1:12" x14ac:dyDescent="0.2">
      <c r="C70" s="1" t="s">
        <v>105</v>
      </c>
      <c r="D70" s="23">
        <f t="shared" si="16"/>
        <v>527</v>
      </c>
      <c r="E70" s="15">
        <v>241</v>
      </c>
      <c r="F70" s="15">
        <v>286</v>
      </c>
      <c r="G70" s="21">
        <f t="shared" si="17"/>
        <v>458</v>
      </c>
      <c r="H70" s="15">
        <v>207</v>
      </c>
      <c r="I70" s="15">
        <v>251</v>
      </c>
      <c r="J70" s="91">
        <f t="shared" si="18"/>
        <v>86.907020872865274</v>
      </c>
      <c r="K70" s="91">
        <f t="shared" si="18"/>
        <v>85.892116182572607</v>
      </c>
      <c r="L70" s="91">
        <f t="shared" si="18"/>
        <v>87.76223776223776</v>
      </c>
    </row>
    <row r="71" spans="1:12" ht="18" thickBot="1" x14ac:dyDescent="0.25">
      <c r="B71" s="4"/>
      <c r="C71" s="50"/>
      <c r="D71" s="92"/>
      <c r="E71" s="50"/>
      <c r="F71" s="50"/>
      <c r="G71" s="50"/>
      <c r="H71" s="50"/>
      <c r="I71" s="50"/>
      <c r="J71" s="50"/>
      <c r="K71" s="50"/>
      <c r="L71" s="50"/>
    </row>
    <row r="72" spans="1:12" x14ac:dyDescent="0.2">
      <c r="C72" s="44"/>
      <c r="D72" s="1" t="s">
        <v>128</v>
      </c>
      <c r="E72" s="44"/>
      <c r="F72" s="44"/>
      <c r="G72" s="44"/>
      <c r="H72" s="44"/>
      <c r="I72" s="44"/>
      <c r="J72" s="44"/>
      <c r="K72" s="44"/>
      <c r="L72" s="44"/>
    </row>
    <row r="73" spans="1:12" x14ac:dyDescent="0.2">
      <c r="A73" s="1"/>
      <c r="C73" s="44"/>
      <c r="D73" s="44"/>
      <c r="E73" s="44"/>
      <c r="F73" s="44"/>
      <c r="G73" s="44"/>
      <c r="H73" s="44"/>
      <c r="I73" s="44"/>
      <c r="J73" s="44"/>
      <c r="K73" s="44"/>
      <c r="L73" s="44"/>
    </row>
    <row r="74" spans="1:12" x14ac:dyDescent="0.2">
      <c r="A74" s="44"/>
      <c r="C74" s="44"/>
      <c r="D74" s="44"/>
      <c r="E74" s="44"/>
      <c r="F74" s="44"/>
      <c r="G74" s="44"/>
      <c r="H74" s="44"/>
      <c r="I74" s="44"/>
      <c r="J74" s="44"/>
      <c r="K74" s="44"/>
      <c r="L74" s="44"/>
    </row>
  </sheetData>
  <phoneticPr fontId="2"/>
  <pageMargins left="0.34" right="0.37" top="0.6" bottom="0.59" header="0.51200000000000001" footer="0.51200000000000001"/>
  <pageSetup paperSize="12" scale="74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18</vt:i4>
      </vt:variant>
    </vt:vector>
  </HeadingPairs>
  <TitlesOfParts>
    <vt:vector size="29" baseType="lpstr">
      <vt:lpstr>V01職員</vt:lpstr>
      <vt:lpstr>V02職員</vt:lpstr>
      <vt:lpstr>V03職員</vt:lpstr>
      <vt:lpstr>V04町村</vt:lpstr>
      <vt:lpstr>V05名簿</vt:lpstr>
      <vt:lpstr>V06A選挙</vt:lpstr>
      <vt:lpstr>V06B選挙</vt:lpstr>
      <vt:lpstr>V06C選挙</vt:lpstr>
      <vt:lpstr>V06D選挙</vt:lpstr>
      <vt:lpstr>V07A衆院</vt:lpstr>
      <vt:lpstr>V07B参院</vt:lpstr>
      <vt:lpstr>V01職員!Print_Area</vt:lpstr>
      <vt:lpstr>V02職員!Print_Area</vt:lpstr>
      <vt:lpstr>V03職員!Print_Area</vt:lpstr>
      <vt:lpstr>V04町村!Print_Area</vt:lpstr>
      <vt:lpstr>V05名簿!Print_Area</vt:lpstr>
      <vt:lpstr>V06A選挙!Print_Area</vt:lpstr>
      <vt:lpstr>V06B選挙!Print_Area</vt:lpstr>
      <vt:lpstr>V06C選挙!Print_Area</vt:lpstr>
      <vt:lpstr>V06D選挙!Print_Area</vt:lpstr>
      <vt:lpstr>V01職員!Print_Area_MI</vt:lpstr>
      <vt:lpstr>V02職員!Print_Area_MI</vt:lpstr>
      <vt:lpstr>V03職員!Print_Area_MI</vt:lpstr>
      <vt:lpstr>V04町村!Print_Area_MI</vt:lpstr>
      <vt:lpstr>V05名簿!Print_Area_MI</vt:lpstr>
      <vt:lpstr>V06A選挙!Print_Area_MI</vt:lpstr>
      <vt:lpstr>V06B選挙!Print_Area_MI</vt:lpstr>
      <vt:lpstr>V06C選挙!Print_Area_MI</vt:lpstr>
      <vt:lpstr>V06D選挙!Print_Area_MI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2018-06-21T05:26:06Z</dcterms:created>
  <dcterms:modified xsi:type="dcterms:W3CDTF">2018-06-21T05:31:52Z</dcterms:modified>
</cp:coreProperties>
</file>