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activeTab="10"/>
  </bookViews>
  <sheets>
    <sheet name="V01職員" sheetId="8" r:id="rId1"/>
    <sheet name="V02職員" sheetId="9" r:id="rId2"/>
    <sheet name="V03職員" sheetId="10" r:id="rId3"/>
    <sheet name="V04町村" sheetId="11" r:id="rId4"/>
    <sheet name="V05名簿" sheetId="12" r:id="rId5"/>
    <sheet name="V06-選挙" sheetId="15" r:id="rId6"/>
    <sheet name="V06B選挙 " sheetId="16" r:id="rId7"/>
    <sheet name="V06D選挙" sheetId="5" r:id="rId8"/>
    <sheet name="V06C選挙" sheetId="4" r:id="rId9"/>
    <sheet name="V07A衆院" sheetId="6" r:id="rId10"/>
    <sheet name="V07B参院" sheetId="7" r:id="rId11"/>
  </sheets>
  <definedNames>
    <definedName name="_Fill" localSheetId="6" hidden="1">'V06B選挙 '!$O$215:$O$287</definedName>
    <definedName name="_Fill" localSheetId="7" hidden="1">V06D選挙!$O$214:$O$286</definedName>
    <definedName name="_Fill" localSheetId="5" hidden="1">'V06-選挙'!$O$220:$O$292</definedName>
    <definedName name="_Fill" hidden="1">V06C選挙!$O$214:$O$286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6" hidden="1">1</definedName>
    <definedName name="_Regression_Int" localSheetId="8" hidden="1">1</definedName>
    <definedName name="_Regression_Int" localSheetId="7" hidden="1">1</definedName>
    <definedName name="_Regression_Int" localSheetId="5" hidden="1">1</definedName>
    <definedName name="_Regression_Int" localSheetId="9" hidden="1">1</definedName>
    <definedName name="_Regression_Int" localSheetId="10" hidden="1">1</definedName>
    <definedName name="\m">#N/A</definedName>
    <definedName name="_xlnm.Print_Area" localSheetId="0">V01職員!$A$1:$I$72</definedName>
    <definedName name="_xlnm.Print_Area" localSheetId="1">V02職員!$A$1:$I$71</definedName>
    <definedName name="_xlnm.Print_Area" localSheetId="2">V03職員!$A$1:$I$72</definedName>
    <definedName name="_xlnm.Print_Area" localSheetId="3">V04町村!$A$1:$K$73</definedName>
    <definedName name="_xlnm.Print_Area" localSheetId="4">V05名簿!$A$1:$J$73</definedName>
    <definedName name="_xlnm.Print_Area" localSheetId="6">'V06B選挙 '!$A$1:$M$288</definedName>
    <definedName name="_xlnm.Print_Area" localSheetId="8">V06C選挙!$A$1:$M$287</definedName>
    <definedName name="_xlnm.Print_Area" localSheetId="7">V06D選挙!$A$1:$M$74</definedName>
    <definedName name="_xlnm.Print_Area" localSheetId="5">'V06-選挙'!$A$1:$M$293</definedName>
    <definedName name="_xlnm.Print_Area" localSheetId="9">V07A衆院!$A$1:$K$73</definedName>
    <definedName name="_xlnm.Print_Area" localSheetId="10">V07B参院!$A$1:$K$73</definedName>
    <definedName name="Print_Area_MI" localSheetId="0">V01職員!$A$1:$I$72</definedName>
    <definedName name="Print_Area_MI" localSheetId="1">V02職員!$A$1:$I$71</definedName>
    <definedName name="Print_Area_MI" localSheetId="2">V03職員!$A$1:$I$72</definedName>
    <definedName name="Print_Area_MI" localSheetId="3">V04町村!$A$1:$K$73</definedName>
    <definedName name="Print_Area_MI" localSheetId="4">V05名簿!$A$1:$J$73</definedName>
    <definedName name="Print_Area_MI" localSheetId="6">'V06B選挙 '!$A$1:$M$288</definedName>
    <definedName name="Print_Area_MI" localSheetId="8">V06C選挙!$A$1:$M$287</definedName>
    <definedName name="Print_Area_MI" localSheetId="7">V06D選挙!$A$1:$M$74</definedName>
    <definedName name="Print_Area_MI" localSheetId="5">'V06-選挙'!$A$1:$M$293</definedName>
    <definedName name="Print_Area_MI" localSheetId="9">V07A衆院!$A$1:$K$73</definedName>
    <definedName name="Print_Area_MI" localSheetId="10">V07B参院!$A$1:$K$73</definedName>
  </definedNames>
  <calcPr calcId="145621"/>
</workbook>
</file>

<file path=xl/calcChain.xml><?xml version="1.0" encoding="utf-8"?>
<calcChain xmlns="http://schemas.openxmlformats.org/spreadsheetml/2006/main">
  <c r="E12" i="16" l="1"/>
  <c r="F12" i="16"/>
  <c r="H12" i="16"/>
  <c r="I12" i="16"/>
  <c r="K12" i="16"/>
  <c r="L12" i="16"/>
  <c r="D14" i="16"/>
  <c r="D12" i="16" s="1"/>
  <c r="G14" i="16"/>
  <c r="G12" i="16" s="1"/>
  <c r="J12" i="16" s="1"/>
  <c r="J14" i="16"/>
  <c r="L14" i="16"/>
  <c r="D15" i="16"/>
  <c r="G15" i="16"/>
  <c r="J15" i="16"/>
  <c r="L15" i="16"/>
  <c r="D16" i="16"/>
  <c r="G16" i="16"/>
  <c r="J16" i="16"/>
  <c r="L16" i="16"/>
  <c r="D17" i="16"/>
  <c r="G17" i="16"/>
  <c r="J17" i="16" s="1"/>
  <c r="L17" i="16"/>
  <c r="D18" i="16"/>
  <c r="G18" i="16"/>
  <c r="J18" i="16"/>
  <c r="L18" i="16"/>
  <c r="D19" i="16"/>
  <c r="G19" i="16"/>
  <c r="J19" i="16"/>
  <c r="L19" i="16"/>
  <c r="D20" i="16"/>
  <c r="G20" i="16"/>
  <c r="J20" i="16"/>
  <c r="L20" i="16"/>
  <c r="D22" i="16"/>
  <c r="G22" i="16"/>
  <c r="J22" i="16"/>
  <c r="L22" i="16"/>
  <c r="D23" i="16"/>
  <c r="G23" i="16"/>
  <c r="J23" i="16"/>
  <c r="L23" i="16"/>
  <c r="D24" i="16"/>
  <c r="G24" i="16"/>
  <c r="J24" i="16"/>
  <c r="L24" i="16"/>
  <c r="D26" i="16"/>
  <c r="G26" i="16"/>
  <c r="J26" i="16"/>
  <c r="L26" i="16"/>
  <c r="D27" i="16"/>
  <c r="G27" i="16"/>
  <c r="J27" i="16"/>
  <c r="L27" i="16"/>
  <c r="D28" i="16"/>
  <c r="G28" i="16"/>
  <c r="J28" i="16"/>
  <c r="L28" i="16"/>
  <c r="D29" i="16"/>
  <c r="G29" i="16"/>
  <c r="J29" i="16"/>
  <c r="L29" i="16"/>
  <c r="D30" i="16"/>
  <c r="G30" i="16"/>
  <c r="J30" i="16" s="1"/>
  <c r="L30" i="16"/>
  <c r="D31" i="16"/>
  <c r="G31" i="16"/>
  <c r="J31" i="16"/>
  <c r="L31" i="16"/>
  <c r="D33" i="16"/>
  <c r="G33" i="16"/>
  <c r="J33" i="16"/>
  <c r="L33" i="16"/>
  <c r="D34" i="16"/>
  <c r="G34" i="16"/>
  <c r="J34" i="16"/>
  <c r="L34" i="16"/>
  <c r="D35" i="16"/>
  <c r="G35" i="16"/>
  <c r="J35" i="16"/>
  <c r="L35" i="16"/>
  <c r="D36" i="16"/>
  <c r="G36" i="16"/>
  <c r="J36" i="16"/>
  <c r="L36" i="16"/>
  <c r="D37" i="16"/>
  <c r="G37" i="16"/>
  <c r="J37" i="16"/>
  <c r="L37" i="16"/>
  <c r="D39" i="16"/>
  <c r="G39" i="16"/>
  <c r="J39" i="16"/>
  <c r="L39" i="16"/>
  <c r="D40" i="16"/>
  <c r="G40" i="16"/>
  <c r="J40" i="16"/>
  <c r="L40" i="16"/>
  <c r="D41" i="16"/>
  <c r="G41" i="16"/>
  <c r="J41" i="16"/>
  <c r="L41" i="16"/>
  <c r="D42" i="16"/>
  <c r="G42" i="16"/>
  <c r="J42" i="16"/>
  <c r="L42" i="16"/>
  <c r="D43" i="16"/>
  <c r="G43" i="16"/>
  <c r="J43" i="16" s="1"/>
  <c r="L43" i="16"/>
  <c r="D45" i="16"/>
  <c r="G45" i="16"/>
  <c r="J45" i="16"/>
  <c r="L45" i="16"/>
  <c r="D46" i="16"/>
  <c r="G46" i="16"/>
  <c r="J46" i="16"/>
  <c r="L46" i="16"/>
  <c r="D47" i="16"/>
  <c r="G47" i="16"/>
  <c r="J47" i="16"/>
  <c r="L47" i="16"/>
  <c r="D48" i="16"/>
  <c r="G48" i="16"/>
  <c r="J48" i="16"/>
  <c r="L48" i="16"/>
  <c r="D49" i="16"/>
  <c r="G49" i="16"/>
  <c r="J49" i="16"/>
  <c r="L49" i="16"/>
  <c r="D50" i="16"/>
  <c r="G50" i="16"/>
  <c r="J50" i="16"/>
  <c r="L50" i="16"/>
  <c r="D51" i="16"/>
  <c r="G51" i="16"/>
  <c r="J51" i="16"/>
  <c r="L51" i="16"/>
  <c r="D52" i="16"/>
  <c r="G52" i="16"/>
  <c r="J52" i="16"/>
  <c r="L52" i="16"/>
  <c r="D53" i="16"/>
  <c r="G53" i="16"/>
  <c r="J53" i="16"/>
  <c r="L53" i="16"/>
  <c r="D54" i="16"/>
  <c r="G54" i="16"/>
  <c r="J54" i="16"/>
  <c r="L54" i="16"/>
  <c r="D56" i="16"/>
  <c r="G56" i="16"/>
  <c r="J56" i="16" s="1"/>
  <c r="L56" i="16"/>
  <c r="D57" i="16"/>
  <c r="G57" i="16"/>
  <c r="J57" i="16"/>
  <c r="L57" i="16"/>
  <c r="D58" i="16"/>
  <c r="G58" i="16"/>
  <c r="J58" i="16"/>
  <c r="L58" i="16"/>
  <c r="D59" i="16"/>
  <c r="G59" i="16"/>
  <c r="J59" i="16"/>
  <c r="L59" i="16"/>
  <c r="D60" i="16"/>
  <c r="G60" i="16"/>
  <c r="J60" i="16"/>
  <c r="L60" i="16"/>
  <c r="D61" i="16"/>
  <c r="G61" i="16"/>
  <c r="J61" i="16"/>
  <c r="L61" i="16"/>
  <c r="D62" i="16"/>
  <c r="G62" i="16"/>
  <c r="J62" i="16"/>
  <c r="L62" i="16"/>
  <c r="D64" i="16"/>
  <c r="G64" i="16"/>
  <c r="J64" i="16"/>
  <c r="L64" i="16"/>
  <c r="D65" i="16"/>
  <c r="G65" i="16"/>
  <c r="J65" i="16"/>
  <c r="L65" i="16"/>
  <c r="D66" i="16"/>
  <c r="G66" i="16"/>
  <c r="J66" i="16"/>
  <c r="L66" i="16"/>
  <c r="D67" i="16"/>
  <c r="G67" i="16"/>
  <c r="J67" i="16"/>
  <c r="L67" i="16"/>
  <c r="D68" i="16"/>
  <c r="G68" i="16"/>
  <c r="J68" i="16" s="1"/>
  <c r="L68" i="16"/>
  <c r="D69" i="16"/>
  <c r="G69" i="16"/>
  <c r="J69" i="16"/>
  <c r="L69" i="16"/>
  <c r="D70" i="16"/>
  <c r="G70" i="16"/>
  <c r="J70" i="16"/>
  <c r="L70" i="16"/>
  <c r="E12" i="15"/>
  <c r="F12" i="15"/>
  <c r="H12" i="15"/>
  <c r="I12" i="15"/>
  <c r="K12" i="15"/>
  <c r="L12" i="15"/>
  <c r="D14" i="15"/>
  <c r="D12" i="15" s="1"/>
  <c r="G14" i="15"/>
  <c r="G12" i="15" s="1"/>
  <c r="J12" i="15" s="1"/>
  <c r="J14" i="15"/>
  <c r="K14" i="15"/>
  <c r="L14" i="15"/>
  <c r="D15" i="15"/>
  <c r="G15" i="15"/>
  <c r="J15" i="15"/>
  <c r="K15" i="15"/>
  <c r="L15" i="15"/>
  <c r="D16" i="15"/>
  <c r="G16" i="15"/>
  <c r="J16" i="15"/>
  <c r="K16" i="15"/>
  <c r="L16" i="15"/>
  <c r="D17" i="15"/>
  <c r="G17" i="15"/>
  <c r="J17" i="15" s="1"/>
  <c r="K17" i="15"/>
  <c r="L17" i="15"/>
  <c r="D18" i="15"/>
  <c r="G18" i="15"/>
  <c r="J18" i="15"/>
  <c r="K18" i="15"/>
  <c r="L18" i="15"/>
  <c r="D19" i="15"/>
  <c r="G19" i="15"/>
  <c r="J19" i="15"/>
  <c r="K19" i="15"/>
  <c r="L19" i="15"/>
  <c r="D20" i="15"/>
  <c r="G20" i="15"/>
  <c r="J20" i="15"/>
  <c r="K20" i="15"/>
  <c r="L20" i="15"/>
  <c r="D22" i="15"/>
  <c r="G22" i="15"/>
  <c r="J22" i="15"/>
  <c r="K22" i="15"/>
  <c r="L22" i="15"/>
  <c r="D23" i="15"/>
  <c r="G23" i="15"/>
  <c r="J23" i="15"/>
  <c r="K23" i="15"/>
  <c r="L23" i="15"/>
  <c r="D24" i="15"/>
  <c r="G24" i="15"/>
  <c r="J24" i="15"/>
  <c r="K24" i="15"/>
  <c r="L24" i="15"/>
  <c r="D26" i="15"/>
  <c r="G26" i="15"/>
  <c r="J26" i="15"/>
  <c r="K26" i="15"/>
  <c r="L26" i="15"/>
  <c r="D27" i="15"/>
  <c r="G27" i="15"/>
  <c r="J27" i="15" s="1"/>
  <c r="K27" i="15"/>
  <c r="L27" i="15"/>
  <c r="D28" i="15"/>
  <c r="G28" i="15"/>
  <c r="J28" i="15"/>
  <c r="K28" i="15"/>
  <c r="L28" i="15"/>
  <c r="D29" i="15"/>
  <c r="G29" i="15"/>
  <c r="J29" i="15"/>
  <c r="K29" i="15"/>
  <c r="L29" i="15"/>
  <c r="D30" i="15"/>
  <c r="G30" i="15"/>
  <c r="J30" i="15"/>
  <c r="K30" i="15"/>
  <c r="L30" i="15"/>
  <c r="D31" i="15"/>
  <c r="G31" i="15"/>
  <c r="J31" i="15"/>
  <c r="K31" i="15"/>
  <c r="L31" i="15"/>
  <c r="D33" i="15"/>
  <c r="G33" i="15"/>
  <c r="J33" i="15"/>
  <c r="K33" i="15"/>
  <c r="L33" i="15"/>
  <c r="D34" i="15"/>
  <c r="G34" i="15"/>
  <c r="J34" i="15"/>
  <c r="K34" i="15"/>
  <c r="L34" i="15"/>
  <c r="D35" i="15"/>
  <c r="G35" i="15"/>
  <c r="J35" i="15"/>
  <c r="K35" i="15"/>
  <c r="L35" i="15"/>
  <c r="D36" i="15"/>
  <c r="G36" i="15"/>
  <c r="J36" i="15"/>
  <c r="K36" i="15"/>
  <c r="L36" i="15"/>
  <c r="D37" i="15"/>
  <c r="J37" i="15" s="1"/>
  <c r="G37" i="15"/>
  <c r="K37" i="15"/>
  <c r="L37" i="15"/>
  <c r="D39" i="15"/>
  <c r="G39" i="15"/>
  <c r="J39" i="15"/>
  <c r="K39" i="15"/>
  <c r="L39" i="15"/>
  <c r="D40" i="15"/>
  <c r="G40" i="15"/>
  <c r="J40" i="15"/>
  <c r="K40" i="15"/>
  <c r="L40" i="15"/>
  <c r="D41" i="15"/>
  <c r="G41" i="15"/>
  <c r="J41" i="15"/>
  <c r="K41" i="15"/>
  <c r="L41" i="15"/>
  <c r="D42" i="15"/>
  <c r="G42" i="15"/>
  <c r="J42" i="15"/>
  <c r="K42" i="15"/>
  <c r="L42" i="15"/>
  <c r="D43" i="15"/>
  <c r="G43" i="15"/>
  <c r="J43" i="15" s="1"/>
  <c r="K43" i="15"/>
  <c r="L43" i="15"/>
  <c r="D45" i="15"/>
  <c r="G45" i="15"/>
  <c r="J45" i="15"/>
  <c r="K45" i="15"/>
  <c r="L45" i="15"/>
  <c r="D46" i="15"/>
  <c r="G46" i="15"/>
  <c r="J46" i="15"/>
  <c r="K46" i="15"/>
  <c r="L46" i="15"/>
  <c r="D47" i="15"/>
  <c r="G47" i="15"/>
  <c r="J47" i="15"/>
  <c r="K47" i="15"/>
  <c r="L47" i="15"/>
  <c r="D48" i="15"/>
  <c r="G48" i="15"/>
  <c r="J48" i="15"/>
  <c r="K48" i="15"/>
  <c r="L48" i="15"/>
  <c r="D49" i="15"/>
  <c r="G49" i="15"/>
  <c r="J49" i="15"/>
  <c r="K49" i="15"/>
  <c r="L49" i="15"/>
  <c r="D50" i="15"/>
  <c r="G50" i="15"/>
  <c r="J50" i="15"/>
  <c r="K50" i="15"/>
  <c r="L50" i="15"/>
  <c r="D51" i="15"/>
  <c r="G51" i="15"/>
  <c r="J51" i="15"/>
  <c r="K51" i="15"/>
  <c r="L51" i="15"/>
  <c r="D52" i="15"/>
  <c r="G52" i="15"/>
  <c r="J52" i="15" s="1"/>
  <c r="K52" i="15"/>
  <c r="L52" i="15"/>
  <c r="D53" i="15"/>
  <c r="G53" i="15"/>
  <c r="J53" i="15"/>
  <c r="K53" i="15"/>
  <c r="L53" i="15"/>
  <c r="D54" i="15"/>
  <c r="G54" i="15"/>
  <c r="J54" i="15"/>
  <c r="K54" i="15"/>
  <c r="L54" i="15"/>
  <c r="D56" i="15"/>
  <c r="G56" i="15"/>
  <c r="J56" i="15"/>
  <c r="K56" i="15"/>
  <c r="L56" i="15"/>
  <c r="D57" i="15"/>
  <c r="G57" i="15"/>
  <c r="J57" i="15"/>
  <c r="K57" i="15"/>
  <c r="L57" i="15"/>
  <c r="D58" i="15"/>
  <c r="G58" i="15"/>
  <c r="J58" i="15"/>
  <c r="K58" i="15"/>
  <c r="L58" i="15"/>
  <c r="D59" i="15"/>
  <c r="G59" i="15"/>
  <c r="J59" i="15"/>
  <c r="K59" i="15"/>
  <c r="L59" i="15"/>
  <c r="D60" i="15"/>
  <c r="G60" i="15"/>
  <c r="J60" i="15"/>
  <c r="K60" i="15"/>
  <c r="L60" i="15"/>
  <c r="D61" i="15"/>
  <c r="G61" i="15"/>
  <c r="J61" i="15"/>
  <c r="K61" i="15"/>
  <c r="L61" i="15"/>
  <c r="D62" i="15"/>
  <c r="G62" i="15"/>
  <c r="J62" i="15" s="1"/>
  <c r="K62" i="15"/>
  <c r="L62" i="15"/>
  <c r="D64" i="15"/>
  <c r="G64" i="15"/>
  <c r="J64" i="15"/>
  <c r="K64" i="15"/>
  <c r="L64" i="15"/>
  <c r="D65" i="15"/>
  <c r="G65" i="15"/>
  <c r="J65" i="15"/>
  <c r="K65" i="15"/>
  <c r="L65" i="15"/>
  <c r="D66" i="15"/>
  <c r="G66" i="15"/>
  <c r="J66" i="15"/>
  <c r="K66" i="15"/>
  <c r="L66" i="15"/>
  <c r="D67" i="15"/>
  <c r="G67" i="15"/>
  <c r="J67" i="15"/>
  <c r="K67" i="15"/>
  <c r="L67" i="15"/>
  <c r="D68" i="15"/>
  <c r="G68" i="15"/>
  <c r="J68" i="15" s="1"/>
  <c r="K68" i="15"/>
  <c r="L68" i="15"/>
  <c r="D69" i="15"/>
  <c r="G69" i="15"/>
  <c r="J69" i="15"/>
  <c r="K69" i="15"/>
  <c r="L69" i="15"/>
  <c r="D70" i="15"/>
  <c r="G70" i="15"/>
  <c r="J70" i="15"/>
  <c r="K70" i="15"/>
  <c r="L70" i="15"/>
  <c r="I70" i="12" l="1"/>
  <c r="H70" i="12"/>
  <c r="F70" i="12"/>
  <c r="E70" i="12"/>
  <c r="D70" i="12"/>
  <c r="C70" i="12"/>
  <c r="I69" i="12"/>
  <c r="H69" i="12"/>
  <c r="F69" i="12"/>
  <c r="E69" i="12"/>
  <c r="D69" i="12"/>
  <c r="C69" i="12"/>
  <c r="I68" i="12"/>
  <c r="H68" i="12"/>
  <c r="G68" i="12"/>
  <c r="F68" i="12"/>
  <c r="E68" i="12"/>
  <c r="D68" i="12"/>
  <c r="C68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69" i="12" s="1"/>
  <c r="G20" i="12"/>
  <c r="G19" i="12"/>
  <c r="G12" i="12" s="1"/>
  <c r="G18" i="12"/>
  <c r="G17" i="12"/>
  <c r="G70" i="12" s="1"/>
  <c r="G16" i="12"/>
  <c r="G15" i="12"/>
  <c r="G14" i="12"/>
  <c r="J12" i="12"/>
  <c r="I12" i="12"/>
  <c r="H12" i="12"/>
  <c r="F12" i="12"/>
  <c r="E12" i="12"/>
  <c r="D12" i="12"/>
  <c r="C12" i="12"/>
  <c r="H28" i="10"/>
  <c r="H27" i="10"/>
  <c r="H26" i="10"/>
  <c r="F24" i="10"/>
  <c r="E24" i="10"/>
  <c r="D24" i="10"/>
  <c r="C24" i="10"/>
  <c r="H24" i="10" s="1"/>
  <c r="H22" i="10"/>
  <c r="F23" i="8"/>
  <c r="E23" i="8"/>
  <c r="D23" i="8"/>
  <c r="H23" i="8" s="1"/>
  <c r="C23" i="8"/>
  <c r="G23" i="8" s="1"/>
  <c r="H22" i="8"/>
  <c r="G22" i="8"/>
  <c r="H20" i="8"/>
  <c r="G20" i="8"/>
  <c r="G19" i="8"/>
  <c r="G18" i="8"/>
  <c r="G16" i="8"/>
  <c r="G15" i="8"/>
  <c r="G14" i="8"/>
  <c r="K139" i="7"/>
  <c r="K138" i="7"/>
  <c r="K137" i="7"/>
  <c r="K136" i="7"/>
  <c r="K135" i="7"/>
  <c r="K134" i="7"/>
  <c r="K133" i="7"/>
  <c r="K64" i="7" s="1"/>
  <c r="K131" i="7"/>
  <c r="K130" i="7"/>
  <c r="K129" i="7"/>
  <c r="K60" i="7" s="1"/>
  <c r="K128" i="7"/>
  <c r="K127" i="7"/>
  <c r="K58" i="7" s="1"/>
  <c r="K126" i="7"/>
  <c r="K125" i="7"/>
  <c r="K56" i="7" s="1"/>
  <c r="K123" i="7"/>
  <c r="K54" i="7" s="1"/>
  <c r="K122" i="7"/>
  <c r="K121" i="7"/>
  <c r="K52" i="7" s="1"/>
  <c r="K120" i="7"/>
  <c r="K51" i="7" s="1"/>
  <c r="K119" i="7"/>
  <c r="K50" i="7" s="1"/>
  <c r="K118" i="7"/>
  <c r="K49" i="7" s="1"/>
  <c r="K117" i="7"/>
  <c r="K116" i="7"/>
  <c r="K47" i="7" s="1"/>
  <c r="K115" i="7"/>
  <c r="K114" i="7"/>
  <c r="K112" i="7"/>
  <c r="K111" i="7"/>
  <c r="K110" i="7"/>
  <c r="K109" i="7"/>
  <c r="K108" i="7"/>
  <c r="K39" i="7" s="1"/>
  <c r="K106" i="7"/>
  <c r="K105" i="7"/>
  <c r="K104" i="7"/>
  <c r="K35" i="7" s="1"/>
  <c r="K103" i="7"/>
  <c r="K102" i="7"/>
  <c r="K33" i="7" s="1"/>
  <c r="K100" i="7"/>
  <c r="K99" i="7"/>
  <c r="K30" i="7" s="1"/>
  <c r="K98" i="7"/>
  <c r="K29" i="7" s="1"/>
  <c r="K97" i="7"/>
  <c r="K96" i="7"/>
  <c r="K27" i="7" s="1"/>
  <c r="K95" i="7"/>
  <c r="K26" i="7" s="1"/>
  <c r="K93" i="7"/>
  <c r="K24" i="7" s="1"/>
  <c r="K92" i="7"/>
  <c r="K23" i="7" s="1"/>
  <c r="K91" i="7"/>
  <c r="K89" i="7"/>
  <c r="K81" i="7" s="1"/>
  <c r="K12" i="7" s="1"/>
  <c r="K88" i="7"/>
  <c r="K87" i="7"/>
  <c r="K86" i="7"/>
  <c r="K85" i="7"/>
  <c r="K84" i="7"/>
  <c r="K83" i="7"/>
  <c r="J81" i="7"/>
  <c r="J12" i="7" s="1"/>
  <c r="I81" i="7"/>
  <c r="I12" i="7" s="1"/>
  <c r="H81" i="7"/>
  <c r="H12" i="7" s="1"/>
  <c r="G81" i="7"/>
  <c r="G12" i="7" s="1"/>
  <c r="F81" i="7"/>
  <c r="F12" i="7" s="1"/>
  <c r="E81" i="7"/>
  <c r="E12" i="7" s="1"/>
  <c r="D81" i="7"/>
  <c r="D12" i="7" s="1"/>
  <c r="C81" i="7"/>
  <c r="C12" i="7" s="1"/>
  <c r="K70" i="7"/>
  <c r="J70" i="7"/>
  <c r="I70" i="7"/>
  <c r="H70" i="7"/>
  <c r="G70" i="7"/>
  <c r="F70" i="7"/>
  <c r="E70" i="7"/>
  <c r="D70" i="7"/>
  <c r="C70" i="7"/>
  <c r="K69" i="7"/>
  <c r="J69" i="7"/>
  <c r="I69" i="7"/>
  <c r="H69" i="7"/>
  <c r="G69" i="7"/>
  <c r="F69" i="7"/>
  <c r="E69" i="7"/>
  <c r="D69" i="7"/>
  <c r="C69" i="7"/>
  <c r="K68" i="7"/>
  <c r="J68" i="7"/>
  <c r="I68" i="7"/>
  <c r="H68" i="7"/>
  <c r="G68" i="7"/>
  <c r="F68" i="7"/>
  <c r="E68" i="7"/>
  <c r="D68" i="7"/>
  <c r="C68" i="7"/>
  <c r="K67" i="7"/>
  <c r="J67" i="7"/>
  <c r="I67" i="7"/>
  <c r="H67" i="7"/>
  <c r="G67" i="7"/>
  <c r="F67" i="7"/>
  <c r="E67" i="7"/>
  <c r="D67" i="7"/>
  <c r="C67" i="7"/>
  <c r="K66" i="7"/>
  <c r="J66" i="7"/>
  <c r="I66" i="7"/>
  <c r="H66" i="7"/>
  <c r="G66" i="7"/>
  <c r="F66" i="7"/>
  <c r="E66" i="7"/>
  <c r="D66" i="7"/>
  <c r="C66" i="7"/>
  <c r="K65" i="7"/>
  <c r="J65" i="7"/>
  <c r="I65" i="7"/>
  <c r="H65" i="7"/>
  <c r="G65" i="7"/>
  <c r="F65" i="7"/>
  <c r="E65" i="7"/>
  <c r="D65" i="7"/>
  <c r="C65" i="7"/>
  <c r="J64" i="7"/>
  <c r="I64" i="7"/>
  <c r="H64" i="7"/>
  <c r="G64" i="7"/>
  <c r="F64" i="7"/>
  <c r="E64" i="7"/>
  <c r="D64" i="7"/>
  <c r="C64" i="7"/>
  <c r="K62" i="7"/>
  <c r="J62" i="7"/>
  <c r="I62" i="7"/>
  <c r="H62" i="7"/>
  <c r="G62" i="7"/>
  <c r="F62" i="7"/>
  <c r="E62" i="7"/>
  <c r="D62" i="7"/>
  <c r="C62" i="7"/>
  <c r="K61" i="7"/>
  <c r="J61" i="7"/>
  <c r="I61" i="7"/>
  <c r="H61" i="7"/>
  <c r="G61" i="7"/>
  <c r="F61" i="7"/>
  <c r="E61" i="7"/>
  <c r="D61" i="7"/>
  <c r="C61" i="7"/>
  <c r="J60" i="7"/>
  <c r="I60" i="7"/>
  <c r="H60" i="7"/>
  <c r="G60" i="7"/>
  <c r="F60" i="7"/>
  <c r="E60" i="7"/>
  <c r="D60" i="7"/>
  <c r="C60" i="7"/>
  <c r="K59" i="7"/>
  <c r="J59" i="7"/>
  <c r="I59" i="7"/>
  <c r="H59" i="7"/>
  <c r="G59" i="7"/>
  <c r="F59" i="7"/>
  <c r="E59" i="7"/>
  <c r="D59" i="7"/>
  <c r="C59" i="7"/>
  <c r="J58" i="7"/>
  <c r="I58" i="7"/>
  <c r="H58" i="7"/>
  <c r="G58" i="7"/>
  <c r="F58" i="7"/>
  <c r="E58" i="7"/>
  <c r="D58" i="7"/>
  <c r="C58" i="7"/>
  <c r="K57" i="7"/>
  <c r="J57" i="7"/>
  <c r="I57" i="7"/>
  <c r="H57" i="7"/>
  <c r="G57" i="7"/>
  <c r="F57" i="7"/>
  <c r="E57" i="7"/>
  <c r="D57" i="7"/>
  <c r="C57" i="7"/>
  <c r="J56" i="7"/>
  <c r="I56" i="7"/>
  <c r="H56" i="7"/>
  <c r="G56" i="7"/>
  <c r="F56" i="7"/>
  <c r="E56" i="7"/>
  <c r="D56" i="7"/>
  <c r="C56" i="7"/>
  <c r="J54" i="7"/>
  <c r="I54" i="7"/>
  <c r="H54" i="7"/>
  <c r="G54" i="7"/>
  <c r="F54" i="7"/>
  <c r="E54" i="7"/>
  <c r="D54" i="7"/>
  <c r="C54" i="7"/>
  <c r="K53" i="7"/>
  <c r="J53" i="7"/>
  <c r="I53" i="7"/>
  <c r="H53" i="7"/>
  <c r="G53" i="7"/>
  <c r="F53" i="7"/>
  <c r="E53" i="7"/>
  <c r="D53" i="7"/>
  <c r="C53" i="7"/>
  <c r="J52" i="7"/>
  <c r="I52" i="7"/>
  <c r="H52" i="7"/>
  <c r="G52" i="7"/>
  <c r="F52" i="7"/>
  <c r="E52" i="7"/>
  <c r="D52" i="7"/>
  <c r="C52" i="7"/>
  <c r="J51" i="7"/>
  <c r="I51" i="7"/>
  <c r="H51" i="7"/>
  <c r="G51" i="7"/>
  <c r="F51" i="7"/>
  <c r="E51" i="7"/>
  <c r="D51" i="7"/>
  <c r="C51" i="7"/>
  <c r="J50" i="7"/>
  <c r="I50" i="7"/>
  <c r="H50" i="7"/>
  <c r="G50" i="7"/>
  <c r="F50" i="7"/>
  <c r="E50" i="7"/>
  <c r="D50" i="7"/>
  <c r="C50" i="7"/>
  <c r="J49" i="7"/>
  <c r="I49" i="7"/>
  <c r="H49" i="7"/>
  <c r="G49" i="7"/>
  <c r="F49" i="7"/>
  <c r="E49" i="7"/>
  <c r="D49" i="7"/>
  <c r="C49" i="7"/>
  <c r="K48" i="7"/>
  <c r="J48" i="7"/>
  <c r="I48" i="7"/>
  <c r="H48" i="7"/>
  <c r="G48" i="7"/>
  <c r="F48" i="7"/>
  <c r="E48" i="7"/>
  <c r="D48" i="7"/>
  <c r="C48" i="7"/>
  <c r="J47" i="7"/>
  <c r="I47" i="7"/>
  <c r="H47" i="7"/>
  <c r="G47" i="7"/>
  <c r="F47" i="7"/>
  <c r="E47" i="7"/>
  <c r="D47" i="7"/>
  <c r="C47" i="7"/>
  <c r="K46" i="7"/>
  <c r="J46" i="7"/>
  <c r="I46" i="7"/>
  <c r="H46" i="7"/>
  <c r="G46" i="7"/>
  <c r="F46" i="7"/>
  <c r="E46" i="7"/>
  <c r="D46" i="7"/>
  <c r="C46" i="7"/>
  <c r="K45" i="7"/>
  <c r="J45" i="7"/>
  <c r="I45" i="7"/>
  <c r="H45" i="7"/>
  <c r="G45" i="7"/>
  <c r="F45" i="7"/>
  <c r="E45" i="7"/>
  <c r="D45" i="7"/>
  <c r="C45" i="7"/>
  <c r="K43" i="7"/>
  <c r="J43" i="7"/>
  <c r="I43" i="7"/>
  <c r="H43" i="7"/>
  <c r="G43" i="7"/>
  <c r="F43" i="7"/>
  <c r="E43" i="7"/>
  <c r="D43" i="7"/>
  <c r="C43" i="7"/>
  <c r="K42" i="7"/>
  <c r="J42" i="7"/>
  <c r="I42" i="7"/>
  <c r="H42" i="7"/>
  <c r="G42" i="7"/>
  <c r="F42" i="7"/>
  <c r="E42" i="7"/>
  <c r="D42" i="7"/>
  <c r="C42" i="7"/>
  <c r="K41" i="7"/>
  <c r="J41" i="7"/>
  <c r="I41" i="7"/>
  <c r="H41" i="7"/>
  <c r="G41" i="7"/>
  <c r="F41" i="7"/>
  <c r="E41" i="7"/>
  <c r="D41" i="7"/>
  <c r="C41" i="7"/>
  <c r="K40" i="7"/>
  <c r="J40" i="7"/>
  <c r="I40" i="7"/>
  <c r="H40" i="7"/>
  <c r="G40" i="7"/>
  <c r="F40" i="7"/>
  <c r="E40" i="7"/>
  <c r="D40" i="7"/>
  <c r="C40" i="7"/>
  <c r="J39" i="7"/>
  <c r="I39" i="7"/>
  <c r="H39" i="7"/>
  <c r="G39" i="7"/>
  <c r="F39" i="7"/>
  <c r="E39" i="7"/>
  <c r="D39" i="7"/>
  <c r="C39" i="7"/>
  <c r="K37" i="7"/>
  <c r="J37" i="7"/>
  <c r="I37" i="7"/>
  <c r="H37" i="7"/>
  <c r="G37" i="7"/>
  <c r="F37" i="7"/>
  <c r="E37" i="7"/>
  <c r="D37" i="7"/>
  <c r="C37" i="7"/>
  <c r="K36" i="7"/>
  <c r="J36" i="7"/>
  <c r="I36" i="7"/>
  <c r="H36" i="7"/>
  <c r="G36" i="7"/>
  <c r="F36" i="7"/>
  <c r="E36" i="7"/>
  <c r="D36" i="7"/>
  <c r="C36" i="7"/>
  <c r="J35" i="7"/>
  <c r="I35" i="7"/>
  <c r="H35" i="7"/>
  <c r="G35" i="7"/>
  <c r="F35" i="7"/>
  <c r="E35" i="7"/>
  <c r="D35" i="7"/>
  <c r="C35" i="7"/>
  <c r="K34" i="7"/>
  <c r="J34" i="7"/>
  <c r="I34" i="7"/>
  <c r="H34" i="7"/>
  <c r="G34" i="7"/>
  <c r="F34" i="7"/>
  <c r="E34" i="7"/>
  <c r="D34" i="7"/>
  <c r="C34" i="7"/>
  <c r="J33" i="7"/>
  <c r="I33" i="7"/>
  <c r="H33" i="7"/>
  <c r="G33" i="7"/>
  <c r="F33" i="7"/>
  <c r="E33" i="7"/>
  <c r="D33" i="7"/>
  <c r="C33" i="7"/>
  <c r="K31" i="7"/>
  <c r="J31" i="7"/>
  <c r="I31" i="7"/>
  <c r="H31" i="7"/>
  <c r="G31" i="7"/>
  <c r="F31" i="7"/>
  <c r="E31" i="7"/>
  <c r="D31" i="7"/>
  <c r="C31" i="7"/>
  <c r="J30" i="7"/>
  <c r="I30" i="7"/>
  <c r="H30" i="7"/>
  <c r="G30" i="7"/>
  <c r="F30" i="7"/>
  <c r="E30" i="7"/>
  <c r="D30" i="7"/>
  <c r="C30" i="7"/>
  <c r="J29" i="7"/>
  <c r="I29" i="7"/>
  <c r="H29" i="7"/>
  <c r="G29" i="7"/>
  <c r="F29" i="7"/>
  <c r="E29" i="7"/>
  <c r="D29" i="7"/>
  <c r="C29" i="7"/>
  <c r="K28" i="7"/>
  <c r="J28" i="7"/>
  <c r="I28" i="7"/>
  <c r="H28" i="7"/>
  <c r="G28" i="7"/>
  <c r="F28" i="7"/>
  <c r="E28" i="7"/>
  <c r="D28" i="7"/>
  <c r="C28" i="7"/>
  <c r="J27" i="7"/>
  <c r="I27" i="7"/>
  <c r="H27" i="7"/>
  <c r="G27" i="7"/>
  <c r="F27" i="7"/>
  <c r="E27" i="7"/>
  <c r="D27" i="7"/>
  <c r="C27" i="7"/>
  <c r="J26" i="7"/>
  <c r="I26" i="7"/>
  <c r="H26" i="7"/>
  <c r="G26" i="7"/>
  <c r="F26" i="7"/>
  <c r="E26" i="7"/>
  <c r="D26" i="7"/>
  <c r="C26" i="7"/>
  <c r="J24" i="7"/>
  <c r="I24" i="7"/>
  <c r="H24" i="7"/>
  <c r="G24" i="7"/>
  <c r="F24" i="7"/>
  <c r="E24" i="7"/>
  <c r="D24" i="7"/>
  <c r="C24" i="7"/>
  <c r="J23" i="7"/>
  <c r="I23" i="7"/>
  <c r="H23" i="7"/>
  <c r="G23" i="7"/>
  <c r="F23" i="7"/>
  <c r="E23" i="7"/>
  <c r="D23" i="7"/>
  <c r="C23" i="7"/>
  <c r="K22" i="7"/>
  <c r="J22" i="7"/>
  <c r="I22" i="7"/>
  <c r="H22" i="7"/>
  <c r="G22" i="7"/>
  <c r="F22" i="7"/>
  <c r="E22" i="7"/>
  <c r="D22" i="7"/>
  <c r="C22" i="7"/>
  <c r="J20" i="7"/>
  <c r="I20" i="7"/>
  <c r="H20" i="7"/>
  <c r="G20" i="7"/>
  <c r="F20" i="7"/>
  <c r="E20" i="7"/>
  <c r="D20" i="7"/>
  <c r="C20" i="7"/>
  <c r="K19" i="7"/>
  <c r="J19" i="7"/>
  <c r="I19" i="7"/>
  <c r="H19" i="7"/>
  <c r="G19" i="7"/>
  <c r="F19" i="7"/>
  <c r="E19" i="7"/>
  <c r="D19" i="7"/>
  <c r="C19" i="7"/>
  <c r="K18" i="7"/>
  <c r="J18" i="7"/>
  <c r="I18" i="7"/>
  <c r="H18" i="7"/>
  <c r="G18" i="7"/>
  <c r="F18" i="7"/>
  <c r="E18" i="7"/>
  <c r="D18" i="7"/>
  <c r="C18" i="7"/>
  <c r="K17" i="7"/>
  <c r="J17" i="7"/>
  <c r="I17" i="7"/>
  <c r="H17" i="7"/>
  <c r="G17" i="7"/>
  <c r="F17" i="7"/>
  <c r="E17" i="7"/>
  <c r="D17" i="7"/>
  <c r="C17" i="7"/>
  <c r="K16" i="7"/>
  <c r="J16" i="7"/>
  <c r="I16" i="7"/>
  <c r="H16" i="7"/>
  <c r="G16" i="7"/>
  <c r="F16" i="7"/>
  <c r="E16" i="7"/>
  <c r="D16" i="7"/>
  <c r="C16" i="7"/>
  <c r="K15" i="7"/>
  <c r="J15" i="7"/>
  <c r="I15" i="7"/>
  <c r="H15" i="7"/>
  <c r="G15" i="7"/>
  <c r="F15" i="7"/>
  <c r="E15" i="7"/>
  <c r="D15" i="7"/>
  <c r="C15" i="7"/>
  <c r="K14" i="7"/>
  <c r="J14" i="7"/>
  <c r="I14" i="7"/>
  <c r="H14" i="7"/>
  <c r="G14" i="7"/>
  <c r="F14" i="7"/>
  <c r="E14" i="7"/>
  <c r="D14" i="7"/>
  <c r="C14" i="7"/>
  <c r="L70" i="5"/>
  <c r="K70" i="5"/>
  <c r="G70" i="5"/>
  <c r="J70" i="5" s="1"/>
  <c r="D70" i="5"/>
  <c r="L69" i="5"/>
  <c r="K69" i="5"/>
  <c r="G69" i="5"/>
  <c r="J69" i="5" s="1"/>
  <c r="D69" i="5"/>
  <c r="L68" i="5"/>
  <c r="K68" i="5"/>
  <c r="G68" i="5"/>
  <c r="J68" i="5" s="1"/>
  <c r="D68" i="5"/>
  <c r="L67" i="5"/>
  <c r="K67" i="5"/>
  <c r="G67" i="5"/>
  <c r="J67" i="5" s="1"/>
  <c r="D67" i="5"/>
  <c r="L66" i="5"/>
  <c r="K66" i="5"/>
  <c r="G66" i="5"/>
  <c r="J66" i="5" s="1"/>
  <c r="D66" i="5"/>
  <c r="L65" i="5"/>
  <c r="K65" i="5"/>
  <c r="G65" i="5"/>
  <c r="J65" i="5" s="1"/>
  <c r="D65" i="5"/>
  <c r="L64" i="5"/>
  <c r="K64" i="5"/>
  <c r="G64" i="5"/>
  <c r="J64" i="5" s="1"/>
  <c r="D64" i="5"/>
  <c r="L62" i="5"/>
  <c r="K62" i="5"/>
  <c r="G62" i="5"/>
  <c r="J62" i="5" s="1"/>
  <c r="D62" i="5"/>
  <c r="L61" i="5"/>
  <c r="K61" i="5"/>
  <c r="G61" i="5"/>
  <c r="J61" i="5" s="1"/>
  <c r="D61" i="5"/>
  <c r="L60" i="5"/>
  <c r="K60" i="5"/>
  <c r="G60" i="5"/>
  <c r="J60" i="5" s="1"/>
  <c r="D60" i="5"/>
  <c r="L59" i="5"/>
  <c r="K59" i="5"/>
  <c r="G59" i="5"/>
  <c r="J59" i="5" s="1"/>
  <c r="D59" i="5"/>
  <c r="L58" i="5"/>
  <c r="K58" i="5"/>
  <c r="G58" i="5"/>
  <c r="J58" i="5" s="1"/>
  <c r="D58" i="5"/>
  <c r="L57" i="5"/>
  <c r="K57" i="5"/>
  <c r="G57" i="5"/>
  <c r="J57" i="5" s="1"/>
  <c r="D57" i="5"/>
  <c r="L56" i="5"/>
  <c r="K56" i="5"/>
  <c r="G56" i="5"/>
  <c r="J56" i="5" s="1"/>
  <c r="D56" i="5"/>
  <c r="L54" i="5"/>
  <c r="K54" i="5"/>
  <c r="G54" i="5"/>
  <c r="J54" i="5" s="1"/>
  <c r="D54" i="5"/>
  <c r="L53" i="5"/>
  <c r="K53" i="5"/>
  <c r="G53" i="5"/>
  <c r="J53" i="5" s="1"/>
  <c r="D53" i="5"/>
  <c r="L52" i="5"/>
  <c r="K52" i="5"/>
  <c r="G52" i="5"/>
  <c r="J52" i="5" s="1"/>
  <c r="D52" i="5"/>
  <c r="L51" i="5"/>
  <c r="K51" i="5"/>
  <c r="J51" i="5"/>
  <c r="G51" i="5"/>
  <c r="D51" i="5"/>
  <c r="L50" i="5"/>
  <c r="K50" i="5"/>
  <c r="G50" i="5"/>
  <c r="J50" i="5" s="1"/>
  <c r="D50" i="5"/>
  <c r="L49" i="5"/>
  <c r="K49" i="5"/>
  <c r="G49" i="5"/>
  <c r="J49" i="5" s="1"/>
  <c r="D49" i="5"/>
  <c r="L48" i="5"/>
  <c r="K48" i="5"/>
  <c r="G48" i="5"/>
  <c r="J48" i="5" s="1"/>
  <c r="D48" i="5"/>
  <c r="L47" i="5"/>
  <c r="K47" i="5"/>
  <c r="G47" i="5"/>
  <c r="J47" i="5" s="1"/>
  <c r="D47" i="5"/>
  <c r="L46" i="5"/>
  <c r="K46" i="5"/>
  <c r="G46" i="5"/>
  <c r="J46" i="5" s="1"/>
  <c r="D46" i="5"/>
  <c r="L45" i="5"/>
  <c r="K45" i="5"/>
  <c r="G45" i="5"/>
  <c r="J45" i="5" s="1"/>
  <c r="D45" i="5"/>
  <c r="L43" i="5"/>
  <c r="K43" i="5"/>
  <c r="G43" i="5"/>
  <c r="J43" i="5" s="1"/>
  <c r="D43" i="5"/>
  <c r="L42" i="5"/>
  <c r="K42" i="5"/>
  <c r="G42" i="5"/>
  <c r="J42" i="5" s="1"/>
  <c r="D42" i="5"/>
  <c r="L41" i="5"/>
  <c r="K41" i="5"/>
  <c r="G41" i="5"/>
  <c r="J41" i="5" s="1"/>
  <c r="D41" i="5"/>
  <c r="L40" i="5"/>
  <c r="K40" i="5"/>
  <c r="G40" i="5"/>
  <c r="J40" i="5" s="1"/>
  <c r="D40" i="5"/>
  <c r="L39" i="5"/>
  <c r="K39" i="5"/>
  <c r="G39" i="5"/>
  <c r="J39" i="5" s="1"/>
  <c r="D39" i="5"/>
  <c r="L37" i="5"/>
  <c r="K37" i="5"/>
  <c r="G37" i="5"/>
  <c r="J37" i="5" s="1"/>
  <c r="D37" i="5"/>
  <c r="L36" i="5"/>
  <c r="K36" i="5"/>
  <c r="G36" i="5"/>
  <c r="J36" i="5" s="1"/>
  <c r="D36" i="5"/>
  <c r="L35" i="5"/>
  <c r="K35" i="5"/>
  <c r="G35" i="5"/>
  <c r="J35" i="5" s="1"/>
  <c r="D35" i="5"/>
  <c r="L34" i="5"/>
  <c r="K34" i="5"/>
  <c r="G34" i="5"/>
  <c r="J34" i="5" s="1"/>
  <c r="D34" i="5"/>
  <c r="L33" i="5"/>
  <c r="K33" i="5"/>
  <c r="G33" i="5"/>
  <c r="J33" i="5" s="1"/>
  <c r="D33" i="5"/>
  <c r="L31" i="5"/>
  <c r="K31" i="5"/>
  <c r="G31" i="5"/>
  <c r="J31" i="5" s="1"/>
  <c r="D31" i="5"/>
  <c r="L30" i="5"/>
  <c r="K30" i="5"/>
  <c r="G30" i="5"/>
  <c r="J30" i="5" s="1"/>
  <c r="D30" i="5"/>
  <c r="L29" i="5"/>
  <c r="K29" i="5"/>
  <c r="G29" i="5"/>
  <c r="D29" i="5"/>
  <c r="J29" i="5" s="1"/>
  <c r="L28" i="5"/>
  <c r="K28" i="5"/>
  <c r="G28" i="5"/>
  <c r="J28" i="5" s="1"/>
  <c r="D28" i="5"/>
  <c r="L27" i="5"/>
  <c r="K27" i="5"/>
  <c r="G27" i="5"/>
  <c r="J27" i="5" s="1"/>
  <c r="D27" i="5"/>
  <c r="L26" i="5"/>
  <c r="K26" i="5"/>
  <c r="J26" i="5"/>
  <c r="G26" i="5"/>
  <c r="D26" i="5"/>
  <c r="L24" i="5"/>
  <c r="K24" i="5"/>
  <c r="G24" i="5"/>
  <c r="J24" i="5" s="1"/>
  <c r="D24" i="5"/>
  <c r="L23" i="5"/>
  <c r="K23" i="5"/>
  <c r="G23" i="5"/>
  <c r="J23" i="5" s="1"/>
  <c r="D23" i="5"/>
  <c r="L22" i="5"/>
  <c r="K22" i="5"/>
  <c r="G22" i="5"/>
  <c r="J22" i="5" s="1"/>
  <c r="D22" i="5"/>
  <c r="L20" i="5"/>
  <c r="K20" i="5"/>
  <c r="G20" i="5"/>
  <c r="J20" i="5" s="1"/>
  <c r="D20" i="5"/>
  <c r="L19" i="5"/>
  <c r="K19" i="5"/>
  <c r="G19" i="5"/>
  <c r="J19" i="5" s="1"/>
  <c r="D19" i="5"/>
  <c r="L18" i="5"/>
  <c r="K18" i="5"/>
  <c r="G18" i="5"/>
  <c r="J18" i="5" s="1"/>
  <c r="D18" i="5"/>
  <c r="L17" i="5"/>
  <c r="K17" i="5"/>
  <c r="G17" i="5"/>
  <c r="J17" i="5" s="1"/>
  <c r="D17" i="5"/>
  <c r="L16" i="5"/>
  <c r="K16" i="5"/>
  <c r="G16" i="5"/>
  <c r="G12" i="5" s="1"/>
  <c r="D16" i="5"/>
  <c r="D12" i="5" s="1"/>
  <c r="L15" i="5"/>
  <c r="K15" i="5"/>
  <c r="G15" i="5"/>
  <c r="J15" i="5" s="1"/>
  <c r="D15" i="5"/>
  <c r="L14" i="5"/>
  <c r="K14" i="5"/>
  <c r="G14" i="5"/>
  <c r="J14" i="5" s="1"/>
  <c r="D14" i="5"/>
  <c r="I12" i="5"/>
  <c r="L12" i="5" s="1"/>
  <c r="H12" i="5"/>
  <c r="K12" i="5" s="1"/>
  <c r="F12" i="5"/>
  <c r="E12" i="5"/>
  <c r="L70" i="4"/>
  <c r="K70" i="4"/>
  <c r="G70" i="4"/>
  <c r="J70" i="4" s="1"/>
  <c r="D70" i="4"/>
  <c r="L69" i="4"/>
  <c r="K69" i="4"/>
  <c r="G69" i="4"/>
  <c r="J69" i="4" s="1"/>
  <c r="D69" i="4"/>
  <c r="L68" i="4"/>
  <c r="K68" i="4"/>
  <c r="G68" i="4"/>
  <c r="J68" i="4" s="1"/>
  <c r="D68" i="4"/>
  <c r="L67" i="4"/>
  <c r="K67" i="4"/>
  <c r="G67" i="4"/>
  <c r="J67" i="4" s="1"/>
  <c r="D67" i="4"/>
  <c r="L66" i="4"/>
  <c r="K66" i="4"/>
  <c r="G66" i="4"/>
  <c r="J66" i="4" s="1"/>
  <c r="D66" i="4"/>
  <c r="L65" i="4"/>
  <c r="K65" i="4"/>
  <c r="G65" i="4"/>
  <c r="J65" i="4" s="1"/>
  <c r="D65" i="4"/>
  <c r="L64" i="4"/>
  <c r="K64" i="4"/>
  <c r="G64" i="4"/>
  <c r="J64" i="4" s="1"/>
  <c r="D64" i="4"/>
  <c r="L62" i="4"/>
  <c r="K62" i="4"/>
  <c r="G62" i="4"/>
  <c r="J62" i="4" s="1"/>
  <c r="D62" i="4"/>
  <c r="L61" i="4"/>
  <c r="K61" i="4"/>
  <c r="G61" i="4"/>
  <c r="J61" i="4" s="1"/>
  <c r="D61" i="4"/>
  <c r="L60" i="4"/>
  <c r="K60" i="4"/>
  <c r="G60" i="4"/>
  <c r="J60" i="4" s="1"/>
  <c r="D60" i="4"/>
  <c r="L59" i="4"/>
  <c r="K59" i="4"/>
  <c r="G59" i="4"/>
  <c r="J59" i="4" s="1"/>
  <c r="D59" i="4"/>
  <c r="L58" i="4"/>
  <c r="K58" i="4"/>
  <c r="G58" i="4"/>
  <c r="J58" i="4" s="1"/>
  <c r="D58" i="4"/>
  <c r="L57" i="4"/>
  <c r="K57" i="4"/>
  <c r="G57" i="4"/>
  <c r="J57" i="4" s="1"/>
  <c r="D57" i="4"/>
  <c r="L56" i="4"/>
  <c r="K56" i="4"/>
  <c r="G56" i="4"/>
  <c r="J56" i="4" s="1"/>
  <c r="D56" i="4"/>
  <c r="L54" i="4"/>
  <c r="K54" i="4"/>
  <c r="G54" i="4"/>
  <c r="J54" i="4" s="1"/>
  <c r="D54" i="4"/>
  <c r="L53" i="4"/>
  <c r="K53" i="4"/>
  <c r="G53" i="4"/>
  <c r="J53" i="4" s="1"/>
  <c r="D53" i="4"/>
  <c r="L52" i="4"/>
  <c r="K52" i="4"/>
  <c r="G52" i="4"/>
  <c r="J52" i="4" s="1"/>
  <c r="D52" i="4"/>
  <c r="L51" i="4"/>
  <c r="K51" i="4"/>
  <c r="J51" i="4"/>
  <c r="G51" i="4"/>
  <c r="D51" i="4"/>
  <c r="L50" i="4"/>
  <c r="K50" i="4"/>
  <c r="G50" i="4"/>
  <c r="J50" i="4" s="1"/>
  <c r="D50" i="4"/>
  <c r="L49" i="4"/>
  <c r="K49" i="4"/>
  <c r="G49" i="4"/>
  <c r="J49" i="4" s="1"/>
  <c r="D49" i="4"/>
  <c r="L48" i="4"/>
  <c r="K48" i="4"/>
  <c r="G48" i="4"/>
  <c r="J48" i="4" s="1"/>
  <c r="D48" i="4"/>
  <c r="L47" i="4"/>
  <c r="K47" i="4"/>
  <c r="G47" i="4"/>
  <c r="J47" i="4" s="1"/>
  <c r="D47" i="4"/>
  <c r="L46" i="4"/>
  <c r="K46" i="4"/>
  <c r="G46" i="4"/>
  <c r="J46" i="4" s="1"/>
  <c r="D46" i="4"/>
  <c r="L45" i="4"/>
  <c r="K45" i="4"/>
  <c r="G45" i="4"/>
  <c r="J45" i="4" s="1"/>
  <c r="D45" i="4"/>
  <c r="L43" i="4"/>
  <c r="K43" i="4"/>
  <c r="G43" i="4"/>
  <c r="J43" i="4" s="1"/>
  <c r="D43" i="4"/>
  <c r="L42" i="4"/>
  <c r="K42" i="4"/>
  <c r="G42" i="4"/>
  <c r="J42" i="4" s="1"/>
  <c r="D42" i="4"/>
  <c r="L41" i="4"/>
  <c r="K41" i="4"/>
  <c r="G41" i="4"/>
  <c r="J41" i="4" s="1"/>
  <c r="D41" i="4"/>
  <c r="L40" i="4"/>
  <c r="K40" i="4"/>
  <c r="G40" i="4"/>
  <c r="J40" i="4" s="1"/>
  <c r="D40" i="4"/>
  <c r="L39" i="4"/>
  <c r="K39" i="4"/>
  <c r="G39" i="4"/>
  <c r="J39" i="4" s="1"/>
  <c r="D39" i="4"/>
  <c r="L37" i="4"/>
  <c r="K37" i="4"/>
  <c r="G37" i="4"/>
  <c r="J37" i="4" s="1"/>
  <c r="D37" i="4"/>
  <c r="L36" i="4"/>
  <c r="K36" i="4"/>
  <c r="G36" i="4"/>
  <c r="J36" i="4" s="1"/>
  <c r="D36" i="4"/>
  <c r="L35" i="4"/>
  <c r="K35" i="4"/>
  <c r="G35" i="4"/>
  <c r="J35" i="4" s="1"/>
  <c r="D35" i="4"/>
  <c r="L34" i="4"/>
  <c r="K34" i="4"/>
  <c r="G34" i="4"/>
  <c r="J34" i="4" s="1"/>
  <c r="D34" i="4"/>
  <c r="L33" i="4"/>
  <c r="K33" i="4"/>
  <c r="G33" i="4"/>
  <c r="J33" i="4" s="1"/>
  <c r="D33" i="4"/>
  <c r="L31" i="4"/>
  <c r="K31" i="4"/>
  <c r="G31" i="4"/>
  <c r="J31" i="4" s="1"/>
  <c r="D31" i="4"/>
  <c r="L30" i="4"/>
  <c r="K30" i="4"/>
  <c r="G30" i="4"/>
  <c r="J30" i="4" s="1"/>
  <c r="D30" i="4"/>
  <c r="L29" i="4"/>
  <c r="K29" i="4"/>
  <c r="G29" i="4"/>
  <c r="J29" i="4" s="1"/>
  <c r="D29" i="4"/>
  <c r="L28" i="4"/>
  <c r="K28" i="4"/>
  <c r="G28" i="4"/>
  <c r="J28" i="4" s="1"/>
  <c r="D28" i="4"/>
  <c r="L27" i="4"/>
  <c r="K27" i="4"/>
  <c r="G27" i="4"/>
  <c r="J27" i="4" s="1"/>
  <c r="D27" i="4"/>
  <c r="L26" i="4"/>
  <c r="K26" i="4"/>
  <c r="J26" i="4"/>
  <c r="G26" i="4"/>
  <c r="D26" i="4"/>
  <c r="L24" i="4"/>
  <c r="K24" i="4"/>
  <c r="G24" i="4"/>
  <c r="J24" i="4" s="1"/>
  <c r="D24" i="4"/>
  <c r="L23" i="4"/>
  <c r="K23" i="4"/>
  <c r="G23" i="4"/>
  <c r="J23" i="4" s="1"/>
  <c r="D23" i="4"/>
  <c r="L22" i="4"/>
  <c r="K22" i="4"/>
  <c r="G22" i="4"/>
  <c r="J22" i="4" s="1"/>
  <c r="D22" i="4"/>
  <c r="L20" i="4"/>
  <c r="K20" i="4"/>
  <c r="G20" i="4"/>
  <c r="J20" i="4" s="1"/>
  <c r="D20" i="4"/>
  <c r="L19" i="4"/>
  <c r="K19" i="4"/>
  <c r="G19" i="4"/>
  <c r="J19" i="4" s="1"/>
  <c r="D19" i="4"/>
  <c r="L16" i="4"/>
  <c r="K16" i="4"/>
  <c r="G16" i="4"/>
  <c r="J16" i="4" s="1"/>
  <c r="D16" i="4"/>
  <c r="L15" i="4"/>
  <c r="K15" i="4"/>
  <c r="G15" i="4"/>
  <c r="J15" i="4" s="1"/>
  <c r="D15" i="4"/>
  <c r="L14" i="4"/>
  <c r="K14" i="4"/>
  <c r="G14" i="4"/>
  <c r="G12" i="4" s="1"/>
  <c r="J12" i="4" s="1"/>
  <c r="D14" i="4"/>
  <c r="D12" i="4" s="1"/>
  <c r="L12" i="4"/>
  <c r="K12" i="4"/>
  <c r="I12" i="4"/>
  <c r="H12" i="4"/>
  <c r="F12" i="4"/>
  <c r="E12" i="4"/>
  <c r="K20" i="7" l="1"/>
  <c r="J12" i="5"/>
  <c r="J16" i="5"/>
  <c r="J14" i="4"/>
</calcChain>
</file>

<file path=xl/sharedStrings.xml><?xml version="1.0" encoding="utf-8"?>
<sst xmlns="http://schemas.openxmlformats.org/spreadsheetml/2006/main" count="829" uniqueCount="196">
  <si>
    <t xml:space="preserve">  Ｖ-06 市町村，選挙別有権者数及び投票率－続き－</t>
  </si>
  <si>
    <t>Ｃ．県議会議員選挙</t>
  </si>
  <si>
    <t>（平成11年[1999] 4月11日）</t>
  </si>
  <si>
    <t>選挙当日</t>
  </si>
  <si>
    <t>有権者数</t>
  </si>
  <si>
    <t>男</t>
  </si>
  <si>
    <t>女</t>
  </si>
  <si>
    <t>投票者数</t>
  </si>
  <si>
    <t xml:space="preserve"> 投票率</t>
  </si>
  <si>
    <t>人</t>
  </si>
  <si>
    <t>％</t>
  </si>
  <si>
    <t xml:space="preserve">    7  1995. 4. 9</t>
  </si>
  <si>
    <t>県計</t>
  </si>
  <si>
    <t xml:space="preserve"> 和歌山市</t>
  </si>
  <si>
    <t xml:space="preserve"> 海 南 市</t>
  </si>
  <si>
    <t xml:space="preserve"> 橋 本 市</t>
  </si>
  <si>
    <t xml:space="preserve"> 有 田 市</t>
  </si>
  <si>
    <t>無投票</t>
  </si>
  <si>
    <t>　－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</si>
  <si>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</si>
  <si>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</si>
  <si>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</si>
  <si>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</si>
  <si>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</si>
  <si>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</si>
  <si>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</si>
  <si>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</si>
  <si>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</si>
  <si>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</si>
  <si>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</si>
  <si>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</si>
  <si>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</si>
  <si>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</si>
  <si>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</si>
  <si>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</si>
  <si>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</si>
  <si>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</si>
  <si>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</si>
  <si>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</si>
  <si>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</si>
  <si>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</si>
  <si>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</si>
  <si>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</si>
  <si>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</si>
  <si>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</si>
  <si>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</si>
  <si>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</si>
  <si>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</si>
  <si>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</si>
  <si>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</si>
  <si>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</si>
  <si>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</si>
  <si>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</si>
  <si>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</si>
  <si>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</si>
  <si>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</si>
  <si>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</si>
  <si>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</si>
  <si>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</si>
  <si>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</si>
  <si>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</si>
  <si>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</si>
  <si>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</si>
  <si>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</si>
  <si>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</si>
  <si>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資料：県市町村課</t>
  </si>
  <si>
    <t>Ｄ．県知事選挙</t>
  </si>
  <si>
    <t>（平成12年［2000］ 9月3日）</t>
    <phoneticPr fontId="4"/>
  </si>
  <si>
    <t>Ｖ-07 党派別得票率（市町村別）</t>
  </si>
  <si>
    <t>Ａ．衆議院選挙比例代表</t>
  </si>
  <si>
    <t>（平成12年［2000］6月25日）</t>
    <phoneticPr fontId="4"/>
  </si>
  <si>
    <t xml:space="preserve">  単位：％</t>
    <phoneticPr fontId="4"/>
  </si>
  <si>
    <t>[比例代表党派別得票率]</t>
  </si>
  <si>
    <t>自由</t>
    <rPh sb="0" eb="2">
      <t>ジユウ</t>
    </rPh>
    <phoneticPr fontId="4"/>
  </si>
  <si>
    <t>日本</t>
  </si>
  <si>
    <t>社会</t>
    <rPh sb="0" eb="2">
      <t>シャカイ</t>
    </rPh>
    <phoneticPr fontId="4"/>
  </si>
  <si>
    <t>政党</t>
    <rPh sb="0" eb="2">
      <t>セイトウ</t>
    </rPh>
    <phoneticPr fontId="4"/>
  </si>
  <si>
    <t>総  数</t>
  </si>
  <si>
    <t>民主党</t>
    <rPh sb="0" eb="3">
      <t>ミンシュトウ</t>
    </rPh>
    <phoneticPr fontId="4"/>
  </si>
  <si>
    <t>公明党</t>
    <rPh sb="0" eb="3">
      <t>コウメイトウ</t>
    </rPh>
    <phoneticPr fontId="4"/>
  </si>
  <si>
    <t>民主党</t>
    <phoneticPr fontId="4"/>
  </si>
  <si>
    <t>共産党</t>
    <phoneticPr fontId="4"/>
  </si>
  <si>
    <t>自由党</t>
    <rPh sb="0" eb="3">
      <t>ジユウトウ</t>
    </rPh>
    <phoneticPr fontId="4"/>
  </si>
  <si>
    <t>保守党</t>
    <rPh sb="0" eb="3">
      <t>ホシュトウ</t>
    </rPh>
    <phoneticPr fontId="4"/>
  </si>
  <si>
    <t>自由連合</t>
    <rPh sb="0" eb="2">
      <t>ジユウ</t>
    </rPh>
    <rPh sb="2" eb="4">
      <t>レンゴウ</t>
    </rPh>
    <phoneticPr fontId="4"/>
  </si>
  <si>
    <t xml:space="preserve">  県  計</t>
  </si>
  <si>
    <t xml:space="preserve"> 太 地 町 </t>
  </si>
  <si>
    <t>Ｂ．参議院選挙比例代表</t>
  </si>
  <si>
    <t xml:space="preserve">       （平成13年［2001］ 7月29日）</t>
    <phoneticPr fontId="4"/>
  </si>
  <si>
    <t xml:space="preserve"> 単位：％</t>
    <phoneticPr fontId="4"/>
  </si>
  <si>
    <t>自由民主党</t>
    <phoneticPr fontId="4"/>
  </si>
  <si>
    <t>公 明</t>
    <phoneticPr fontId="4"/>
  </si>
  <si>
    <t xml:space="preserve"> 自由党</t>
  </si>
  <si>
    <t>民主党</t>
  </si>
  <si>
    <t>日本共産党</t>
    <phoneticPr fontId="4"/>
  </si>
  <si>
    <t>社会民主党</t>
  </si>
  <si>
    <t>諸 派</t>
  </si>
  <si>
    <r>
      <t>注)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比例代表党派別得票率は,政党等の得票総数と名簿登載者の得票総数の合計。</t>
    </r>
    <rPh sb="0" eb="1">
      <t>チュウ</t>
    </rPh>
    <rPh sb="3" eb="5">
      <t>ヒレイ</t>
    </rPh>
    <rPh sb="5" eb="7">
      <t>ダイヒョウ</t>
    </rPh>
    <rPh sb="7" eb="10">
      <t>トウハベツ</t>
    </rPh>
    <rPh sb="10" eb="13">
      <t>トクヒョウリツ</t>
    </rPh>
    <rPh sb="15" eb="17">
      <t>セイトウ</t>
    </rPh>
    <rPh sb="17" eb="18">
      <t>トウ</t>
    </rPh>
    <rPh sb="19" eb="21">
      <t>トクヒョウ</t>
    </rPh>
    <rPh sb="21" eb="23">
      <t>ソウスウ</t>
    </rPh>
    <rPh sb="24" eb="26">
      <t>メイボ</t>
    </rPh>
    <rPh sb="26" eb="29">
      <t>トウロクシャ</t>
    </rPh>
    <rPh sb="30" eb="32">
      <t>トクヒョウ</t>
    </rPh>
    <rPh sb="32" eb="34">
      <t>ソウスウ</t>
    </rPh>
    <rPh sb="35" eb="37">
      <t>ゴウケイ</t>
    </rPh>
    <phoneticPr fontId="4"/>
  </si>
  <si>
    <r>
      <t>（平成1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 xml:space="preserve">年[1998] 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4"/>
        <rFont val="ＭＳ 明朝"/>
        <family val="1"/>
        <charset val="128"/>
      </rPr>
      <t>月</t>
    </r>
    <r>
      <rPr>
        <sz val="11"/>
        <color theme="1"/>
        <rFont val="ＭＳ Ｐゴシック"/>
        <family val="2"/>
        <charset val="128"/>
        <scheme val="minor"/>
      </rPr>
      <t>29</t>
    </r>
    <r>
      <rPr>
        <sz val="14"/>
        <rFont val="ＭＳ 明朝"/>
        <family val="1"/>
        <charset val="128"/>
      </rPr>
      <t>日）</t>
    </r>
    <phoneticPr fontId="4"/>
  </si>
  <si>
    <t>単位：％</t>
  </si>
  <si>
    <t xml:space="preserve"> 自由民主党</t>
  </si>
  <si>
    <t xml:space="preserve"> 日本共産党</t>
  </si>
  <si>
    <t xml:space="preserve"> Ｖ　公務員・選挙</t>
  </si>
  <si>
    <t>Ｖ-01 国機関の従業者数</t>
  </si>
  <si>
    <t>（公共企業体を除く）</t>
  </si>
  <si>
    <t xml:space="preserve">   単位：人</t>
    <phoneticPr fontId="4"/>
  </si>
  <si>
    <t xml:space="preserve"> 国機関の</t>
  </si>
  <si>
    <t xml:space="preserve">   国家公務従業者</t>
  </si>
  <si>
    <t xml:space="preserve">   国家公務以外の産業</t>
  </si>
  <si>
    <t xml:space="preserve"> 従業者総数</t>
  </si>
  <si>
    <t xml:space="preserve"> うち正職員</t>
  </si>
  <si>
    <t>昭和50年 1975. 5.15</t>
  </si>
  <si>
    <t>･･･</t>
  </si>
  <si>
    <t xml:space="preserve">    53   1978. 6.15</t>
  </si>
  <si>
    <t xml:space="preserve">    56   1981. 7. 1</t>
  </si>
  <si>
    <t xml:space="preserve">    61   1986. 7. 1</t>
  </si>
  <si>
    <t>平成 3年 1991. 7. 1</t>
  </si>
  <si>
    <t xml:space="preserve">    8   1996.10. 1</t>
    <phoneticPr fontId="4"/>
  </si>
  <si>
    <t>資料：総務省統計局「事業所統計調査」</t>
    <rPh sb="5" eb="6">
      <t>ショウ</t>
    </rPh>
    <phoneticPr fontId="4"/>
  </si>
  <si>
    <t>Ｖ-02 地方公務員数（県職員）</t>
  </si>
  <si>
    <t xml:space="preserve">    （ 4月 1日現在）</t>
  </si>
  <si>
    <t xml:space="preserve"> 全職種総数</t>
  </si>
  <si>
    <t>高等学校</t>
  </si>
  <si>
    <t xml:space="preserve"> 小・中学校</t>
  </si>
  <si>
    <t xml:space="preserve"> 一般行政職</t>
  </si>
  <si>
    <t xml:space="preserve"> 技能労務職</t>
  </si>
  <si>
    <t xml:space="preserve"> 教育職</t>
  </si>
  <si>
    <t xml:space="preserve"> 警察職</t>
  </si>
  <si>
    <t>昭和55年 1980</t>
  </si>
  <si>
    <t>　　60　 1985</t>
  </si>
  <si>
    <t>平成 2   1990</t>
  </si>
  <si>
    <t>　　 6　 1994</t>
  </si>
  <si>
    <t xml:space="preserve">     7   1995</t>
  </si>
  <si>
    <t xml:space="preserve">     8   1996</t>
  </si>
  <si>
    <t xml:space="preserve">     9   1997</t>
  </si>
  <si>
    <t xml:space="preserve">    10   1998</t>
  </si>
  <si>
    <t xml:space="preserve">    11   1999</t>
  </si>
  <si>
    <t xml:space="preserve">   12   2000</t>
    <phoneticPr fontId="4"/>
  </si>
  <si>
    <t>資料：総務省「地方公務員給与の実態」</t>
    <rPh sb="3" eb="5">
      <t>ソウム</t>
    </rPh>
    <phoneticPr fontId="4"/>
  </si>
  <si>
    <t xml:space="preserve"> 注）教育長を除く。</t>
    <phoneticPr fontId="4"/>
  </si>
  <si>
    <t>Ｖ-03 地方公務員数（市町村職員）</t>
  </si>
  <si>
    <t xml:space="preserve">   単位：人</t>
    <phoneticPr fontId="4"/>
  </si>
  <si>
    <t xml:space="preserve"> その他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</si>
  <si>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>11</t>
    </r>
    <r>
      <rPr>
        <sz val="11"/>
        <color theme="1"/>
        <rFont val="ＭＳ Ｐゴシック"/>
        <family val="2"/>
        <charset val="128"/>
        <scheme val="minor"/>
      </rPr>
      <t xml:space="preserve">   1999</t>
    </r>
    <phoneticPr fontId="4"/>
  </si>
  <si>
    <t>－</t>
    <phoneticPr fontId="4"/>
  </si>
  <si>
    <t xml:space="preserve">   12   2000</t>
    <phoneticPr fontId="4"/>
  </si>
  <si>
    <t xml:space="preserve">       市</t>
  </si>
  <si>
    <t xml:space="preserve">       町村</t>
  </si>
  <si>
    <t xml:space="preserve">       一部事務組合</t>
  </si>
  <si>
    <t xml:space="preserve"> 注）教育長を除く。</t>
    <phoneticPr fontId="4"/>
  </si>
  <si>
    <t>Ｖ-04 市町村別職員数及び平均給料（報酬）月額</t>
  </si>
  <si>
    <t xml:space="preserve">   （ 4月 1日現在）</t>
    <phoneticPr fontId="4"/>
  </si>
  <si>
    <t>議長,副議長</t>
  </si>
  <si>
    <t xml:space="preserve">  全職種</t>
  </si>
  <si>
    <t xml:space="preserve">       うち一般行政職</t>
  </si>
  <si>
    <t xml:space="preserve"> 市町村長</t>
  </si>
  <si>
    <t>除く市町村</t>
  </si>
  <si>
    <t xml:space="preserve"> 平均 (注</t>
    <phoneticPr fontId="4"/>
  </si>
  <si>
    <t xml:space="preserve">  平均(注</t>
  </si>
  <si>
    <t xml:space="preserve"> の平均</t>
  </si>
  <si>
    <t>議会議員平</t>
  </si>
  <si>
    <t xml:space="preserve">  職員数</t>
  </si>
  <si>
    <t xml:space="preserve"> 平均年齢</t>
  </si>
  <si>
    <t xml:space="preserve"> 給料月額</t>
  </si>
  <si>
    <t xml:space="preserve"> 職員数</t>
  </si>
  <si>
    <t>均報酬月額</t>
  </si>
  <si>
    <t xml:space="preserve"> </t>
  </si>
  <si>
    <t>歳</t>
  </si>
  <si>
    <t>円</t>
  </si>
  <si>
    <t>平成12年 2000</t>
    <phoneticPr fontId="4"/>
  </si>
  <si>
    <t>注）平成11年の給与改訂分を含まず。</t>
  </si>
  <si>
    <t>Ｖ-05 市町村別選挙人名簿登録者，議会議員条例定数</t>
  </si>
  <si>
    <t xml:space="preserve">    単位：人</t>
    <phoneticPr fontId="4"/>
  </si>
  <si>
    <t xml:space="preserve"> 2000.9.1</t>
    <phoneticPr fontId="4"/>
  </si>
  <si>
    <t xml:space="preserve"> 2001.9.1</t>
    <phoneticPr fontId="4"/>
  </si>
  <si>
    <t xml:space="preserve"> 1997.9.2</t>
  </si>
  <si>
    <t xml:space="preserve"> 1998.9.2</t>
  </si>
  <si>
    <t xml:space="preserve"> 1999.9.2</t>
  </si>
  <si>
    <t>基準日現在</t>
    <rPh sb="0" eb="3">
      <t>キジュンビ</t>
    </rPh>
    <rPh sb="3" eb="5">
      <t>ゲンザイ</t>
    </rPh>
    <phoneticPr fontId="4"/>
  </si>
  <si>
    <t>市町村議会</t>
  </si>
  <si>
    <t xml:space="preserve"> 平成 9年</t>
  </si>
  <si>
    <t xml:space="preserve"> 平成10年</t>
  </si>
  <si>
    <t xml:space="preserve"> 平成11年</t>
  </si>
  <si>
    <t xml:space="preserve"> 平成12年</t>
  </si>
  <si>
    <t xml:space="preserve"> 平成13年</t>
    <phoneticPr fontId="4"/>
  </si>
  <si>
    <t>議員条例定数</t>
  </si>
  <si>
    <t>県  計</t>
  </si>
  <si>
    <t>衆議院一区</t>
  </si>
  <si>
    <t>－</t>
  </si>
  <si>
    <t xml:space="preserve">  〃  二区</t>
  </si>
  <si>
    <t xml:space="preserve">  〃  三区</t>
  </si>
  <si>
    <t xml:space="preserve">  Ｖ-06 市町村，選挙別有権者数及び投票率</t>
  </si>
  <si>
    <t>Ａ．衆議院議員選挙</t>
  </si>
  <si>
    <t xml:space="preserve">        （平成12年［2000］6月25日）</t>
    <phoneticPr fontId="4"/>
  </si>
  <si>
    <t>（平成13年［2001］７月29日）</t>
    <phoneticPr fontId="4"/>
  </si>
  <si>
    <t>Ｂ．参議院和歌山県選挙区選出議員選挙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</si>
</sst>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7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  <font>
      <u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108">
    <xf numFmtId="0" fontId="0" fillId="0" borderId="0" xfId="0">
      <alignment vertical="center"/>
    </xf>
    <xf numFmtId="37" fontId="1" fillId="0" borderId="0" xfId="1" applyFont="1"/>
    <xf numFmtId="37" fontId="3" fillId="0" borderId="0" xfId="1" applyFont="1" applyProtection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  <protection locked="0"/>
    </xf>
    <xf numFmtId="37" fontId="3" fillId="0" borderId="1" xfId="1" applyFont="1" applyBorder="1" applyProtection="1"/>
    <xf numFmtId="37" fontId="1" fillId="0" borderId="2" xfId="1" applyFont="1" applyBorder="1" applyAlignment="1" applyProtection="1">
      <alignment horizontal="center"/>
    </xf>
    <xf numFmtId="37" fontId="1" fillId="0" borderId="3" xfId="1" applyFont="1" applyBorder="1"/>
    <xf numFmtId="37" fontId="3" fillId="0" borderId="2" xfId="1" applyFont="1" applyBorder="1" applyProtection="1"/>
    <xf numFmtId="37" fontId="3" fillId="0" borderId="3" xfId="1" applyFont="1" applyBorder="1" applyProtection="1"/>
    <xf numFmtId="37" fontId="1" fillId="0" borderId="4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0" xfId="1" applyFont="1" applyAlignment="1" applyProtection="1">
      <alignment horizontal="center"/>
    </xf>
    <xf numFmtId="176" fontId="3" fillId="0" borderId="0" xfId="1" applyNumberFormat="1" applyFont="1" applyProtection="1"/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176" fontId="1" fillId="0" borderId="0" xfId="1" applyNumberFormat="1" applyFont="1" applyProtection="1"/>
    <xf numFmtId="37" fontId="1" fillId="0" borderId="0" xfId="1" applyFont="1" applyAlignment="1" applyProtection="1">
      <alignment horizontal="left"/>
    </xf>
    <xf numFmtId="37" fontId="1" fillId="0" borderId="2" xfId="1" applyFont="1" applyBorder="1" applyProtection="1"/>
    <xf numFmtId="37" fontId="1" fillId="0" borderId="0" xfId="1" applyFont="1" applyProtection="1"/>
    <xf numFmtId="37" fontId="1" fillId="0" borderId="0" xfId="1" applyFont="1" applyAlignment="1" applyProtection="1">
      <alignment horizontal="right"/>
      <protection locked="0"/>
    </xf>
    <xf numFmtId="37" fontId="1" fillId="0" borderId="2" xfId="1" applyFont="1" applyBorder="1"/>
    <xf numFmtId="37" fontId="3" fillId="0" borderId="5" xfId="1" applyFont="1" applyBorder="1" applyProtection="1"/>
    <xf numFmtId="37" fontId="1" fillId="0" borderId="1" xfId="1" applyFont="1" applyBorder="1" applyAlignment="1" applyProtection="1">
      <alignment horizontal="left"/>
    </xf>
    <xf numFmtId="37" fontId="1" fillId="0" borderId="3" xfId="1" applyFont="1" applyBorder="1" applyAlignment="1" applyProtection="1">
      <alignment horizontal="left"/>
    </xf>
    <xf numFmtId="37" fontId="1" fillId="0" borderId="2" xfId="1" applyFont="1" applyBorder="1" applyAlignment="1">
      <alignment horizontal="center"/>
    </xf>
    <xf numFmtId="37" fontId="1" fillId="0" borderId="2" xfId="1" applyFont="1" applyBorder="1" applyAlignment="1" applyProtection="1">
      <alignment horizontal="left"/>
    </xf>
    <xf numFmtId="39" fontId="3" fillId="0" borderId="2" xfId="1" applyNumberFormat="1" applyFont="1" applyBorder="1" applyProtection="1"/>
    <xf numFmtId="39" fontId="3" fillId="0" borderId="0" xfId="1" applyNumberFormat="1" applyFont="1" applyProtection="1"/>
    <xf numFmtId="39" fontId="1" fillId="0" borderId="0" xfId="1" applyNumberFormat="1" applyFont="1" applyProtection="1">
      <protection locked="0"/>
    </xf>
    <xf numFmtId="39" fontId="1" fillId="0" borderId="2" xfId="1" applyNumberFormat="1" applyFont="1" applyBorder="1" applyProtection="1"/>
    <xf numFmtId="39" fontId="1" fillId="0" borderId="0" xfId="1" applyNumberFormat="1" applyFont="1" applyProtection="1"/>
    <xf numFmtId="37" fontId="1" fillId="0" borderId="5" xfId="1" applyFont="1" applyBorder="1"/>
    <xf numFmtId="37" fontId="1" fillId="0" borderId="1" xfId="1" applyFont="1" applyBorder="1" applyAlignment="1" applyProtection="1">
      <alignment horizontal="right"/>
    </xf>
    <xf numFmtId="37" fontId="1" fillId="0" borderId="5" xfId="1" applyFont="1" applyBorder="1" applyProtection="1">
      <protection locked="0"/>
    </xf>
    <xf numFmtId="37" fontId="1" fillId="0" borderId="0" xfId="1" applyFont="1" applyBorder="1" applyAlignment="1" applyProtection="1">
      <alignment horizontal="center"/>
    </xf>
    <xf numFmtId="37" fontId="5" fillId="0" borderId="0" xfId="1" applyFont="1" applyAlignment="1" applyProtection="1">
      <alignment horizontal="left"/>
    </xf>
    <xf numFmtId="37" fontId="1" fillId="0" borderId="0" xfId="1" applyFont="1" applyBorder="1"/>
    <xf numFmtId="37" fontId="1" fillId="0" borderId="4" xfId="1" applyFont="1" applyBorder="1"/>
    <xf numFmtId="37" fontId="3" fillId="0" borderId="2" xfId="1" applyFont="1" applyBorder="1" applyProtection="1">
      <protection locked="0"/>
    </xf>
    <xf numFmtId="37" fontId="3" fillId="0" borderId="0" xfId="1" applyFont="1" applyProtection="1">
      <protection locked="0"/>
    </xf>
    <xf numFmtId="37" fontId="1" fillId="0" borderId="0" xfId="1" applyFont="1" applyFill="1" applyBorder="1" applyProtection="1">
      <protection locked="0"/>
    </xf>
    <xf numFmtId="37" fontId="3" fillId="0" borderId="0" xfId="1" applyFont="1" applyBorder="1" applyProtection="1"/>
    <xf numFmtId="37" fontId="3" fillId="0" borderId="0" xfId="1" applyFont="1" applyBorder="1" applyAlignment="1" applyProtection="1">
      <alignment horizontal="right"/>
    </xf>
    <xf numFmtId="37" fontId="6" fillId="0" borderId="0" xfId="1" applyFont="1" applyAlignment="1" applyProtection="1">
      <alignment horizontal="left"/>
    </xf>
    <xf numFmtId="37" fontId="1" fillId="0" borderId="0" xfId="1" applyAlignment="1" applyProtection="1">
      <alignment horizontal="left"/>
    </xf>
    <xf numFmtId="37" fontId="1" fillId="0" borderId="0" xfId="1"/>
    <xf numFmtId="37" fontId="1" fillId="0" borderId="1" xfId="1" applyBorder="1"/>
    <xf numFmtId="37" fontId="1" fillId="0" borderId="1" xfId="1" applyBorder="1" applyAlignment="1" applyProtection="1">
      <alignment horizontal="left"/>
    </xf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3" xfId="1" applyBorder="1" applyAlignment="1" applyProtection="1">
      <alignment horizontal="center"/>
    </xf>
    <xf numFmtId="37" fontId="1" fillId="0" borderId="4" xfId="1" applyBorder="1" applyAlignment="1" applyProtection="1">
      <alignment horizontal="left"/>
    </xf>
    <xf numFmtId="37" fontId="1" fillId="0" borderId="2" xfId="1" applyBorder="1" applyAlignment="1" applyProtection="1">
      <alignment horizontal="center"/>
    </xf>
    <xf numFmtId="37" fontId="1" fillId="0" borderId="2" xfId="1" applyBorder="1" applyAlignment="1" applyProtection="1">
      <alignment horizontal="left"/>
    </xf>
    <xf numFmtId="37" fontId="1" fillId="0" borderId="4" xfId="1" applyBorder="1" applyAlignment="1" applyProtection="1">
      <alignment horizontal="center"/>
    </xf>
    <xf numFmtId="37" fontId="1" fillId="0" borderId="2" xfId="1" applyBorder="1" applyAlignment="1" applyProtection="1">
      <alignment horizontal="right"/>
    </xf>
    <xf numFmtId="37" fontId="1" fillId="0" borderId="0" xfId="1" applyAlignment="1" applyProtection="1">
      <alignment horizontal="right"/>
    </xf>
    <xf numFmtId="37" fontId="3" fillId="0" borderId="0" xfId="1" applyFont="1" applyAlignment="1" applyProtection="1">
      <alignment horizontal="center"/>
      <protection locked="0"/>
    </xf>
    <xf numFmtId="176" fontId="1" fillId="0" borderId="0" xfId="1" applyNumberFormat="1" applyFont="1" applyProtection="1">
      <protection locked="0"/>
    </xf>
    <xf numFmtId="37" fontId="1" fillId="0" borderId="0" xfId="1" applyNumberFormat="1" applyFont="1" applyProtection="1">
      <protection locked="0"/>
    </xf>
    <xf numFmtId="176" fontId="1" fillId="0" borderId="1" xfId="1" applyNumberFormat="1" applyFont="1" applyBorder="1" applyProtection="1"/>
    <xf numFmtId="37" fontId="1" fillId="0" borderId="1" xfId="1" applyFont="1" applyBorder="1" applyProtection="1">
      <protection locked="0"/>
    </xf>
    <xf numFmtId="37" fontId="1" fillId="0" borderId="0" xfId="1" applyFont="1" applyAlignment="1" applyProtection="1">
      <alignment horizontal="left"/>
      <protection locked="0"/>
    </xf>
    <xf numFmtId="37" fontId="1" fillId="0" borderId="0" xfId="1" applyFont="1" applyAlignment="1" applyProtection="1">
      <alignment horizontal="left" vertical="center"/>
    </xf>
    <xf numFmtId="37" fontId="1" fillId="0" borderId="0" xfId="1" applyFont="1" applyAlignment="1">
      <alignment vertical="center"/>
    </xf>
    <xf numFmtId="37" fontId="1" fillId="0" borderId="0" xfId="1" applyFont="1" applyAlignment="1">
      <alignment horizontal="right" vertical="center"/>
    </xf>
    <xf numFmtId="37" fontId="3" fillId="0" borderId="0" xfId="1" applyFont="1" applyAlignment="1" applyProtection="1">
      <alignment horizontal="left" vertical="center"/>
    </xf>
    <xf numFmtId="37" fontId="1" fillId="0" borderId="0" xfId="1" applyFont="1" applyBorder="1" applyAlignment="1">
      <alignment vertical="center"/>
    </xf>
    <xf numFmtId="37" fontId="1" fillId="0" borderId="0" xfId="1" applyFont="1" applyBorder="1" applyAlignment="1">
      <alignment horizontal="right" vertical="center"/>
    </xf>
    <xf numFmtId="37" fontId="1" fillId="0" borderId="1" xfId="1" applyFont="1" applyBorder="1" applyAlignment="1">
      <alignment vertical="center"/>
    </xf>
    <xf numFmtId="37" fontId="1" fillId="0" borderId="1" xfId="1" applyFont="1" applyBorder="1" applyAlignment="1" applyProtection="1">
      <alignment horizontal="right" vertical="center"/>
    </xf>
    <xf numFmtId="37" fontId="1" fillId="0" borderId="2" xfId="1" applyFont="1" applyBorder="1" applyAlignment="1">
      <alignment vertical="center"/>
    </xf>
    <xf numFmtId="37" fontId="1" fillId="0" borderId="3" xfId="1" applyFont="1" applyBorder="1" applyAlignment="1">
      <alignment vertical="center"/>
    </xf>
    <xf numFmtId="37" fontId="1" fillId="0" borderId="3" xfId="1" applyFont="1" applyBorder="1" applyAlignment="1">
      <alignment horizontal="right" vertical="center"/>
    </xf>
    <xf numFmtId="37" fontId="1" fillId="0" borderId="2" xfId="1" applyFont="1" applyBorder="1" applyAlignment="1" applyProtection="1">
      <alignment horizontal="left" vertical="center"/>
    </xf>
    <xf numFmtId="37" fontId="1" fillId="0" borderId="2" xfId="1" applyFont="1" applyBorder="1" applyAlignment="1" applyProtection="1">
      <alignment horizontal="center" vertical="center" shrinkToFit="1"/>
    </xf>
    <xf numFmtId="37" fontId="1" fillId="0" borderId="2" xfId="1" applyFont="1" applyBorder="1" applyAlignment="1" applyProtection="1">
      <alignment horizontal="right" vertical="center"/>
    </xf>
    <xf numFmtId="37" fontId="1" fillId="0" borderId="4" xfId="1" applyFont="1" applyBorder="1" applyAlignment="1" applyProtection="1">
      <alignment horizontal="left" vertical="center"/>
    </xf>
    <xf numFmtId="37" fontId="1" fillId="0" borderId="4" xfId="1" applyFont="1" applyBorder="1" applyAlignment="1" applyProtection="1">
      <alignment horizontal="center" vertical="center"/>
    </xf>
    <xf numFmtId="37" fontId="1" fillId="0" borderId="4" xfId="1" applyFont="1" applyBorder="1" applyAlignment="1" applyProtection="1">
      <alignment horizontal="right" vertical="center"/>
    </xf>
    <xf numFmtId="37" fontId="1" fillId="0" borderId="8" xfId="1" applyFont="1" applyBorder="1" applyAlignment="1">
      <alignment vertical="center"/>
    </xf>
    <xf numFmtId="37" fontId="1" fillId="0" borderId="8" xfId="1" applyFont="1" applyBorder="1" applyAlignment="1">
      <alignment horizontal="right" vertical="center"/>
    </xf>
    <xf numFmtId="37" fontId="3" fillId="0" borderId="0" xfId="1" applyFont="1" applyAlignment="1" applyProtection="1">
      <alignment horizontal="center" vertical="center"/>
    </xf>
    <xf numFmtId="37" fontId="3" fillId="0" borderId="2" xfId="1" applyFont="1" applyBorder="1" applyAlignment="1" applyProtection="1">
      <alignment vertical="center"/>
    </xf>
    <xf numFmtId="37" fontId="3" fillId="0" borderId="0" xfId="1" applyFont="1" applyAlignment="1" applyProtection="1">
      <alignment vertical="center"/>
    </xf>
    <xf numFmtId="37" fontId="1" fillId="0" borderId="0" xfId="1" applyFont="1" applyAlignment="1" applyProtection="1">
      <alignment vertical="center"/>
      <protection locked="0"/>
    </xf>
    <xf numFmtId="37" fontId="1" fillId="0" borderId="2" xfId="1" applyFont="1" applyBorder="1" applyAlignment="1" applyProtection="1">
      <alignment horizontal="right" vertical="center"/>
      <protection locked="0"/>
    </xf>
    <xf numFmtId="37" fontId="1" fillId="0" borderId="2" xfId="1" applyFont="1" applyBorder="1" applyAlignment="1" applyProtection="1">
      <alignment vertical="center"/>
      <protection locked="0"/>
    </xf>
    <xf numFmtId="37" fontId="1" fillId="0" borderId="0" xfId="1" applyFont="1" applyAlignment="1" applyProtection="1">
      <alignment vertical="center"/>
    </xf>
    <xf numFmtId="37" fontId="1" fillId="0" borderId="4" xfId="1" applyFont="1" applyBorder="1" applyAlignment="1">
      <alignment vertical="center"/>
    </xf>
    <xf numFmtId="37" fontId="1" fillId="0" borderId="4" xfId="1" applyFont="1" applyBorder="1" applyAlignment="1">
      <alignment horizontal="right" vertical="center"/>
    </xf>
    <xf numFmtId="37" fontId="1" fillId="0" borderId="2" xfId="1" applyFont="1" applyBorder="1" applyAlignment="1">
      <alignment horizontal="right" vertical="center"/>
    </xf>
    <xf numFmtId="37" fontId="1" fillId="0" borderId="2" xfId="1" applyFont="1" applyBorder="1" applyAlignment="1" applyProtection="1">
      <alignment vertical="center"/>
    </xf>
    <xf numFmtId="37" fontId="1" fillId="0" borderId="5" xfId="1" applyFont="1" applyBorder="1" applyAlignment="1">
      <alignment vertical="center"/>
    </xf>
    <xf numFmtId="37" fontId="1" fillId="0" borderId="5" xfId="1" applyFont="1" applyBorder="1" applyAlignment="1">
      <alignment horizontal="right" vertical="center"/>
    </xf>
    <xf numFmtId="177" fontId="3" fillId="0" borderId="0" xfId="1" applyNumberFormat="1" applyFont="1" applyProtection="1"/>
    <xf numFmtId="177" fontId="1" fillId="0" borderId="0" xfId="1" applyNumberFormat="1" applyFont="1" applyProtection="1"/>
    <xf numFmtId="37" fontId="1" fillId="0" borderId="6" xfId="1" applyBorder="1" applyAlignment="1" applyProtection="1">
      <alignment horizontal="center"/>
    </xf>
    <xf numFmtId="37" fontId="1" fillId="0" borderId="7" xfId="1" applyBorder="1" applyAlignment="1">
      <alignment horizontal="center"/>
    </xf>
    <xf numFmtId="37" fontId="1" fillId="0" borderId="2" xfId="1" applyBorder="1" applyAlignment="1" applyProtection="1">
      <alignment horizontal="center"/>
    </xf>
    <xf numFmtId="37" fontId="1" fillId="0" borderId="0" xfId="1" applyAlignment="1"/>
    <xf numFmtId="37" fontId="1" fillId="0" borderId="4" xfId="1" applyBorder="1" applyAlignment="1" applyProtection="1">
      <alignment horizontal="center"/>
    </xf>
    <xf numFmtId="37" fontId="1" fillId="0" borderId="3" xfId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R72"/>
  <sheetViews>
    <sheetView showGridLines="0" zoomScale="75" workbookViewId="0">
      <selection activeCell="B21" sqref="B21"/>
    </sheetView>
  </sheetViews>
  <sheetFormatPr defaultColWidth="14.625" defaultRowHeight="17.25" x14ac:dyDescent="0.2"/>
  <cols>
    <col min="1" max="1" width="13.375" style="1" customWidth="1"/>
    <col min="2" max="2" width="25.875" style="1" customWidth="1"/>
    <col min="3" max="256" width="14.625" style="1"/>
    <col min="257" max="257" width="13.375" style="1" customWidth="1"/>
    <col min="258" max="258" width="25.875" style="1" customWidth="1"/>
    <col min="259" max="512" width="14.625" style="1"/>
    <col min="513" max="513" width="13.375" style="1" customWidth="1"/>
    <col min="514" max="514" width="25.875" style="1" customWidth="1"/>
    <col min="515" max="768" width="14.625" style="1"/>
    <col min="769" max="769" width="13.375" style="1" customWidth="1"/>
    <col min="770" max="770" width="25.875" style="1" customWidth="1"/>
    <col min="771" max="1024" width="14.625" style="1"/>
    <col min="1025" max="1025" width="13.375" style="1" customWidth="1"/>
    <col min="1026" max="1026" width="25.875" style="1" customWidth="1"/>
    <col min="1027" max="1280" width="14.625" style="1"/>
    <col min="1281" max="1281" width="13.375" style="1" customWidth="1"/>
    <col min="1282" max="1282" width="25.875" style="1" customWidth="1"/>
    <col min="1283" max="1536" width="14.625" style="1"/>
    <col min="1537" max="1537" width="13.375" style="1" customWidth="1"/>
    <col min="1538" max="1538" width="25.875" style="1" customWidth="1"/>
    <col min="1539" max="1792" width="14.625" style="1"/>
    <col min="1793" max="1793" width="13.375" style="1" customWidth="1"/>
    <col min="1794" max="1794" width="25.875" style="1" customWidth="1"/>
    <col min="1795" max="2048" width="14.625" style="1"/>
    <col min="2049" max="2049" width="13.375" style="1" customWidth="1"/>
    <col min="2050" max="2050" width="25.875" style="1" customWidth="1"/>
    <col min="2051" max="2304" width="14.625" style="1"/>
    <col min="2305" max="2305" width="13.375" style="1" customWidth="1"/>
    <col min="2306" max="2306" width="25.875" style="1" customWidth="1"/>
    <col min="2307" max="2560" width="14.625" style="1"/>
    <col min="2561" max="2561" width="13.375" style="1" customWidth="1"/>
    <col min="2562" max="2562" width="25.875" style="1" customWidth="1"/>
    <col min="2563" max="2816" width="14.625" style="1"/>
    <col min="2817" max="2817" width="13.375" style="1" customWidth="1"/>
    <col min="2818" max="2818" width="25.875" style="1" customWidth="1"/>
    <col min="2819" max="3072" width="14.625" style="1"/>
    <col min="3073" max="3073" width="13.375" style="1" customWidth="1"/>
    <col min="3074" max="3074" width="25.875" style="1" customWidth="1"/>
    <col min="3075" max="3328" width="14.625" style="1"/>
    <col min="3329" max="3329" width="13.375" style="1" customWidth="1"/>
    <col min="3330" max="3330" width="25.875" style="1" customWidth="1"/>
    <col min="3331" max="3584" width="14.625" style="1"/>
    <col min="3585" max="3585" width="13.375" style="1" customWidth="1"/>
    <col min="3586" max="3586" width="25.875" style="1" customWidth="1"/>
    <col min="3587" max="3840" width="14.625" style="1"/>
    <col min="3841" max="3841" width="13.375" style="1" customWidth="1"/>
    <col min="3842" max="3842" width="25.875" style="1" customWidth="1"/>
    <col min="3843" max="4096" width="14.625" style="1"/>
    <col min="4097" max="4097" width="13.375" style="1" customWidth="1"/>
    <col min="4098" max="4098" width="25.875" style="1" customWidth="1"/>
    <col min="4099" max="4352" width="14.625" style="1"/>
    <col min="4353" max="4353" width="13.375" style="1" customWidth="1"/>
    <col min="4354" max="4354" width="25.875" style="1" customWidth="1"/>
    <col min="4355" max="4608" width="14.625" style="1"/>
    <col min="4609" max="4609" width="13.375" style="1" customWidth="1"/>
    <col min="4610" max="4610" width="25.875" style="1" customWidth="1"/>
    <col min="4611" max="4864" width="14.625" style="1"/>
    <col min="4865" max="4865" width="13.375" style="1" customWidth="1"/>
    <col min="4866" max="4866" width="25.875" style="1" customWidth="1"/>
    <col min="4867" max="5120" width="14.625" style="1"/>
    <col min="5121" max="5121" width="13.375" style="1" customWidth="1"/>
    <col min="5122" max="5122" width="25.875" style="1" customWidth="1"/>
    <col min="5123" max="5376" width="14.625" style="1"/>
    <col min="5377" max="5377" width="13.375" style="1" customWidth="1"/>
    <col min="5378" max="5378" width="25.875" style="1" customWidth="1"/>
    <col min="5379" max="5632" width="14.625" style="1"/>
    <col min="5633" max="5633" width="13.375" style="1" customWidth="1"/>
    <col min="5634" max="5634" width="25.875" style="1" customWidth="1"/>
    <col min="5635" max="5888" width="14.625" style="1"/>
    <col min="5889" max="5889" width="13.375" style="1" customWidth="1"/>
    <col min="5890" max="5890" width="25.875" style="1" customWidth="1"/>
    <col min="5891" max="6144" width="14.625" style="1"/>
    <col min="6145" max="6145" width="13.375" style="1" customWidth="1"/>
    <col min="6146" max="6146" width="25.875" style="1" customWidth="1"/>
    <col min="6147" max="6400" width="14.625" style="1"/>
    <col min="6401" max="6401" width="13.375" style="1" customWidth="1"/>
    <col min="6402" max="6402" width="25.875" style="1" customWidth="1"/>
    <col min="6403" max="6656" width="14.625" style="1"/>
    <col min="6657" max="6657" width="13.375" style="1" customWidth="1"/>
    <col min="6658" max="6658" width="25.875" style="1" customWidth="1"/>
    <col min="6659" max="6912" width="14.625" style="1"/>
    <col min="6913" max="6913" width="13.375" style="1" customWidth="1"/>
    <col min="6914" max="6914" width="25.875" style="1" customWidth="1"/>
    <col min="6915" max="7168" width="14.625" style="1"/>
    <col min="7169" max="7169" width="13.375" style="1" customWidth="1"/>
    <col min="7170" max="7170" width="25.875" style="1" customWidth="1"/>
    <col min="7171" max="7424" width="14.625" style="1"/>
    <col min="7425" max="7425" width="13.375" style="1" customWidth="1"/>
    <col min="7426" max="7426" width="25.875" style="1" customWidth="1"/>
    <col min="7427" max="7680" width="14.625" style="1"/>
    <col min="7681" max="7681" width="13.375" style="1" customWidth="1"/>
    <col min="7682" max="7682" width="25.875" style="1" customWidth="1"/>
    <col min="7683" max="7936" width="14.625" style="1"/>
    <col min="7937" max="7937" width="13.375" style="1" customWidth="1"/>
    <col min="7938" max="7938" width="25.875" style="1" customWidth="1"/>
    <col min="7939" max="8192" width="14.625" style="1"/>
    <col min="8193" max="8193" width="13.375" style="1" customWidth="1"/>
    <col min="8194" max="8194" width="25.875" style="1" customWidth="1"/>
    <col min="8195" max="8448" width="14.625" style="1"/>
    <col min="8449" max="8449" width="13.375" style="1" customWidth="1"/>
    <col min="8450" max="8450" width="25.875" style="1" customWidth="1"/>
    <col min="8451" max="8704" width="14.625" style="1"/>
    <col min="8705" max="8705" width="13.375" style="1" customWidth="1"/>
    <col min="8706" max="8706" width="25.875" style="1" customWidth="1"/>
    <col min="8707" max="8960" width="14.625" style="1"/>
    <col min="8961" max="8961" width="13.375" style="1" customWidth="1"/>
    <col min="8962" max="8962" width="25.875" style="1" customWidth="1"/>
    <col min="8963" max="9216" width="14.625" style="1"/>
    <col min="9217" max="9217" width="13.375" style="1" customWidth="1"/>
    <col min="9218" max="9218" width="25.875" style="1" customWidth="1"/>
    <col min="9219" max="9472" width="14.625" style="1"/>
    <col min="9473" max="9473" width="13.375" style="1" customWidth="1"/>
    <col min="9474" max="9474" width="25.875" style="1" customWidth="1"/>
    <col min="9475" max="9728" width="14.625" style="1"/>
    <col min="9729" max="9729" width="13.375" style="1" customWidth="1"/>
    <col min="9730" max="9730" width="25.875" style="1" customWidth="1"/>
    <col min="9731" max="9984" width="14.625" style="1"/>
    <col min="9985" max="9985" width="13.375" style="1" customWidth="1"/>
    <col min="9986" max="9986" width="25.875" style="1" customWidth="1"/>
    <col min="9987" max="10240" width="14.625" style="1"/>
    <col min="10241" max="10241" width="13.375" style="1" customWidth="1"/>
    <col min="10242" max="10242" width="25.875" style="1" customWidth="1"/>
    <col min="10243" max="10496" width="14.625" style="1"/>
    <col min="10497" max="10497" width="13.375" style="1" customWidth="1"/>
    <col min="10498" max="10498" width="25.875" style="1" customWidth="1"/>
    <col min="10499" max="10752" width="14.625" style="1"/>
    <col min="10753" max="10753" width="13.375" style="1" customWidth="1"/>
    <col min="10754" max="10754" width="25.875" style="1" customWidth="1"/>
    <col min="10755" max="11008" width="14.625" style="1"/>
    <col min="11009" max="11009" width="13.375" style="1" customWidth="1"/>
    <col min="11010" max="11010" width="25.875" style="1" customWidth="1"/>
    <col min="11011" max="11264" width="14.625" style="1"/>
    <col min="11265" max="11265" width="13.375" style="1" customWidth="1"/>
    <col min="11266" max="11266" width="25.875" style="1" customWidth="1"/>
    <col min="11267" max="11520" width="14.625" style="1"/>
    <col min="11521" max="11521" width="13.375" style="1" customWidth="1"/>
    <col min="11522" max="11522" width="25.875" style="1" customWidth="1"/>
    <col min="11523" max="11776" width="14.625" style="1"/>
    <col min="11777" max="11777" width="13.375" style="1" customWidth="1"/>
    <col min="11778" max="11778" width="25.875" style="1" customWidth="1"/>
    <col min="11779" max="12032" width="14.625" style="1"/>
    <col min="12033" max="12033" width="13.375" style="1" customWidth="1"/>
    <col min="12034" max="12034" width="25.875" style="1" customWidth="1"/>
    <col min="12035" max="12288" width="14.625" style="1"/>
    <col min="12289" max="12289" width="13.375" style="1" customWidth="1"/>
    <col min="12290" max="12290" width="25.875" style="1" customWidth="1"/>
    <col min="12291" max="12544" width="14.625" style="1"/>
    <col min="12545" max="12545" width="13.375" style="1" customWidth="1"/>
    <col min="12546" max="12546" width="25.875" style="1" customWidth="1"/>
    <col min="12547" max="12800" width="14.625" style="1"/>
    <col min="12801" max="12801" width="13.375" style="1" customWidth="1"/>
    <col min="12802" max="12802" width="25.875" style="1" customWidth="1"/>
    <col min="12803" max="13056" width="14.625" style="1"/>
    <col min="13057" max="13057" width="13.375" style="1" customWidth="1"/>
    <col min="13058" max="13058" width="25.875" style="1" customWidth="1"/>
    <col min="13059" max="13312" width="14.625" style="1"/>
    <col min="13313" max="13313" width="13.375" style="1" customWidth="1"/>
    <col min="13314" max="13314" width="25.875" style="1" customWidth="1"/>
    <col min="13315" max="13568" width="14.625" style="1"/>
    <col min="13569" max="13569" width="13.375" style="1" customWidth="1"/>
    <col min="13570" max="13570" width="25.875" style="1" customWidth="1"/>
    <col min="13571" max="13824" width="14.625" style="1"/>
    <col min="13825" max="13825" width="13.375" style="1" customWidth="1"/>
    <col min="13826" max="13826" width="25.875" style="1" customWidth="1"/>
    <col min="13827" max="14080" width="14.625" style="1"/>
    <col min="14081" max="14081" width="13.375" style="1" customWidth="1"/>
    <col min="14082" max="14082" width="25.875" style="1" customWidth="1"/>
    <col min="14083" max="14336" width="14.625" style="1"/>
    <col min="14337" max="14337" width="13.375" style="1" customWidth="1"/>
    <col min="14338" max="14338" width="25.875" style="1" customWidth="1"/>
    <col min="14339" max="14592" width="14.625" style="1"/>
    <col min="14593" max="14593" width="13.375" style="1" customWidth="1"/>
    <col min="14594" max="14594" width="25.875" style="1" customWidth="1"/>
    <col min="14595" max="14848" width="14.625" style="1"/>
    <col min="14849" max="14849" width="13.375" style="1" customWidth="1"/>
    <col min="14850" max="14850" width="25.875" style="1" customWidth="1"/>
    <col min="14851" max="15104" width="14.625" style="1"/>
    <col min="15105" max="15105" width="13.375" style="1" customWidth="1"/>
    <col min="15106" max="15106" width="25.875" style="1" customWidth="1"/>
    <col min="15107" max="15360" width="14.625" style="1"/>
    <col min="15361" max="15361" width="13.375" style="1" customWidth="1"/>
    <col min="15362" max="15362" width="25.875" style="1" customWidth="1"/>
    <col min="15363" max="15616" width="14.625" style="1"/>
    <col min="15617" max="15617" width="13.375" style="1" customWidth="1"/>
    <col min="15618" max="15618" width="25.875" style="1" customWidth="1"/>
    <col min="15619" max="15872" width="14.625" style="1"/>
    <col min="15873" max="15873" width="13.375" style="1" customWidth="1"/>
    <col min="15874" max="15874" width="25.875" style="1" customWidth="1"/>
    <col min="15875" max="16128" width="14.625" style="1"/>
    <col min="16129" max="16129" width="13.375" style="1" customWidth="1"/>
    <col min="16130" max="16130" width="25.875" style="1" customWidth="1"/>
    <col min="16131" max="16384" width="14.625" style="1"/>
  </cols>
  <sheetData>
    <row r="1" spans="1:18" x14ac:dyDescent="0.2">
      <c r="A1" s="20"/>
    </row>
    <row r="6" spans="1:18" ht="28.5" x14ac:dyDescent="0.3">
      <c r="D6" s="39" t="s">
        <v>102</v>
      </c>
    </row>
    <row r="7" spans="1:18" x14ac:dyDescent="0.2">
      <c r="C7" s="3" t="s">
        <v>103</v>
      </c>
      <c r="E7" s="20" t="s">
        <v>104</v>
      </c>
    </row>
    <row r="8" spans="1:18" ht="18" thickBot="1" x14ac:dyDescent="0.25">
      <c r="B8" s="4"/>
      <c r="C8" s="4"/>
      <c r="D8" s="4"/>
      <c r="E8" s="4"/>
      <c r="F8" s="4"/>
      <c r="G8" s="4"/>
      <c r="H8" s="26" t="s">
        <v>105</v>
      </c>
      <c r="I8" s="40"/>
      <c r="J8" s="40"/>
      <c r="K8" s="40"/>
      <c r="L8" s="40"/>
      <c r="M8" s="40"/>
      <c r="N8" s="40"/>
      <c r="O8" s="40"/>
      <c r="P8" s="40"/>
      <c r="Q8" s="40"/>
    </row>
    <row r="9" spans="1:18" x14ac:dyDescent="0.2">
      <c r="C9" s="24"/>
      <c r="E9" s="8"/>
      <c r="F9" s="8"/>
      <c r="G9" s="8"/>
      <c r="H9" s="8"/>
      <c r="R9" s="40"/>
    </row>
    <row r="10" spans="1:18" x14ac:dyDescent="0.2">
      <c r="C10" s="29" t="s">
        <v>106</v>
      </c>
      <c r="D10" s="8"/>
      <c r="E10" s="12" t="s">
        <v>107</v>
      </c>
      <c r="F10" s="8"/>
      <c r="G10" s="12" t="s">
        <v>108</v>
      </c>
      <c r="H10" s="8"/>
      <c r="R10" s="40"/>
    </row>
    <row r="11" spans="1:18" x14ac:dyDescent="0.2">
      <c r="C11" s="7" t="s">
        <v>109</v>
      </c>
      <c r="D11" s="24"/>
      <c r="E11" s="24"/>
      <c r="F11" s="8"/>
      <c r="G11" s="24"/>
      <c r="H11" s="8"/>
      <c r="R11" s="40"/>
    </row>
    <row r="12" spans="1:18" x14ac:dyDescent="0.2">
      <c r="B12" s="8"/>
      <c r="C12" s="41"/>
      <c r="D12" s="11" t="s">
        <v>110</v>
      </c>
      <c r="E12" s="11" t="s">
        <v>109</v>
      </c>
      <c r="F12" s="11" t="s">
        <v>110</v>
      </c>
      <c r="G12" s="11" t="s">
        <v>109</v>
      </c>
      <c r="H12" s="11" t="s">
        <v>110</v>
      </c>
      <c r="R12" s="40"/>
    </row>
    <row r="13" spans="1:18" x14ac:dyDescent="0.2">
      <c r="C13" s="24"/>
    </row>
    <row r="14" spans="1:18" x14ac:dyDescent="0.2">
      <c r="B14" s="20" t="s">
        <v>111</v>
      </c>
      <c r="C14" s="17">
        <v>7559</v>
      </c>
      <c r="D14" s="23" t="s">
        <v>112</v>
      </c>
      <c r="E14" s="18">
        <v>2306</v>
      </c>
      <c r="F14" s="23" t="s">
        <v>112</v>
      </c>
      <c r="G14" s="22">
        <f>C14-E14</f>
        <v>5253</v>
      </c>
      <c r="H14" s="14" t="s">
        <v>112</v>
      </c>
    </row>
    <row r="15" spans="1:18" x14ac:dyDescent="0.2">
      <c r="B15" s="20" t="s">
        <v>113</v>
      </c>
      <c r="C15" s="17">
        <v>7343</v>
      </c>
      <c r="D15" s="23" t="s">
        <v>112</v>
      </c>
      <c r="E15" s="18">
        <v>2278</v>
      </c>
      <c r="F15" s="23" t="s">
        <v>112</v>
      </c>
      <c r="G15" s="22">
        <f>C15-E15</f>
        <v>5065</v>
      </c>
      <c r="H15" s="14" t="s">
        <v>112</v>
      </c>
    </row>
    <row r="16" spans="1:18" x14ac:dyDescent="0.2">
      <c r="B16" s="20" t="s">
        <v>114</v>
      </c>
      <c r="C16" s="17">
        <v>7443</v>
      </c>
      <c r="D16" s="23" t="s">
        <v>112</v>
      </c>
      <c r="E16" s="18">
        <v>2420</v>
      </c>
      <c r="F16" s="23" t="s">
        <v>112</v>
      </c>
      <c r="G16" s="22">
        <f>C16-E16</f>
        <v>5023</v>
      </c>
      <c r="H16" s="14" t="s">
        <v>112</v>
      </c>
    </row>
    <row r="17" spans="2:8" x14ac:dyDescent="0.2">
      <c r="C17" s="24"/>
    </row>
    <row r="18" spans="2:8" x14ac:dyDescent="0.2">
      <c r="B18" s="20" t="s">
        <v>115</v>
      </c>
      <c r="C18" s="17">
        <v>7195</v>
      </c>
      <c r="D18" s="23" t="s">
        <v>112</v>
      </c>
      <c r="E18" s="18">
        <v>2391</v>
      </c>
      <c r="F18" s="23" t="s">
        <v>112</v>
      </c>
      <c r="G18" s="22">
        <f>C18-E18</f>
        <v>4804</v>
      </c>
      <c r="H18" s="14" t="s">
        <v>112</v>
      </c>
    </row>
    <row r="19" spans="2:8" x14ac:dyDescent="0.2">
      <c r="B19" s="20" t="s">
        <v>116</v>
      </c>
      <c r="C19" s="17">
        <v>7334</v>
      </c>
      <c r="D19" s="23" t="s">
        <v>112</v>
      </c>
      <c r="E19" s="18">
        <v>2346</v>
      </c>
      <c r="F19" s="23" t="s">
        <v>112</v>
      </c>
      <c r="G19" s="22">
        <f>C19-E19</f>
        <v>4988</v>
      </c>
      <c r="H19" s="14" t="s">
        <v>112</v>
      </c>
    </row>
    <row r="20" spans="2:8" x14ac:dyDescent="0.2">
      <c r="B20" s="3" t="s">
        <v>117</v>
      </c>
      <c r="C20" s="42">
        <v>7689</v>
      </c>
      <c r="D20" s="43">
        <v>6415</v>
      </c>
      <c r="E20" s="43">
        <v>2336</v>
      </c>
      <c r="F20" s="43">
        <v>2237</v>
      </c>
      <c r="G20" s="2">
        <f>C20-E20</f>
        <v>5353</v>
      </c>
      <c r="H20" s="2">
        <f>D20-F20</f>
        <v>4178</v>
      </c>
    </row>
    <row r="21" spans="2:8" x14ac:dyDescent="0.2">
      <c r="C21" s="24"/>
    </row>
    <row r="22" spans="2:8" x14ac:dyDescent="0.2">
      <c r="B22" s="15" t="s">
        <v>5</v>
      </c>
      <c r="C22" s="17">
        <v>5598</v>
      </c>
      <c r="D22" s="18">
        <v>5127</v>
      </c>
      <c r="E22" s="18">
        <v>1919</v>
      </c>
      <c r="F22" s="18">
        <v>1906</v>
      </c>
      <c r="G22" s="22">
        <f>C22-E22</f>
        <v>3679</v>
      </c>
      <c r="H22" s="22">
        <f>D22-F22</f>
        <v>3221</v>
      </c>
    </row>
    <row r="23" spans="2:8" x14ac:dyDescent="0.2">
      <c r="B23" s="15" t="s">
        <v>6</v>
      </c>
      <c r="C23" s="21">
        <f>C20-C22</f>
        <v>2091</v>
      </c>
      <c r="D23" s="22">
        <f>D20-D22</f>
        <v>1288</v>
      </c>
      <c r="E23" s="22">
        <f>E20-E22</f>
        <v>417</v>
      </c>
      <c r="F23" s="22">
        <f>F20-F22</f>
        <v>331</v>
      </c>
      <c r="G23" s="22">
        <f>C23-E23</f>
        <v>1674</v>
      </c>
      <c r="H23" s="22">
        <f>D23-F23</f>
        <v>957</v>
      </c>
    </row>
    <row r="24" spans="2:8" ht="18" thickBot="1" x14ac:dyDescent="0.25">
      <c r="B24" s="4"/>
      <c r="C24" s="35"/>
      <c r="D24" s="4"/>
      <c r="E24" s="4"/>
      <c r="F24" s="4"/>
      <c r="G24" s="4"/>
      <c r="H24" s="4"/>
    </row>
    <row r="25" spans="2:8" x14ac:dyDescent="0.2">
      <c r="C25" s="20" t="s">
        <v>118</v>
      </c>
    </row>
    <row r="28" spans="2:8" x14ac:dyDescent="0.2">
      <c r="B28" s="40"/>
      <c r="C28" s="40"/>
      <c r="D28" s="40"/>
      <c r="E28" s="40"/>
      <c r="F28" s="40"/>
      <c r="G28" s="40"/>
    </row>
    <row r="29" spans="2:8" x14ac:dyDescent="0.2">
      <c r="H29" s="40"/>
    </row>
    <row r="30" spans="2:8" x14ac:dyDescent="0.2">
      <c r="H30" s="40"/>
    </row>
    <row r="31" spans="2:8" x14ac:dyDescent="0.2">
      <c r="H31" s="40"/>
    </row>
    <row r="32" spans="2:8" x14ac:dyDescent="0.2">
      <c r="H32" s="40"/>
    </row>
    <row r="49" spans="2:7" x14ac:dyDescent="0.2">
      <c r="B49" s="40"/>
      <c r="C49" s="40"/>
      <c r="D49" s="40"/>
      <c r="E49" s="40"/>
      <c r="F49" s="40"/>
    </row>
    <row r="50" spans="2:7" x14ac:dyDescent="0.2">
      <c r="G50" s="40"/>
    </row>
    <row r="51" spans="2:7" x14ac:dyDescent="0.2">
      <c r="G51" s="40"/>
    </row>
    <row r="52" spans="2:7" x14ac:dyDescent="0.2">
      <c r="G52" s="40"/>
    </row>
    <row r="53" spans="2:7" x14ac:dyDescent="0.2">
      <c r="G53" s="40"/>
    </row>
    <row r="54" spans="2:7" x14ac:dyDescent="0.2">
      <c r="G54" s="40"/>
    </row>
    <row r="55" spans="2:7" x14ac:dyDescent="0.2">
      <c r="G55" s="40"/>
    </row>
    <row r="72" spans="1:1" x14ac:dyDescent="0.2">
      <c r="A72" s="20"/>
    </row>
  </sheetData>
  <phoneticPr fontId="2"/>
  <pageMargins left="0.26" right="0.37" top="0.6" bottom="0.53" header="0.51200000000000001" footer="0.51200000000000001"/>
  <pageSetup paperSize="12" scale="75" orientation="portrait" verticalDpi="4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zoomScaleNormal="75" workbookViewId="0">
      <selection activeCell="E15" sqref="E15"/>
    </sheetView>
  </sheetViews>
  <sheetFormatPr defaultColWidth="12.125" defaultRowHeight="17.25" x14ac:dyDescent="0.2"/>
  <cols>
    <col min="1" max="1" width="13.375" style="1" customWidth="1"/>
    <col min="2" max="2" width="15.875" style="1" customWidth="1"/>
    <col min="3" max="3" width="12.125" style="1"/>
    <col min="4" max="11" width="13.375" style="1" customWidth="1"/>
    <col min="12" max="256" width="12.125" style="1"/>
    <col min="257" max="257" width="13.375" style="1" customWidth="1"/>
    <col min="258" max="258" width="15.875" style="1" customWidth="1"/>
    <col min="259" max="259" width="12.125" style="1"/>
    <col min="260" max="267" width="13.375" style="1" customWidth="1"/>
    <col min="268" max="512" width="12.125" style="1"/>
    <col min="513" max="513" width="13.375" style="1" customWidth="1"/>
    <col min="514" max="514" width="15.875" style="1" customWidth="1"/>
    <col min="515" max="515" width="12.125" style="1"/>
    <col min="516" max="523" width="13.375" style="1" customWidth="1"/>
    <col min="524" max="768" width="12.125" style="1"/>
    <col min="769" max="769" width="13.375" style="1" customWidth="1"/>
    <col min="770" max="770" width="15.875" style="1" customWidth="1"/>
    <col min="771" max="771" width="12.125" style="1"/>
    <col min="772" max="779" width="13.375" style="1" customWidth="1"/>
    <col min="780" max="1024" width="12.125" style="1"/>
    <col min="1025" max="1025" width="13.375" style="1" customWidth="1"/>
    <col min="1026" max="1026" width="15.875" style="1" customWidth="1"/>
    <col min="1027" max="1027" width="12.125" style="1"/>
    <col min="1028" max="1035" width="13.375" style="1" customWidth="1"/>
    <col min="1036" max="1280" width="12.125" style="1"/>
    <col min="1281" max="1281" width="13.375" style="1" customWidth="1"/>
    <col min="1282" max="1282" width="15.875" style="1" customWidth="1"/>
    <col min="1283" max="1283" width="12.125" style="1"/>
    <col min="1284" max="1291" width="13.375" style="1" customWidth="1"/>
    <col min="1292" max="1536" width="12.125" style="1"/>
    <col min="1537" max="1537" width="13.375" style="1" customWidth="1"/>
    <col min="1538" max="1538" width="15.875" style="1" customWidth="1"/>
    <col min="1539" max="1539" width="12.125" style="1"/>
    <col min="1540" max="1547" width="13.375" style="1" customWidth="1"/>
    <col min="1548" max="1792" width="12.125" style="1"/>
    <col min="1793" max="1793" width="13.375" style="1" customWidth="1"/>
    <col min="1794" max="1794" width="15.875" style="1" customWidth="1"/>
    <col min="1795" max="1795" width="12.125" style="1"/>
    <col min="1796" max="1803" width="13.375" style="1" customWidth="1"/>
    <col min="1804" max="2048" width="12.125" style="1"/>
    <col min="2049" max="2049" width="13.375" style="1" customWidth="1"/>
    <col min="2050" max="2050" width="15.875" style="1" customWidth="1"/>
    <col min="2051" max="2051" width="12.125" style="1"/>
    <col min="2052" max="2059" width="13.375" style="1" customWidth="1"/>
    <col min="2060" max="2304" width="12.125" style="1"/>
    <col min="2305" max="2305" width="13.375" style="1" customWidth="1"/>
    <col min="2306" max="2306" width="15.875" style="1" customWidth="1"/>
    <col min="2307" max="2307" width="12.125" style="1"/>
    <col min="2308" max="2315" width="13.375" style="1" customWidth="1"/>
    <col min="2316" max="2560" width="12.125" style="1"/>
    <col min="2561" max="2561" width="13.375" style="1" customWidth="1"/>
    <col min="2562" max="2562" width="15.875" style="1" customWidth="1"/>
    <col min="2563" max="2563" width="12.125" style="1"/>
    <col min="2564" max="2571" width="13.375" style="1" customWidth="1"/>
    <col min="2572" max="2816" width="12.125" style="1"/>
    <col min="2817" max="2817" width="13.375" style="1" customWidth="1"/>
    <col min="2818" max="2818" width="15.875" style="1" customWidth="1"/>
    <col min="2819" max="2819" width="12.125" style="1"/>
    <col min="2820" max="2827" width="13.375" style="1" customWidth="1"/>
    <col min="2828" max="3072" width="12.125" style="1"/>
    <col min="3073" max="3073" width="13.375" style="1" customWidth="1"/>
    <col min="3074" max="3074" width="15.875" style="1" customWidth="1"/>
    <col min="3075" max="3075" width="12.125" style="1"/>
    <col min="3076" max="3083" width="13.375" style="1" customWidth="1"/>
    <col min="3084" max="3328" width="12.125" style="1"/>
    <col min="3329" max="3329" width="13.375" style="1" customWidth="1"/>
    <col min="3330" max="3330" width="15.875" style="1" customWidth="1"/>
    <col min="3331" max="3331" width="12.125" style="1"/>
    <col min="3332" max="3339" width="13.375" style="1" customWidth="1"/>
    <col min="3340" max="3584" width="12.125" style="1"/>
    <col min="3585" max="3585" width="13.375" style="1" customWidth="1"/>
    <col min="3586" max="3586" width="15.875" style="1" customWidth="1"/>
    <col min="3587" max="3587" width="12.125" style="1"/>
    <col min="3588" max="3595" width="13.375" style="1" customWidth="1"/>
    <col min="3596" max="3840" width="12.125" style="1"/>
    <col min="3841" max="3841" width="13.375" style="1" customWidth="1"/>
    <col min="3842" max="3842" width="15.875" style="1" customWidth="1"/>
    <col min="3843" max="3843" width="12.125" style="1"/>
    <col min="3844" max="3851" width="13.375" style="1" customWidth="1"/>
    <col min="3852" max="4096" width="12.125" style="1"/>
    <col min="4097" max="4097" width="13.375" style="1" customWidth="1"/>
    <col min="4098" max="4098" width="15.875" style="1" customWidth="1"/>
    <col min="4099" max="4099" width="12.125" style="1"/>
    <col min="4100" max="4107" width="13.375" style="1" customWidth="1"/>
    <col min="4108" max="4352" width="12.125" style="1"/>
    <col min="4353" max="4353" width="13.375" style="1" customWidth="1"/>
    <col min="4354" max="4354" width="15.875" style="1" customWidth="1"/>
    <col min="4355" max="4355" width="12.125" style="1"/>
    <col min="4356" max="4363" width="13.375" style="1" customWidth="1"/>
    <col min="4364" max="4608" width="12.125" style="1"/>
    <col min="4609" max="4609" width="13.375" style="1" customWidth="1"/>
    <col min="4610" max="4610" width="15.875" style="1" customWidth="1"/>
    <col min="4611" max="4611" width="12.125" style="1"/>
    <col min="4612" max="4619" width="13.375" style="1" customWidth="1"/>
    <col min="4620" max="4864" width="12.125" style="1"/>
    <col min="4865" max="4865" width="13.375" style="1" customWidth="1"/>
    <col min="4866" max="4866" width="15.875" style="1" customWidth="1"/>
    <col min="4867" max="4867" width="12.125" style="1"/>
    <col min="4868" max="4875" width="13.375" style="1" customWidth="1"/>
    <col min="4876" max="5120" width="12.125" style="1"/>
    <col min="5121" max="5121" width="13.375" style="1" customWidth="1"/>
    <col min="5122" max="5122" width="15.875" style="1" customWidth="1"/>
    <col min="5123" max="5123" width="12.125" style="1"/>
    <col min="5124" max="5131" width="13.375" style="1" customWidth="1"/>
    <col min="5132" max="5376" width="12.125" style="1"/>
    <col min="5377" max="5377" width="13.375" style="1" customWidth="1"/>
    <col min="5378" max="5378" width="15.875" style="1" customWidth="1"/>
    <col min="5379" max="5379" width="12.125" style="1"/>
    <col min="5380" max="5387" width="13.375" style="1" customWidth="1"/>
    <col min="5388" max="5632" width="12.125" style="1"/>
    <col min="5633" max="5633" width="13.375" style="1" customWidth="1"/>
    <col min="5634" max="5634" width="15.875" style="1" customWidth="1"/>
    <col min="5635" max="5635" width="12.125" style="1"/>
    <col min="5636" max="5643" width="13.375" style="1" customWidth="1"/>
    <col min="5644" max="5888" width="12.125" style="1"/>
    <col min="5889" max="5889" width="13.375" style="1" customWidth="1"/>
    <col min="5890" max="5890" width="15.875" style="1" customWidth="1"/>
    <col min="5891" max="5891" width="12.125" style="1"/>
    <col min="5892" max="5899" width="13.375" style="1" customWidth="1"/>
    <col min="5900" max="6144" width="12.125" style="1"/>
    <col min="6145" max="6145" width="13.375" style="1" customWidth="1"/>
    <col min="6146" max="6146" width="15.875" style="1" customWidth="1"/>
    <col min="6147" max="6147" width="12.125" style="1"/>
    <col min="6148" max="6155" width="13.375" style="1" customWidth="1"/>
    <col min="6156" max="6400" width="12.125" style="1"/>
    <col min="6401" max="6401" width="13.375" style="1" customWidth="1"/>
    <col min="6402" max="6402" width="15.875" style="1" customWidth="1"/>
    <col min="6403" max="6403" width="12.125" style="1"/>
    <col min="6404" max="6411" width="13.375" style="1" customWidth="1"/>
    <col min="6412" max="6656" width="12.125" style="1"/>
    <col min="6657" max="6657" width="13.375" style="1" customWidth="1"/>
    <col min="6658" max="6658" width="15.875" style="1" customWidth="1"/>
    <col min="6659" max="6659" width="12.125" style="1"/>
    <col min="6660" max="6667" width="13.375" style="1" customWidth="1"/>
    <col min="6668" max="6912" width="12.125" style="1"/>
    <col min="6913" max="6913" width="13.375" style="1" customWidth="1"/>
    <col min="6914" max="6914" width="15.875" style="1" customWidth="1"/>
    <col min="6915" max="6915" width="12.125" style="1"/>
    <col min="6916" max="6923" width="13.375" style="1" customWidth="1"/>
    <col min="6924" max="7168" width="12.125" style="1"/>
    <col min="7169" max="7169" width="13.375" style="1" customWidth="1"/>
    <col min="7170" max="7170" width="15.875" style="1" customWidth="1"/>
    <col min="7171" max="7171" width="12.125" style="1"/>
    <col min="7172" max="7179" width="13.375" style="1" customWidth="1"/>
    <col min="7180" max="7424" width="12.125" style="1"/>
    <col min="7425" max="7425" width="13.375" style="1" customWidth="1"/>
    <col min="7426" max="7426" width="15.875" style="1" customWidth="1"/>
    <col min="7427" max="7427" width="12.125" style="1"/>
    <col min="7428" max="7435" width="13.375" style="1" customWidth="1"/>
    <col min="7436" max="7680" width="12.125" style="1"/>
    <col min="7681" max="7681" width="13.375" style="1" customWidth="1"/>
    <col min="7682" max="7682" width="15.875" style="1" customWidth="1"/>
    <col min="7683" max="7683" width="12.125" style="1"/>
    <col min="7684" max="7691" width="13.375" style="1" customWidth="1"/>
    <col min="7692" max="7936" width="12.125" style="1"/>
    <col min="7937" max="7937" width="13.375" style="1" customWidth="1"/>
    <col min="7938" max="7938" width="15.875" style="1" customWidth="1"/>
    <col min="7939" max="7939" width="12.125" style="1"/>
    <col min="7940" max="7947" width="13.375" style="1" customWidth="1"/>
    <col min="7948" max="8192" width="12.125" style="1"/>
    <col min="8193" max="8193" width="13.375" style="1" customWidth="1"/>
    <col min="8194" max="8194" width="15.875" style="1" customWidth="1"/>
    <col min="8195" max="8195" width="12.125" style="1"/>
    <col min="8196" max="8203" width="13.375" style="1" customWidth="1"/>
    <col min="8204" max="8448" width="12.125" style="1"/>
    <col min="8449" max="8449" width="13.375" style="1" customWidth="1"/>
    <col min="8450" max="8450" width="15.875" style="1" customWidth="1"/>
    <col min="8451" max="8451" width="12.125" style="1"/>
    <col min="8452" max="8459" width="13.375" style="1" customWidth="1"/>
    <col min="8460" max="8704" width="12.125" style="1"/>
    <col min="8705" max="8705" width="13.375" style="1" customWidth="1"/>
    <col min="8706" max="8706" width="15.875" style="1" customWidth="1"/>
    <col min="8707" max="8707" width="12.125" style="1"/>
    <col min="8708" max="8715" width="13.375" style="1" customWidth="1"/>
    <col min="8716" max="8960" width="12.125" style="1"/>
    <col min="8961" max="8961" width="13.375" style="1" customWidth="1"/>
    <col min="8962" max="8962" width="15.875" style="1" customWidth="1"/>
    <col min="8963" max="8963" width="12.125" style="1"/>
    <col min="8964" max="8971" width="13.375" style="1" customWidth="1"/>
    <col min="8972" max="9216" width="12.125" style="1"/>
    <col min="9217" max="9217" width="13.375" style="1" customWidth="1"/>
    <col min="9218" max="9218" width="15.875" style="1" customWidth="1"/>
    <col min="9219" max="9219" width="12.125" style="1"/>
    <col min="9220" max="9227" width="13.375" style="1" customWidth="1"/>
    <col min="9228" max="9472" width="12.125" style="1"/>
    <col min="9473" max="9473" width="13.375" style="1" customWidth="1"/>
    <col min="9474" max="9474" width="15.875" style="1" customWidth="1"/>
    <col min="9475" max="9475" width="12.125" style="1"/>
    <col min="9476" max="9483" width="13.375" style="1" customWidth="1"/>
    <col min="9484" max="9728" width="12.125" style="1"/>
    <col min="9729" max="9729" width="13.375" style="1" customWidth="1"/>
    <col min="9730" max="9730" width="15.875" style="1" customWidth="1"/>
    <col min="9731" max="9731" width="12.125" style="1"/>
    <col min="9732" max="9739" width="13.375" style="1" customWidth="1"/>
    <col min="9740" max="9984" width="12.125" style="1"/>
    <col min="9985" max="9985" width="13.375" style="1" customWidth="1"/>
    <col min="9986" max="9986" width="15.875" style="1" customWidth="1"/>
    <col min="9987" max="9987" width="12.125" style="1"/>
    <col min="9988" max="9995" width="13.375" style="1" customWidth="1"/>
    <col min="9996" max="10240" width="12.125" style="1"/>
    <col min="10241" max="10241" width="13.375" style="1" customWidth="1"/>
    <col min="10242" max="10242" width="15.875" style="1" customWidth="1"/>
    <col min="10243" max="10243" width="12.125" style="1"/>
    <col min="10244" max="10251" width="13.375" style="1" customWidth="1"/>
    <col min="10252" max="10496" width="12.125" style="1"/>
    <col min="10497" max="10497" width="13.375" style="1" customWidth="1"/>
    <col min="10498" max="10498" width="15.875" style="1" customWidth="1"/>
    <col min="10499" max="10499" width="12.125" style="1"/>
    <col min="10500" max="10507" width="13.375" style="1" customWidth="1"/>
    <col min="10508" max="10752" width="12.125" style="1"/>
    <col min="10753" max="10753" width="13.375" style="1" customWidth="1"/>
    <col min="10754" max="10754" width="15.875" style="1" customWidth="1"/>
    <col min="10755" max="10755" width="12.125" style="1"/>
    <col min="10756" max="10763" width="13.375" style="1" customWidth="1"/>
    <col min="10764" max="11008" width="12.125" style="1"/>
    <col min="11009" max="11009" width="13.375" style="1" customWidth="1"/>
    <col min="11010" max="11010" width="15.875" style="1" customWidth="1"/>
    <col min="11011" max="11011" width="12.125" style="1"/>
    <col min="11012" max="11019" width="13.375" style="1" customWidth="1"/>
    <col min="11020" max="11264" width="12.125" style="1"/>
    <col min="11265" max="11265" width="13.375" style="1" customWidth="1"/>
    <col min="11266" max="11266" width="15.875" style="1" customWidth="1"/>
    <col min="11267" max="11267" width="12.125" style="1"/>
    <col min="11268" max="11275" width="13.375" style="1" customWidth="1"/>
    <col min="11276" max="11520" width="12.125" style="1"/>
    <col min="11521" max="11521" width="13.375" style="1" customWidth="1"/>
    <col min="11522" max="11522" width="15.875" style="1" customWidth="1"/>
    <col min="11523" max="11523" width="12.125" style="1"/>
    <col min="11524" max="11531" width="13.375" style="1" customWidth="1"/>
    <col min="11532" max="11776" width="12.125" style="1"/>
    <col min="11777" max="11777" width="13.375" style="1" customWidth="1"/>
    <col min="11778" max="11778" width="15.875" style="1" customWidth="1"/>
    <col min="11779" max="11779" width="12.125" style="1"/>
    <col min="11780" max="11787" width="13.375" style="1" customWidth="1"/>
    <col min="11788" max="12032" width="12.125" style="1"/>
    <col min="12033" max="12033" width="13.375" style="1" customWidth="1"/>
    <col min="12034" max="12034" width="15.875" style="1" customWidth="1"/>
    <col min="12035" max="12035" width="12.125" style="1"/>
    <col min="12036" max="12043" width="13.375" style="1" customWidth="1"/>
    <col min="12044" max="12288" width="12.125" style="1"/>
    <col min="12289" max="12289" width="13.375" style="1" customWidth="1"/>
    <col min="12290" max="12290" width="15.875" style="1" customWidth="1"/>
    <col min="12291" max="12291" width="12.125" style="1"/>
    <col min="12292" max="12299" width="13.375" style="1" customWidth="1"/>
    <col min="12300" max="12544" width="12.125" style="1"/>
    <col min="12545" max="12545" width="13.375" style="1" customWidth="1"/>
    <col min="12546" max="12546" width="15.875" style="1" customWidth="1"/>
    <col min="12547" max="12547" width="12.125" style="1"/>
    <col min="12548" max="12555" width="13.375" style="1" customWidth="1"/>
    <col min="12556" max="12800" width="12.125" style="1"/>
    <col min="12801" max="12801" width="13.375" style="1" customWidth="1"/>
    <col min="12802" max="12802" width="15.875" style="1" customWidth="1"/>
    <col min="12803" max="12803" width="12.125" style="1"/>
    <col min="12804" max="12811" width="13.375" style="1" customWidth="1"/>
    <col min="12812" max="13056" width="12.125" style="1"/>
    <col min="13057" max="13057" width="13.375" style="1" customWidth="1"/>
    <col min="13058" max="13058" width="15.875" style="1" customWidth="1"/>
    <col min="13059" max="13059" width="12.125" style="1"/>
    <col min="13060" max="13067" width="13.375" style="1" customWidth="1"/>
    <col min="13068" max="13312" width="12.125" style="1"/>
    <col min="13313" max="13313" width="13.375" style="1" customWidth="1"/>
    <col min="13314" max="13314" width="15.875" style="1" customWidth="1"/>
    <col min="13315" max="13315" width="12.125" style="1"/>
    <col min="13316" max="13323" width="13.375" style="1" customWidth="1"/>
    <col min="13324" max="13568" width="12.125" style="1"/>
    <col min="13569" max="13569" width="13.375" style="1" customWidth="1"/>
    <col min="13570" max="13570" width="15.875" style="1" customWidth="1"/>
    <col min="13571" max="13571" width="12.125" style="1"/>
    <col min="13572" max="13579" width="13.375" style="1" customWidth="1"/>
    <col min="13580" max="13824" width="12.125" style="1"/>
    <col min="13825" max="13825" width="13.375" style="1" customWidth="1"/>
    <col min="13826" max="13826" width="15.875" style="1" customWidth="1"/>
    <col min="13827" max="13827" width="12.125" style="1"/>
    <col min="13828" max="13835" width="13.375" style="1" customWidth="1"/>
    <col min="13836" max="14080" width="12.125" style="1"/>
    <col min="14081" max="14081" width="13.375" style="1" customWidth="1"/>
    <col min="14082" max="14082" width="15.875" style="1" customWidth="1"/>
    <col min="14083" max="14083" width="12.125" style="1"/>
    <col min="14084" max="14091" width="13.375" style="1" customWidth="1"/>
    <col min="14092" max="14336" width="12.125" style="1"/>
    <col min="14337" max="14337" width="13.375" style="1" customWidth="1"/>
    <col min="14338" max="14338" width="15.875" style="1" customWidth="1"/>
    <col min="14339" max="14339" width="12.125" style="1"/>
    <col min="14340" max="14347" width="13.375" style="1" customWidth="1"/>
    <col min="14348" max="14592" width="12.125" style="1"/>
    <col min="14593" max="14593" width="13.375" style="1" customWidth="1"/>
    <col min="14594" max="14594" width="15.875" style="1" customWidth="1"/>
    <col min="14595" max="14595" width="12.125" style="1"/>
    <col min="14596" max="14603" width="13.375" style="1" customWidth="1"/>
    <col min="14604" max="14848" width="12.125" style="1"/>
    <col min="14849" max="14849" width="13.375" style="1" customWidth="1"/>
    <col min="14850" max="14850" width="15.875" style="1" customWidth="1"/>
    <col min="14851" max="14851" width="12.125" style="1"/>
    <col min="14852" max="14859" width="13.375" style="1" customWidth="1"/>
    <col min="14860" max="15104" width="12.125" style="1"/>
    <col min="15105" max="15105" width="13.375" style="1" customWidth="1"/>
    <col min="15106" max="15106" width="15.875" style="1" customWidth="1"/>
    <col min="15107" max="15107" width="12.125" style="1"/>
    <col min="15108" max="15115" width="13.375" style="1" customWidth="1"/>
    <col min="15116" max="15360" width="12.125" style="1"/>
    <col min="15361" max="15361" width="13.375" style="1" customWidth="1"/>
    <col min="15362" max="15362" width="15.875" style="1" customWidth="1"/>
    <col min="15363" max="15363" width="12.125" style="1"/>
    <col min="15364" max="15371" width="13.375" style="1" customWidth="1"/>
    <col min="15372" max="15616" width="12.125" style="1"/>
    <col min="15617" max="15617" width="13.375" style="1" customWidth="1"/>
    <col min="15618" max="15618" width="15.875" style="1" customWidth="1"/>
    <col min="15619" max="15619" width="12.125" style="1"/>
    <col min="15620" max="15627" width="13.375" style="1" customWidth="1"/>
    <col min="15628" max="15872" width="12.125" style="1"/>
    <col min="15873" max="15873" width="13.375" style="1" customWidth="1"/>
    <col min="15874" max="15874" width="15.875" style="1" customWidth="1"/>
    <col min="15875" max="15875" width="12.125" style="1"/>
    <col min="15876" max="15883" width="13.375" style="1" customWidth="1"/>
    <col min="15884" max="16128" width="12.125" style="1"/>
    <col min="16129" max="16129" width="13.375" style="1" customWidth="1"/>
    <col min="16130" max="16130" width="15.875" style="1" customWidth="1"/>
    <col min="16131" max="16131" width="12.125" style="1"/>
    <col min="16132" max="16139" width="13.375" style="1" customWidth="1"/>
    <col min="16140" max="16384" width="12.125" style="1"/>
  </cols>
  <sheetData>
    <row r="1" spans="1:11" x14ac:dyDescent="0.2">
      <c r="A1" s="20"/>
    </row>
    <row r="6" spans="1:11" x14ac:dyDescent="0.2">
      <c r="D6" s="3" t="s">
        <v>68</v>
      </c>
    </row>
    <row r="7" spans="1:11" x14ac:dyDescent="0.2">
      <c r="C7" s="3" t="s">
        <v>69</v>
      </c>
      <c r="D7" s="2"/>
      <c r="E7" s="2"/>
    </row>
    <row r="8" spans="1:11" ht="18" thickBot="1" x14ac:dyDescent="0.25">
      <c r="B8" s="4"/>
      <c r="C8" s="4"/>
      <c r="D8" s="4"/>
      <c r="E8" s="5" t="s">
        <v>70</v>
      </c>
      <c r="F8" s="4"/>
      <c r="G8" s="4"/>
      <c r="H8" s="4"/>
      <c r="I8" s="4"/>
      <c r="J8" s="4"/>
      <c r="K8" s="26" t="s">
        <v>71</v>
      </c>
    </row>
    <row r="9" spans="1:11" x14ac:dyDescent="0.2">
      <c r="C9" s="24"/>
      <c r="D9" s="8"/>
      <c r="E9" s="8"/>
      <c r="F9" s="8"/>
      <c r="G9" s="27" t="s">
        <v>72</v>
      </c>
      <c r="H9" s="8"/>
      <c r="I9" s="8"/>
      <c r="J9" s="8"/>
      <c r="K9" s="8"/>
    </row>
    <row r="10" spans="1:11" x14ac:dyDescent="0.2">
      <c r="C10" s="24"/>
      <c r="D10" s="28" t="s">
        <v>73</v>
      </c>
      <c r="E10" s="24"/>
      <c r="F10" s="24"/>
      <c r="G10" s="7" t="s">
        <v>74</v>
      </c>
      <c r="H10" s="29"/>
      <c r="I10" s="28" t="s">
        <v>75</v>
      </c>
      <c r="J10" s="24"/>
      <c r="K10" s="7" t="s">
        <v>76</v>
      </c>
    </row>
    <row r="11" spans="1:11" x14ac:dyDescent="0.2">
      <c r="B11" s="8"/>
      <c r="C11" s="11" t="s">
        <v>77</v>
      </c>
      <c r="D11" s="11" t="s">
        <v>78</v>
      </c>
      <c r="E11" s="11" t="s">
        <v>79</v>
      </c>
      <c r="F11" s="11" t="s">
        <v>80</v>
      </c>
      <c r="G11" s="11" t="s">
        <v>81</v>
      </c>
      <c r="H11" s="11" t="s">
        <v>82</v>
      </c>
      <c r="I11" s="11" t="s">
        <v>78</v>
      </c>
      <c r="J11" s="11" t="s">
        <v>83</v>
      </c>
      <c r="K11" s="11" t="s">
        <v>84</v>
      </c>
    </row>
    <row r="12" spans="1:11" x14ac:dyDescent="0.2">
      <c r="C12" s="24"/>
    </row>
    <row r="13" spans="1:11" x14ac:dyDescent="0.2">
      <c r="B13" s="3" t="s">
        <v>85</v>
      </c>
      <c r="C13" s="30">
        <v>100</v>
      </c>
      <c r="D13" s="31">
        <v>27.111556626355355</v>
      </c>
      <c r="E13" s="31">
        <v>20.716068054407572</v>
      </c>
      <c r="F13" s="31">
        <v>16.360570337673199</v>
      </c>
      <c r="G13" s="31">
        <v>13.03991855668693</v>
      </c>
      <c r="H13" s="31">
        <v>10.359792640010005</v>
      </c>
      <c r="I13" s="31">
        <v>6.1270070168650967</v>
      </c>
      <c r="J13" s="31">
        <v>5.7418708123032554</v>
      </c>
      <c r="K13" s="31">
        <v>0.54321595569858938</v>
      </c>
    </row>
    <row r="14" spans="1:11" x14ac:dyDescent="0.2">
      <c r="C14" s="24"/>
      <c r="D14" s="32"/>
      <c r="E14" s="32"/>
      <c r="I14" s="32"/>
      <c r="J14" s="32"/>
      <c r="K14" s="32"/>
    </row>
    <row r="15" spans="1:11" x14ac:dyDescent="0.2">
      <c r="B15" s="20" t="s">
        <v>13</v>
      </c>
      <c r="C15" s="33">
        <v>100</v>
      </c>
      <c r="D15" s="34">
        <v>20.295614870748857</v>
      </c>
      <c r="E15" s="34">
        <v>24.013886534853683</v>
      </c>
      <c r="F15" s="34">
        <v>17.733385544210726</v>
      </c>
      <c r="G15" s="34">
        <v>15.539944243458542</v>
      </c>
      <c r="H15" s="34">
        <v>10.800638219531153</v>
      </c>
      <c r="I15" s="34">
        <v>7.0560663000216257</v>
      </c>
      <c r="J15" s="34">
        <v>3.9882876195931063</v>
      </c>
      <c r="K15" s="34">
        <v>0.57217666758230512</v>
      </c>
    </row>
    <row r="16" spans="1:11" x14ac:dyDescent="0.2">
      <c r="B16" s="20" t="s">
        <v>14</v>
      </c>
      <c r="C16" s="33">
        <v>100</v>
      </c>
      <c r="D16" s="34">
        <v>26.170427753452341</v>
      </c>
      <c r="E16" s="34">
        <v>19.881634027811192</v>
      </c>
      <c r="F16" s="34">
        <v>21.147091372756581</v>
      </c>
      <c r="G16" s="34">
        <v>15.820622624260213</v>
      </c>
      <c r="H16" s="34">
        <v>9.4067266515902421</v>
      </c>
      <c r="I16" s="34">
        <v>5.0233363806957607</v>
      </c>
      <c r="J16" s="34">
        <v>1.8476639561179811</v>
      </c>
      <c r="K16" s="34">
        <v>0.70249723331569069</v>
      </c>
    </row>
    <row r="17" spans="2:11" x14ac:dyDescent="0.2">
      <c r="B17" s="20" t="s">
        <v>15</v>
      </c>
      <c r="C17" s="33">
        <v>100</v>
      </c>
      <c r="D17" s="34">
        <v>27.780134023242002</v>
      </c>
      <c r="E17" s="34">
        <v>14.365086097209263</v>
      </c>
      <c r="F17" s="34">
        <v>24.586478921028075</v>
      </c>
      <c r="G17" s="34">
        <v>15.022478581728729</v>
      </c>
      <c r="H17" s="34">
        <v>9.1313936720671816</v>
      </c>
      <c r="I17" s="34">
        <v>7.4476206633302233</v>
      </c>
      <c r="J17" s="34">
        <v>0.91186699465603516</v>
      </c>
      <c r="K17" s="34">
        <v>0.75494104673848494</v>
      </c>
    </row>
    <row r="18" spans="2:11" x14ac:dyDescent="0.2">
      <c r="B18" s="20" t="s">
        <v>16</v>
      </c>
      <c r="C18" s="33">
        <v>100</v>
      </c>
      <c r="D18" s="34">
        <v>30.269277845777232</v>
      </c>
      <c r="E18" s="34">
        <v>17.086903304773564</v>
      </c>
      <c r="F18" s="34">
        <v>13.953488372093023</v>
      </c>
      <c r="G18" s="34">
        <v>8.7392900856793148</v>
      </c>
      <c r="H18" s="34">
        <v>12.870257037943697</v>
      </c>
      <c r="I18" s="34">
        <v>5.1407588739290082</v>
      </c>
      <c r="J18" s="34">
        <v>11.364749082007345</v>
      </c>
      <c r="K18" s="34">
        <v>0.57527539779681758</v>
      </c>
    </row>
    <row r="19" spans="2:11" x14ac:dyDescent="0.2">
      <c r="B19" s="20" t="s">
        <v>19</v>
      </c>
      <c r="C19" s="33">
        <v>100</v>
      </c>
      <c r="D19" s="34">
        <v>22.902412675549151</v>
      </c>
      <c r="E19" s="34">
        <v>19.106949945984873</v>
      </c>
      <c r="F19" s="34">
        <v>9.9603889088944904</v>
      </c>
      <c r="G19" s="34">
        <v>12.243428159884767</v>
      </c>
      <c r="H19" s="34">
        <v>9.5066618653222896</v>
      </c>
      <c r="I19" s="34">
        <v>3.9467050774216776</v>
      </c>
      <c r="J19" s="34">
        <v>21.958948505581564</v>
      </c>
      <c r="K19" s="34">
        <v>0.37450486136118116</v>
      </c>
    </row>
    <row r="20" spans="2:11" x14ac:dyDescent="0.2">
      <c r="B20" s="20" t="s">
        <v>20</v>
      </c>
      <c r="C20" s="33">
        <v>100</v>
      </c>
      <c r="D20" s="34">
        <v>27.535778035261327</v>
      </c>
      <c r="E20" s="34">
        <v>20.17035668430777</v>
      </c>
      <c r="F20" s="34">
        <v>14.558607083581249</v>
      </c>
      <c r="G20" s="34">
        <v>10.594056305389408</v>
      </c>
      <c r="H20" s="34">
        <v>10.525162058059061</v>
      </c>
      <c r="I20" s="34">
        <v>9.0815144208185892</v>
      </c>
      <c r="J20" s="34">
        <v>6.9865029906366445</v>
      </c>
      <c r="K20" s="34">
        <v>0.54802242194594941</v>
      </c>
    </row>
    <row r="21" spans="2:11" x14ac:dyDescent="0.2">
      <c r="B21" s="20" t="s">
        <v>21</v>
      </c>
      <c r="C21" s="33">
        <v>100</v>
      </c>
      <c r="D21" s="34">
        <v>25.480824599792701</v>
      </c>
      <c r="E21" s="34">
        <v>18.852931014626282</v>
      </c>
      <c r="F21" s="34">
        <v>15.265461246113093</v>
      </c>
      <c r="G21" s="34">
        <v>12.691466083150985</v>
      </c>
      <c r="H21" s="34">
        <v>13.440055280433031</v>
      </c>
      <c r="I21" s="34">
        <v>8.4936081999308986</v>
      </c>
      <c r="J21" s="34">
        <v>5.1019232983991705</v>
      </c>
      <c r="K21" s="34">
        <v>0.67373027755384085</v>
      </c>
    </row>
    <row r="22" spans="2:11" x14ac:dyDescent="0.2">
      <c r="C22" s="33"/>
      <c r="D22" s="34"/>
      <c r="E22" s="34"/>
      <c r="F22" s="34"/>
      <c r="G22" s="34"/>
      <c r="H22" s="34"/>
      <c r="I22" s="34"/>
      <c r="J22" s="34"/>
      <c r="K22" s="34"/>
    </row>
    <row r="23" spans="2:11" x14ac:dyDescent="0.2">
      <c r="B23" s="20" t="s">
        <v>22</v>
      </c>
      <c r="C23" s="33">
        <v>100</v>
      </c>
      <c r="D23" s="34">
        <v>36.142779587404995</v>
      </c>
      <c r="E23" s="34">
        <v>17.494571118349619</v>
      </c>
      <c r="F23" s="34">
        <v>19.435396308360477</v>
      </c>
      <c r="G23" s="34">
        <v>9.2155266015200876</v>
      </c>
      <c r="H23" s="34">
        <v>10.124864277958741</v>
      </c>
      <c r="I23" s="34">
        <v>4.1530944625407162</v>
      </c>
      <c r="J23" s="34">
        <v>2.9315960912052117</v>
      </c>
      <c r="K23" s="34">
        <v>0.50217155266015201</v>
      </c>
    </row>
    <row r="24" spans="2:11" x14ac:dyDescent="0.2">
      <c r="B24" s="20" t="s">
        <v>23</v>
      </c>
      <c r="C24" s="33">
        <v>100</v>
      </c>
      <c r="D24" s="34">
        <v>35.527809307604997</v>
      </c>
      <c r="E24" s="34">
        <v>21.13507377979569</v>
      </c>
      <c r="F24" s="34">
        <v>16.821793416572078</v>
      </c>
      <c r="G24" s="34">
        <v>10.896708286038592</v>
      </c>
      <c r="H24" s="34">
        <v>9.5800227014755954</v>
      </c>
      <c r="I24" s="34">
        <v>3.2690124858115781</v>
      </c>
      <c r="J24" s="34">
        <v>2.3155505107832011</v>
      </c>
      <c r="K24" s="34">
        <v>0.45402951191827468</v>
      </c>
    </row>
    <row r="25" spans="2:11" x14ac:dyDescent="0.2">
      <c r="B25" s="20" t="s">
        <v>24</v>
      </c>
      <c r="C25" s="33">
        <v>100</v>
      </c>
      <c r="D25" s="34">
        <v>52.437223042836045</v>
      </c>
      <c r="E25" s="34">
        <v>15.878877400295421</v>
      </c>
      <c r="F25" s="34">
        <v>10.893648449039881</v>
      </c>
      <c r="G25" s="34">
        <v>9.4165435745937955</v>
      </c>
      <c r="H25" s="34">
        <v>6.0930576070901035</v>
      </c>
      <c r="I25" s="34">
        <v>1.7355982274741506</v>
      </c>
      <c r="J25" s="34">
        <v>2.9911373707533233</v>
      </c>
      <c r="K25" s="34">
        <v>0.55391432791728212</v>
      </c>
    </row>
    <row r="26" spans="2:11" x14ac:dyDescent="0.2">
      <c r="B26" s="20" t="s">
        <v>25</v>
      </c>
      <c r="C26" s="33">
        <v>100</v>
      </c>
      <c r="D26" s="34">
        <v>31.788440567066523</v>
      </c>
      <c r="E26" s="34">
        <v>16.68484187568157</v>
      </c>
      <c r="F26" s="34">
        <v>20.338058887677207</v>
      </c>
      <c r="G26" s="34">
        <v>13.454198473282442</v>
      </c>
      <c r="H26" s="34">
        <v>10.155398037077425</v>
      </c>
      <c r="I26" s="34">
        <v>5.5343511450381682</v>
      </c>
      <c r="J26" s="34">
        <v>1.5948745910577971</v>
      </c>
      <c r="K26" s="34">
        <v>0.4498364231188659</v>
      </c>
    </row>
    <row r="27" spans="2:11" x14ac:dyDescent="0.2">
      <c r="B27" s="20" t="s">
        <v>26</v>
      </c>
      <c r="C27" s="33">
        <v>100</v>
      </c>
      <c r="D27" s="34">
        <v>39.241632380740576</v>
      </c>
      <c r="E27" s="34">
        <v>17.257867230067831</v>
      </c>
      <c r="F27" s="34">
        <v>19.882130545980207</v>
      </c>
      <c r="G27" s="34">
        <v>9.6074724785944632</v>
      </c>
      <c r="H27" s="34">
        <v>8.5288557767152238</v>
      </c>
      <c r="I27" s="34">
        <v>3.6806404981652401</v>
      </c>
      <c r="J27" s="34">
        <v>1.3677304570221283</v>
      </c>
      <c r="K27" s="34">
        <v>0.43367063271433332</v>
      </c>
    </row>
    <row r="28" spans="2:11" x14ac:dyDescent="0.2">
      <c r="B28" s="20" t="s">
        <v>27</v>
      </c>
      <c r="C28" s="33">
        <v>100</v>
      </c>
      <c r="D28" s="34">
        <v>41.242105263157896</v>
      </c>
      <c r="E28" s="34">
        <v>15.51578947368421</v>
      </c>
      <c r="F28" s="34">
        <v>17.663157894736841</v>
      </c>
      <c r="G28" s="34">
        <v>10.905263157894737</v>
      </c>
      <c r="H28" s="34">
        <v>8.0631578947368414</v>
      </c>
      <c r="I28" s="34">
        <v>4.5473684210526315</v>
      </c>
      <c r="J28" s="34">
        <v>1.6</v>
      </c>
      <c r="K28" s="34">
        <v>0.46315789473684216</v>
      </c>
    </row>
    <row r="29" spans="2:11" x14ac:dyDescent="0.2">
      <c r="B29" s="20" t="s">
        <v>28</v>
      </c>
      <c r="C29" s="33">
        <v>100</v>
      </c>
      <c r="D29" s="34">
        <v>39.144176999756866</v>
      </c>
      <c r="E29" s="34">
        <v>18.161925601750546</v>
      </c>
      <c r="F29" s="34">
        <v>16.75176270362266</v>
      </c>
      <c r="G29" s="34">
        <v>10.235837588135182</v>
      </c>
      <c r="H29" s="34">
        <v>8.8499878434232926</v>
      </c>
      <c r="I29" s="34">
        <v>4.8869438366156093</v>
      </c>
      <c r="J29" s="34">
        <v>1.4831023583758813</v>
      </c>
      <c r="K29" s="34">
        <v>0.48626306831996113</v>
      </c>
    </row>
    <row r="30" spans="2:11" x14ac:dyDescent="0.2">
      <c r="B30" s="20" t="s">
        <v>29</v>
      </c>
      <c r="C30" s="33">
        <v>100</v>
      </c>
      <c r="D30" s="34">
        <v>26.346818459036392</v>
      </c>
      <c r="E30" s="34">
        <v>21.528766009351493</v>
      </c>
      <c r="F30" s="34">
        <v>22.697702785118924</v>
      </c>
      <c r="G30" s="34">
        <v>11.465745070136206</v>
      </c>
      <c r="H30" s="34">
        <v>9.676763569831266</v>
      </c>
      <c r="I30" s="34">
        <v>5.6718845293758893</v>
      </c>
      <c r="J30" s="34">
        <v>2.0126041878430576</v>
      </c>
      <c r="K30" s="34">
        <v>0.59971538930676971</v>
      </c>
    </row>
    <row r="31" spans="2:11" x14ac:dyDescent="0.2">
      <c r="B31" s="20" t="s">
        <v>30</v>
      </c>
      <c r="C31" s="33">
        <v>100</v>
      </c>
      <c r="D31" s="34">
        <v>22.52829382874226</v>
      </c>
      <c r="E31" s="34">
        <v>22.939355114243007</v>
      </c>
      <c r="F31" s="34">
        <v>22.859278240444159</v>
      </c>
      <c r="G31" s="34">
        <v>13.036515054452275</v>
      </c>
      <c r="H31" s="34">
        <v>9.8761477685244508</v>
      </c>
      <c r="I31" s="34">
        <v>5.9683963271407219</v>
      </c>
      <c r="J31" s="34">
        <v>2.1353833013025838</v>
      </c>
      <c r="K31" s="34">
        <v>0.65663036515054451</v>
      </c>
    </row>
    <row r="32" spans="2:11" x14ac:dyDescent="0.2">
      <c r="C32" s="33"/>
      <c r="D32" s="34"/>
      <c r="E32" s="34"/>
      <c r="F32" s="34"/>
      <c r="G32" s="34"/>
      <c r="H32" s="34"/>
      <c r="I32" s="34"/>
      <c r="J32" s="34"/>
      <c r="K32" s="34"/>
    </row>
    <row r="33" spans="2:11" x14ac:dyDescent="0.2">
      <c r="B33" s="20" t="s">
        <v>31</v>
      </c>
      <c r="C33" s="33">
        <v>100</v>
      </c>
      <c r="D33" s="34">
        <v>44.146118721461185</v>
      </c>
      <c r="E33" s="34">
        <v>12.365296803652969</v>
      </c>
      <c r="F33" s="34">
        <v>17.881278538812786</v>
      </c>
      <c r="G33" s="34">
        <v>11.196347031963469</v>
      </c>
      <c r="H33" s="34">
        <v>8.3561643835616444</v>
      </c>
      <c r="I33" s="34">
        <v>4.0273972602739727</v>
      </c>
      <c r="J33" s="34">
        <v>1.5890410958904109</v>
      </c>
      <c r="K33" s="34">
        <v>0.43835616438356162</v>
      </c>
    </row>
    <row r="34" spans="2:11" x14ac:dyDescent="0.2">
      <c r="B34" s="20" t="s">
        <v>32</v>
      </c>
      <c r="C34" s="33">
        <v>100</v>
      </c>
      <c r="D34" s="34">
        <v>30.771305285868394</v>
      </c>
      <c r="E34" s="34">
        <v>18.36569579288026</v>
      </c>
      <c r="F34" s="34">
        <v>20.253505933117584</v>
      </c>
      <c r="G34" s="34">
        <v>12.621359223300971</v>
      </c>
      <c r="H34" s="34">
        <v>9.9649406688241644</v>
      </c>
      <c r="I34" s="34">
        <v>5.919633225458468</v>
      </c>
      <c r="J34" s="34">
        <v>1.3214670981661272</v>
      </c>
      <c r="K34" s="34">
        <v>0.78209277238403452</v>
      </c>
    </row>
    <row r="35" spans="2:11" x14ac:dyDescent="0.2">
      <c r="B35" s="20" t="s">
        <v>33</v>
      </c>
      <c r="C35" s="33">
        <v>100</v>
      </c>
      <c r="D35" s="34">
        <v>39.582124201973301</v>
      </c>
      <c r="E35" s="34">
        <v>16.366802089378989</v>
      </c>
      <c r="F35" s="34">
        <v>18.427161926871737</v>
      </c>
      <c r="G35" s="34">
        <v>10.24376088218224</v>
      </c>
      <c r="H35" s="34">
        <v>7.7190946024376093</v>
      </c>
      <c r="I35" s="34">
        <v>6.065002901915264</v>
      </c>
      <c r="J35" s="34">
        <v>1.1607661056297156</v>
      </c>
      <c r="K35" s="34">
        <v>0.43528728961114332</v>
      </c>
    </row>
    <row r="36" spans="2:11" x14ac:dyDescent="0.2">
      <c r="B36" s="20" t="s">
        <v>34</v>
      </c>
      <c r="C36" s="33">
        <v>100</v>
      </c>
      <c r="D36" s="34">
        <v>49.388846447669977</v>
      </c>
      <c r="E36" s="34">
        <v>11.879297173414821</v>
      </c>
      <c r="F36" s="34">
        <v>16.042780748663102</v>
      </c>
      <c r="G36" s="34">
        <v>6.0351413292589768</v>
      </c>
      <c r="H36" s="34">
        <v>10.771581359816654</v>
      </c>
      <c r="I36" s="34">
        <v>4.0106951871657754</v>
      </c>
      <c r="J36" s="34">
        <v>1.1841100076394193</v>
      </c>
      <c r="K36" s="34">
        <v>0.6875477463712758</v>
      </c>
    </row>
    <row r="37" spans="2:11" x14ac:dyDescent="0.2">
      <c r="B37" s="20" t="s">
        <v>35</v>
      </c>
      <c r="C37" s="33">
        <v>100</v>
      </c>
      <c r="D37" s="34">
        <v>72.052401746724897</v>
      </c>
      <c r="E37" s="34">
        <v>16.593886462882097</v>
      </c>
      <c r="F37" s="34">
        <v>3.7117903930131009</v>
      </c>
      <c r="G37" s="34">
        <v>1.7467248908296942</v>
      </c>
      <c r="H37" s="34">
        <v>4.3668122270742353</v>
      </c>
      <c r="I37" s="34">
        <v>0.87336244541484709</v>
      </c>
      <c r="J37" s="34">
        <v>0.65502183406113534</v>
      </c>
      <c r="K37" s="34">
        <v>0</v>
      </c>
    </row>
    <row r="38" spans="2:11" x14ac:dyDescent="0.2">
      <c r="C38" s="33"/>
      <c r="D38" s="34"/>
      <c r="E38" s="34"/>
      <c r="F38" s="34"/>
      <c r="G38" s="34"/>
      <c r="H38" s="34"/>
      <c r="I38" s="34"/>
      <c r="J38" s="34"/>
      <c r="K38" s="34"/>
    </row>
    <row r="39" spans="2:11" x14ac:dyDescent="0.2">
      <c r="B39" s="20" t="s">
        <v>36</v>
      </c>
      <c r="C39" s="33">
        <v>100</v>
      </c>
      <c r="D39" s="34">
        <v>27.774254914394419</v>
      </c>
      <c r="E39" s="34">
        <v>19.327837666455295</v>
      </c>
      <c r="F39" s="34">
        <v>12.897907419150284</v>
      </c>
      <c r="G39" s="34">
        <v>13.709575142675966</v>
      </c>
      <c r="H39" s="34">
        <v>13.544705136334814</v>
      </c>
      <c r="I39" s="34">
        <v>4.3500317057704505</v>
      </c>
      <c r="J39" s="34">
        <v>7.9898541534559291</v>
      </c>
      <c r="K39" s="34">
        <v>0.40583386176284086</v>
      </c>
    </row>
    <row r="40" spans="2:11" x14ac:dyDescent="0.2">
      <c r="B40" s="20" t="s">
        <v>37</v>
      </c>
      <c r="C40" s="33">
        <v>100</v>
      </c>
      <c r="D40" s="34">
        <v>23.102529960053261</v>
      </c>
      <c r="E40" s="34">
        <v>33.954727030625833</v>
      </c>
      <c r="F40" s="34">
        <v>9.8313359964491802</v>
      </c>
      <c r="G40" s="34">
        <v>10.474922325787839</v>
      </c>
      <c r="H40" s="34">
        <v>8.0337328007101636</v>
      </c>
      <c r="I40" s="34">
        <v>3.1735463826009767</v>
      </c>
      <c r="J40" s="34">
        <v>10.918774966711052</v>
      </c>
      <c r="K40" s="34">
        <v>0.5104305370616955</v>
      </c>
    </row>
    <row r="41" spans="2:11" x14ac:dyDescent="0.2">
      <c r="B41" s="20" t="s">
        <v>38</v>
      </c>
      <c r="C41" s="33">
        <v>100</v>
      </c>
      <c r="D41" s="34">
        <v>33.800302156297214</v>
      </c>
      <c r="E41" s="34">
        <v>17.511330861145446</v>
      </c>
      <c r="F41" s="34">
        <v>11.893970608432907</v>
      </c>
      <c r="G41" s="34">
        <v>11.550611179782996</v>
      </c>
      <c r="H41" s="34">
        <v>12.745501991484687</v>
      </c>
      <c r="I41" s="34">
        <v>3.5572036808130751</v>
      </c>
      <c r="J41" s="34">
        <v>8.4741106990797963</v>
      </c>
      <c r="K41" s="34">
        <v>0.46696882296387865</v>
      </c>
    </row>
    <row r="42" spans="2:11" x14ac:dyDescent="0.2">
      <c r="B42" s="20" t="s">
        <v>39</v>
      </c>
      <c r="C42" s="33">
        <v>100</v>
      </c>
      <c r="D42" s="34">
        <v>36.281588447653426</v>
      </c>
      <c r="E42" s="34">
        <v>19.422382671480147</v>
      </c>
      <c r="F42" s="34">
        <v>11.606498194945848</v>
      </c>
      <c r="G42" s="34">
        <v>10.758122743682311</v>
      </c>
      <c r="H42" s="34">
        <v>10.974729241877256</v>
      </c>
      <c r="I42" s="34">
        <v>3.1588447653429599</v>
      </c>
      <c r="J42" s="34">
        <v>7.4729241877256314</v>
      </c>
      <c r="K42" s="34">
        <v>0.32490974729241878</v>
      </c>
    </row>
    <row r="43" spans="2:11" x14ac:dyDescent="0.2">
      <c r="B43" s="20" t="s">
        <v>40</v>
      </c>
      <c r="C43" s="33">
        <v>100</v>
      </c>
      <c r="D43" s="34">
        <v>42.344989714957393</v>
      </c>
      <c r="E43" s="34">
        <v>19.100793417572731</v>
      </c>
      <c r="F43" s="34">
        <v>7.9929473993535112</v>
      </c>
      <c r="G43" s="34">
        <v>12.018806935057302</v>
      </c>
      <c r="H43" s="34">
        <v>8.7569791360564206</v>
      </c>
      <c r="I43" s="34">
        <v>2.4977960622979722</v>
      </c>
      <c r="J43" s="34">
        <v>7.199529826623567</v>
      </c>
      <c r="K43" s="34">
        <v>8.815750808110491E-2</v>
      </c>
    </row>
    <row r="44" spans="2:11" x14ac:dyDescent="0.2">
      <c r="C44" s="33"/>
      <c r="D44" s="34"/>
      <c r="E44" s="34"/>
      <c r="F44" s="34"/>
      <c r="G44" s="34"/>
      <c r="H44" s="34"/>
      <c r="I44" s="34"/>
      <c r="J44" s="34"/>
      <c r="K44" s="34"/>
    </row>
    <row r="45" spans="2:11" x14ac:dyDescent="0.2">
      <c r="B45" s="20" t="s">
        <v>41</v>
      </c>
      <c r="C45" s="33">
        <v>100</v>
      </c>
      <c r="D45" s="34">
        <v>31.877362452750944</v>
      </c>
      <c r="E45" s="34">
        <v>16.48467030659387</v>
      </c>
      <c r="F45" s="34">
        <v>12.935741285174295</v>
      </c>
      <c r="G45" s="34">
        <v>9.5128097438051249</v>
      </c>
      <c r="H45" s="34">
        <v>11.108777824443511</v>
      </c>
      <c r="I45" s="34">
        <v>4.5989080218395628</v>
      </c>
      <c r="J45" s="34">
        <v>12.914741705165897</v>
      </c>
      <c r="K45" s="34">
        <v>0.5669886602267955</v>
      </c>
    </row>
    <row r="46" spans="2:11" x14ac:dyDescent="0.2">
      <c r="B46" s="20" t="s">
        <v>42</v>
      </c>
      <c r="C46" s="33">
        <v>100</v>
      </c>
      <c r="D46" s="34">
        <v>32.137866790870987</v>
      </c>
      <c r="E46" s="34">
        <v>13.320912901723334</v>
      </c>
      <c r="F46" s="34">
        <v>11.061946902654867</v>
      </c>
      <c r="G46" s="34">
        <v>13.460642757335817</v>
      </c>
      <c r="H46" s="34">
        <v>10.037261294829996</v>
      </c>
      <c r="I46" s="34">
        <v>4.7042384722869119</v>
      </c>
      <c r="J46" s="34">
        <v>14.741499767116908</v>
      </c>
      <c r="K46" s="34">
        <v>0.53563111318118306</v>
      </c>
    </row>
    <row r="47" spans="2:11" x14ac:dyDescent="0.2">
      <c r="B47" s="20" t="s">
        <v>43</v>
      </c>
      <c r="C47" s="33">
        <v>100</v>
      </c>
      <c r="D47" s="34">
        <v>31.118026228050677</v>
      </c>
      <c r="E47" s="34">
        <v>18.604134252056014</v>
      </c>
      <c r="F47" s="34">
        <v>10.780173371860414</v>
      </c>
      <c r="G47" s="34">
        <v>8.1129139808846418</v>
      </c>
      <c r="H47" s="34">
        <v>11.202489442098244</v>
      </c>
      <c r="I47" s="34">
        <v>3.3563014003111804</v>
      </c>
      <c r="J47" s="34">
        <v>16.225827961769284</v>
      </c>
      <c r="K47" s="34">
        <v>0.60013336296954878</v>
      </c>
    </row>
    <row r="48" spans="2:11" x14ac:dyDescent="0.2">
      <c r="B48" s="20" t="s">
        <v>44</v>
      </c>
      <c r="C48" s="33">
        <v>100</v>
      </c>
      <c r="D48" s="34">
        <v>29.221260815822003</v>
      </c>
      <c r="E48" s="34">
        <v>19.283065512978986</v>
      </c>
      <c r="F48" s="34">
        <v>10.531520395550062</v>
      </c>
      <c r="G48" s="34">
        <v>9.938195302843015</v>
      </c>
      <c r="H48" s="34">
        <v>9.8640296662546358</v>
      </c>
      <c r="I48" s="34">
        <v>4.0296662546353526</v>
      </c>
      <c r="J48" s="34">
        <v>16.786155747836837</v>
      </c>
      <c r="K48" s="34">
        <v>0.34610630407911003</v>
      </c>
    </row>
    <row r="49" spans="2:11" x14ac:dyDescent="0.2">
      <c r="B49" s="20" t="s">
        <v>45</v>
      </c>
      <c r="C49" s="33">
        <v>100</v>
      </c>
      <c r="D49" s="34">
        <v>33.083645443196005</v>
      </c>
      <c r="E49" s="34">
        <v>15.792759051186017</v>
      </c>
      <c r="F49" s="34">
        <v>9.6129837702871406</v>
      </c>
      <c r="G49" s="34">
        <v>12.109862671660425</v>
      </c>
      <c r="H49" s="34">
        <v>9.4257178526841443</v>
      </c>
      <c r="I49" s="34">
        <v>3.5580524344569286</v>
      </c>
      <c r="J49" s="34">
        <v>15.980024968789014</v>
      </c>
      <c r="K49" s="34">
        <v>0.43695380774032461</v>
      </c>
    </row>
    <row r="50" spans="2:11" x14ac:dyDescent="0.2">
      <c r="B50" s="20" t="s">
        <v>46</v>
      </c>
      <c r="C50" s="33">
        <v>100</v>
      </c>
      <c r="D50" s="34">
        <v>36.315789473684212</v>
      </c>
      <c r="E50" s="34">
        <v>18.486842105263158</v>
      </c>
      <c r="F50" s="34">
        <v>7.3684210526315779</v>
      </c>
      <c r="G50" s="34">
        <v>8.9473684210526319</v>
      </c>
      <c r="H50" s="34">
        <v>9.8684210526315788</v>
      </c>
      <c r="I50" s="34">
        <v>2.3684210526315792</v>
      </c>
      <c r="J50" s="34">
        <v>16.578947368421051</v>
      </c>
      <c r="K50" s="34">
        <v>6.5789473684210523E-2</v>
      </c>
    </row>
    <row r="51" spans="2:11" x14ac:dyDescent="0.2">
      <c r="B51" s="20" t="s">
        <v>47</v>
      </c>
      <c r="C51" s="33">
        <v>100</v>
      </c>
      <c r="D51" s="34">
        <v>32.588699080157681</v>
      </c>
      <c r="E51" s="34">
        <v>22.141918528252301</v>
      </c>
      <c r="F51" s="34">
        <v>9.9211563731931669</v>
      </c>
      <c r="G51" s="34">
        <v>11.300919842312746</v>
      </c>
      <c r="H51" s="34">
        <v>9.1984231274638635</v>
      </c>
      <c r="I51" s="34">
        <v>3.7122207621550594</v>
      </c>
      <c r="J51" s="34">
        <v>10.939553219448095</v>
      </c>
      <c r="K51" s="34">
        <v>0.19710906701708278</v>
      </c>
    </row>
    <row r="52" spans="2:11" x14ac:dyDescent="0.2">
      <c r="B52" s="20" t="s">
        <v>48</v>
      </c>
      <c r="C52" s="33">
        <v>100</v>
      </c>
      <c r="D52" s="34">
        <v>40.02300172512939</v>
      </c>
      <c r="E52" s="34">
        <v>15.382403680276022</v>
      </c>
      <c r="F52" s="34">
        <v>7.8205865439907996</v>
      </c>
      <c r="G52" s="34">
        <v>9.4019551466359967</v>
      </c>
      <c r="H52" s="34">
        <v>11.932144910868315</v>
      </c>
      <c r="I52" s="34">
        <v>3.3927544565842438</v>
      </c>
      <c r="J52" s="34">
        <v>11.75963197239793</v>
      </c>
      <c r="K52" s="34">
        <v>0.28752156411730884</v>
      </c>
    </row>
    <row r="53" spans="2:11" x14ac:dyDescent="0.2">
      <c r="B53" s="20" t="s">
        <v>49</v>
      </c>
      <c r="C53" s="33">
        <v>100</v>
      </c>
      <c r="D53" s="34">
        <v>33.625928426738689</v>
      </c>
      <c r="E53" s="34">
        <v>16.948008102633356</v>
      </c>
      <c r="F53" s="34">
        <v>11.073598919648886</v>
      </c>
      <c r="G53" s="34">
        <v>11.478730587440918</v>
      </c>
      <c r="H53" s="34">
        <v>10.308350213819491</v>
      </c>
      <c r="I53" s="34">
        <v>5.7843799234751296</v>
      </c>
      <c r="J53" s="34">
        <v>10.330857528696827</v>
      </c>
      <c r="K53" s="34">
        <v>0.45014629754670271</v>
      </c>
    </row>
    <row r="54" spans="2:11" x14ac:dyDescent="0.2">
      <c r="B54" s="20" t="s">
        <v>50</v>
      </c>
      <c r="C54" s="33">
        <v>100</v>
      </c>
      <c r="D54" s="34">
        <v>34.723688841957056</v>
      </c>
      <c r="E54" s="34">
        <v>16.085885251671947</v>
      </c>
      <c r="F54" s="34">
        <v>9.468497008095742</v>
      </c>
      <c r="G54" s="34">
        <v>8.201337557198169</v>
      </c>
      <c r="H54" s="34">
        <v>10.436466033086941</v>
      </c>
      <c r="I54" s="34">
        <v>3.6430834213305174</v>
      </c>
      <c r="J54" s="34">
        <v>17.1770503343893</v>
      </c>
      <c r="K54" s="34">
        <v>0.26399155227032733</v>
      </c>
    </row>
    <row r="55" spans="2:11" x14ac:dyDescent="0.2">
      <c r="C55" s="33"/>
      <c r="D55" s="34"/>
      <c r="E55" s="34"/>
      <c r="F55" s="34"/>
      <c r="G55" s="34"/>
      <c r="H55" s="34"/>
      <c r="I55" s="34"/>
      <c r="J55" s="34"/>
      <c r="K55" s="34"/>
    </row>
    <row r="56" spans="2:11" x14ac:dyDescent="0.2">
      <c r="B56" s="20" t="s">
        <v>51</v>
      </c>
      <c r="C56" s="33">
        <v>100</v>
      </c>
      <c r="D56" s="34">
        <v>27.146898363305716</v>
      </c>
      <c r="E56" s="34">
        <v>23.530006061830672</v>
      </c>
      <c r="F56" s="34">
        <v>12.376237623762377</v>
      </c>
      <c r="G56" s="34">
        <v>12.022630834512023</v>
      </c>
      <c r="H56" s="34">
        <v>10.466760961810467</v>
      </c>
      <c r="I56" s="34">
        <v>6.8094564558496664</v>
      </c>
      <c r="J56" s="34">
        <v>7.1428571428571423</v>
      </c>
      <c r="K56" s="34">
        <v>0.50515255607193377</v>
      </c>
    </row>
    <row r="57" spans="2:11" x14ac:dyDescent="0.2">
      <c r="B57" s="20" t="s">
        <v>52</v>
      </c>
      <c r="C57" s="33">
        <v>100</v>
      </c>
      <c r="D57" s="34">
        <v>33.178556352891512</v>
      </c>
      <c r="E57" s="34">
        <v>30.012663571127057</v>
      </c>
      <c r="F57" s="34">
        <v>9.7931616715913883</v>
      </c>
      <c r="G57" s="34">
        <v>10.38412832418742</v>
      </c>
      <c r="H57" s="34">
        <v>7.1760236386661038</v>
      </c>
      <c r="I57" s="34">
        <v>4.6433094132545376</v>
      </c>
      <c r="J57" s="34">
        <v>4.7699451245251163</v>
      </c>
      <c r="K57" s="34">
        <v>4.2211903756859431E-2</v>
      </c>
    </row>
    <row r="58" spans="2:11" x14ac:dyDescent="0.2">
      <c r="B58" s="20" t="s">
        <v>53</v>
      </c>
      <c r="C58" s="33">
        <v>100</v>
      </c>
      <c r="D58" s="34">
        <v>30.976253298153033</v>
      </c>
      <c r="E58" s="34">
        <v>24.379947229551451</v>
      </c>
      <c r="F58" s="34">
        <v>10.659630606860159</v>
      </c>
      <c r="G58" s="34">
        <v>10.606860158311346</v>
      </c>
      <c r="H58" s="34">
        <v>8.8654353562005284</v>
      </c>
      <c r="I58" s="34">
        <v>6.0158311345646442</v>
      </c>
      <c r="J58" s="34">
        <v>8.2849604221635875</v>
      </c>
      <c r="K58" s="34">
        <v>0.21108179419525064</v>
      </c>
    </row>
    <row r="59" spans="2:11" x14ac:dyDescent="0.2">
      <c r="B59" s="20" t="s">
        <v>54</v>
      </c>
      <c r="C59" s="33">
        <v>100</v>
      </c>
      <c r="D59" s="34">
        <v>26.11150317572336</v>
      </c>
      <c r="E59" s="34">
        <v>26.47847565278758</v>
      </c>
      <c r="F59" s="34">
        <v>10.910374029640085</v>
      </c>
      <c r="G59" s="34">
        <v>15.271700776287933</v>
      </c>
      <c r="H59" s="34">
        <v>8.3415666901905432</v>
      </c>
      <c r="I59" s="34">
        <v>5.6316160903316872</v>
      </c>
      <c r="J59" s="34">
        <v>6.9442484121383208</v>
      </c>
      <c r="K59" s="34">
        <v>0.31051517290049402</v>
      </c>
    </row>
    <row r="60" spans="2:11" x14ac:dyDescent="0.2">
      <c r="B60" s="20" t="s">
        <v>55</v>
      </c>
      <c r="C60" s="33">
        <v>100</v>
      </c>
      <c r="D60" s="34">
        <v>28.458088996205589</v>
      </c>
      <c r="E60" s="34">
        <v>22.766471196964471</v>
      </c>
      <c r="F60" s="34">
        <v>10.244912038634011</v>
      </c>
      <c r="G60" s="34">
        <v>12.694032424974127</v>
      </c>
      <c r="H60" s="34">
        <v>9.5550189720593313</v>
      </c>
      <c r="I60" s="34">
        <v>6.105553639185926</v>
      </c>
      <c r="J60" s="34">
        <v>10.003449465332874</v>
      </c>
      <c r="K60" s="34">
        <v>0.17247326664367024</v>
      </c>
    </row>
    <row r="61" spans="2:11" x14ac:dyDescent="0.2">
      <c r="B61" s="20" t="s">
        <v>56</v>
      </c>
      <c r="C61" s="33">
        <v>100</v>
      </c>
      <c r="D61" s="34">
        <v>30.667813126970479</v>
      </c>
      <c r="E61" s="34">
        <v>21.324161650902838</v>
      </c>
      <c r="F61" s="34">
        <v>9.6875895672112353</v>
      </c>
      <c r="G61" s="34">
        <v>13.843508168529665</v>
      </c>
      <c r="H61" s="34">
        <v>10.00286615075953</v>
      </c>
      <c r="I61" s="34">
        <v>4.1559186013184295</v>
      </c>
      <c r="J61" s="34">
        <v>9.8882201203783318</v>
      </c>
      <c r="K61" s="34">
        <v>0.42992261392949271</v>
      </c>
    </row>
    <row r="62" spans="2:11" x14ac:dyDescent="0.2">
      <c r="B62" s="20" t="s">
        <v>57</v>
      </c>
      <c r="C62" s="33">
        <v>100</v>
      </c>
      <c r="D62" s="34">
        <v>34.099961454452007</v>
      </c>
      <c r="E62" s="34">
        <v>14.14621611203906</v>
      </c>
      <c r="F62" s="34">
        <v>13.426699216240523</v>
      </c>
      <c r="G62" s="34">
        <v>13.041243736348452</v>
      </c>
      <c r="H62" s="34">
        <v>10.227418733136323</v>
      </c>
      <c r="I62" s="34">
        <v>5.9745599383271228</v>
      </c>
      <c r="J62" s="34">
        <v>8.3643839136579725</v>
      </c>
      <c r="K62" s="34">
        <v>0.71951689579853528</v>
      </c>
    </row>
    <row r="63" spans="2:11" x14ac:dyDescent="0.2">
      <c r="C63" s="33"/>
      <c r="D63" s="34"/>
      <c r="E63" s="34"/>
      <c r="F63" s="34"/>
      <c r="G63" s="34"/>
      <c r="H63" s="34"/>
      <c r="I63" s="34"/>
      <c r="J63" s="34"/>
      <c r="K63" s="34"/>
    </row>
    <row r="64" spans="2:11" x14ac:dyDescent="0.2">
      <c r="B64" s="20" t="s">
        <v>58</v>
      </c>
      <c r="C64" s="33">
        <v>100</v>
      </c>
      <c r="D64" s="34">
        <v>27.209416380578716</v>
      </c>
      <c r="E64" s="34">
        <v>23.158410985777341</v>
      </c>
      <c r="F64" s="34">
        <v>12.506130456105936</v>
      </c>
      <c r="G64" s="34">
        <v>10.642471799901914</v>
      </c>
      <c r="H64" s="34">
        <v>10.397253555664541</v>
      </c>
      <c r="I64" s="34">
        <v>7.5723393820500249</v>
      </c>
      <c r="J64" s="34">
        <v>7.7488965179009313</v>
      </c>
      <c r="K64" s="34">
        <v>0.7650809220205983</v>
      </c>
    </row>
    <row r="65" spans="1:11" x14ac:dyDescent="0.2">
      <c r="B65" s="20" t="s">
        <v>86</v>
      </c>
      <c r="C65" s="33">
        <v>100</v>
      </c>
      <c r="D65" s="34">
        <v>32.179607109448085</v>
      </c>
      <c r="E65" s="34">
        <v>15.528531337698784</v>
      </c>
      <c r="F65" s="34">
        <v>12.25444340505145</v>
      </c>
      <c r="G65" s="34">
        <v>10.243217960710945</v>
      </c>
      <c r="H65" s="34">
        <v>12.815715622076706</v>
      </c>
      <c r="I65" s="34">
        <v>7.4836295603367633</v>
      </c>
      <c r="J65" s="34">
        <v>8.9335827876520106</v>
      </c>
      <c r="K65" s="34">
        <v>0.5612722170252572</v>
      </c>
    </row>
    <row r="66" spans="1:11" x14ac:dyDescent="0.2">
      <c r="B66" s="20" t="s">
        <v>60</v>
      </c>
      <c r="C66" s="33">
        <v>100</v>
      </c>
      <c r="D66" s="34">
        <v>30.572053766802128</v>
      </c>
      <c r="E66" s="34">
        <v>19.912472647702405</v>
      </c>
      <c r="F66" s="34">
        <v>13.316661456705219</v>
      </c>
      <c r="G66" s="34">
        <v>11.284776492653954</v>
      </c>
      <c r="H66" s="34">
        <v>8.2213191622381991</v>
      </c>
      <c r="I66" s="34">
        <v>8.2525789309159112</v>
      </c>
      <c r="J66" s="34">
        <v>8.0650203188496405</v>
      </c>
      <c r="K66" s="34">
        <v>0.37511722413254139</v>
      </c>
    </row>
    <row r="67" spans="1:11" x14ac:dyDescent="0.2">
      <c r="B67" s="20" t="s">
        <v>61</v>
      </c>
      <c r="C67" s="33">
        <v>100</v>
      </c>
      <c r="D67" s="34">
        <v>31.239804241435564</v>
      </c>
      <c r="E67" s="34">
        <v>17.903752039151712</v>
      </c>
      <c r="F67" s="34">
        <v>12.887438825448614</v>
      </c>
      <c r="G67" s="34">
        <v>12.68352365415987</v>
      </c>
      <c r="H67" s="34">
        <v>8.1158238172920054</v>
      </c>
      <c r="I67" s="34">
        <v>7.6264274061990207</v>
      </c>
      <c r="J67" s="34">
        <v>9.1353996737357264</v>
      </c>
      <c r="K67" s="34">
        <v>0.40783034257748774</v>
      </c>
    </row>
    <row r="68" spans="1:11" x14ac:dyDescent="0.2">
      <c r="B68" s="20" t="s">
        <v>62</v>
      </c>
      <c r="C68" s="33">
        <v>100</v>
      </c>
      <c r="D68" s="34">
        <v>30.902527075812277</v>
      </c>
      <c r="E68" s="34">
        <v>26.353790613718413</v>
      </c>
      <c r="F68" s="34">
        <v>11.841155234657039</v>
      </c>
      <c r="G68" s="34">
        <v>8.8086642599277987</v>
      </c>
      <c r="H68" s="34">
        <v>8.7364620938628157</v>
      </c>
      <c r="I68" s="34">
        <v>5.2707581227436826</v>
      </c>
      <c r="J68" s="34">
        <v>7.7978339350180503</v>
      </c>
      <c r="K68" s="34">
        <v>0.28880866425992779</v>
      </c>
    </row>
    <row r="69" spans="1:11" x14ac:dyDescent="0.2">
      <c r="B69" s="20" t="s">
        <v>63</v>
      </c>
      <c r="C69" s="33">
        <v>100</v>
      </c>
      <c r="D69" s="34">
        <v>35.608552631578952</v>
      </c>
      <c r="E69" s="34">
        <v>28.453947368421051</v>
      </c>
      <c r="F69" s="34">
        <v>8.0592105263157894</v>
      </c>
      <c r="G69" s="34">
        <v>10.9375</v>
      </c>
      <c r="H69" s="34">
        <v>7.6480263157894735</v>
      </c>
      <c r="I69" s="34">
        <v>4.4819078947368416</v>
      </c>
      <c r="J69" s="34">
        <v>4.6875</v>
      </c>
      <c r="K69" s="34">
        <v>0.12335526315789473</v>
      </c>
    </row>
    <row r="70" spans="1:11" x14ac:dyDescent="0.2">
      <c r="B70" s="20" t="s">
        <v>64</v>
      </c>
      <c r="C70" s="33">
        <v>100</v>
      </c>
      <c r="D70" s="34">
        <v>40.492170022371369</v>
      </c>
      <c r="E70" s="34">
        <v>24.832214765100673</v>
      </c>
      <c r="F70" s="34">
        <v>9.8434004474272925</v>
      </c>
      <c r="G70" s="34">
        <v>4.9217002237136462</v>
      </c>
      <c r="H70" s="34">
        <v>7.1588366890380311</v>
      </c>
      <c r="I70" s="34">
        <v>4.0268456375838921</v>
      </c>
      <c r="J70" s="34">
        <v>8.724832214765101</v>
      </c>
      <c r="K70" s="34">
        <v>0</v>
      </c>
    </row>
    <row r="71" spans="1:11" ht="18" thickBot="1" x14ac:dyDescent="0.25">
      <c r="B71" s="4"/>
      <c r="C71" s="35"/>
      <c r="D71" s="4"/>
      <c r="E71" s="4"/>
      <c r="F71" s="4"/>
      <c r="G71" s="4"/>
      <c r="H71" s="4"/>
      <c r="I71" s="4"/>
      <c r="J71" s="4"/>
      <c r="K71" s="4"/>
    </row>
    <row r="72" spans="1:11" x14ac:dyDescent="0.2">
      <c r="C72" s="20" t="s">
        <v>65</v>
      </c>
    </row>
    <row r="73" spans="1:11" x14ac:dyDescent="0.2">
      <c r="A73" s="20"/>
    </row>
  </sheetData>
  <phoneticPr fontId="2"/>
  <pageMargins left="0.37" right="0.34" top="0.6" bottom="0.53" header="0.51200000000000001" footer="0.51200000000000001"/>
  <pageSetup paperSize="12" scale="75" orientation="portrait" horizontalDpi="4294967292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06"/>
  <sheetViews>
    <sheetView showGridLines="0" tabSelected="1" zoomScale="75" zoomScaleNormal="75" workbookViewId="0"/>
  </sheetViews>
  <sheetFormatPr defaultColWidth="13.375" defaultRowHeight="17.25" x14ac:dyDescent="0.2"/>
  <cols>
    <col min="1" max="1" width="13.375" style="1" customWidth="1"/>
    <col min="2" max="2" width="17.125" style="1" customWidth="1"/>
    <col min="3" max="3" width="14.625" style="1" customWidth="1"/>
    <col min="4" max="8" width="13.375" style="1" customWidth="1"/>
    <col min="9" max="9" width="13.375" style="1"/>
    <col min="10" max="10" width="13.375" style="1" customWidth="1"/>
    <col min="11" max="11" width="12.125" style="1" customWidth="1"/>
    <col min="12" max="256" width="13.375" style="1"/>
    <col min="257" max="257" width="13.375" style="1" customWidth="1"/>
    <col min="258" max="258" width="17.125" style="1" customWidth="1"/>
    <col min="259" max="259" width="14.625" style="1" customWidth="1"/>
    <col min="260" max="264" width="13.375" style="1" customWidth="1"/>
    <col min="265" max="265" width="13.375" style="1"/>
    <col min="266" max="266" width="13.375" style="1" customWidth="1"/>
    <col min="267" max="267" width="12.125" style="1" customWidth="1"/>
    <col min="268" max="512" width="13.375" style="1"/>
    <col min="513" max="513" width="13.375" style="1" customWidth="1"/>
    <col min="514" max="514" width="17.125" style="1" customWidth="1"/>
    <col min="515" max="515" width="14.625" style="1" customWidth="1"/>
    <col min="516" max="520" width="13.375" style="1" customWidth="1"/>
    <col min="521" max="521" width="13.375" style="1"/>
    <col min="522" max="522" width="13.375" style="1" customWidth="1"/>
    <col min="523" max="523" width="12.125" style="1" customWidth="1"/>
    <col min="524" max="768" width="13.375" style="1"/>
    <col min="769" max="769" width="13.375" style="1" customWidth="1"/>
    <col min="770" max="770" width="17.125" style="1" customWidth="1"/>
    <col min="771" max="771" width="14.625" style="1" customWidth="1"/>
    <col min="772" max="776" width="13.375" style="1" customWidth="1"/>
    <col min="777" max="777" width="13.375" style="1"/>
    <col min="778" max="778" width="13.375" style="1" customWidth="1"/>
    <col min="779" max="779" width="12.125" style="1" customWidth="1"/>
    <col min="780" max="1024" width="13.375" style="1"/>
    <col min="1025" max="1025" width="13.375" style="1" customWidth="1"/>
    <col min="1026" max="1026" width="17.125" style="1" customWidth="1"/>
    <col min="1027" max="1027" width="14.625" style="1" customWidth="1"/>
    <col min="1028" max="1032" width="13.375" style="1" customWidth="1"/>
    <col min="1033" max="1033" width="13.375" style="1"/>
    <col min="1034" max="1034" width="13.375" style="1" customWidth="1"/>
    <col min="1035" max="1035" width="12.125" style="1" customWidth="1"/>
    <col min="1036" max="1280" width="13.375" style="1"/>
    <col min="1281" max="1281" width="13.375" style="1" customWidth="1"/>
    <col min="1282" max="1282" width="17.125" style="1" customWidth="1"/>
    <col min="1283" max="1283" width="14.625" style="1" customWidth="1"/>
    <col min="1284" max="1288" width="13.375" style="1" customWidth="1"/>
    <col min="1289" max="1289" width="13.375" style="1"/>
    <col min="1290" max="1290" width="13.375" style="1" customWidth="1"/>
    <col min="1291" max="1291" width="12.125" style="1" customWidth="1"/>
    <col min="1292" max="1536" width="13.375" style="1"/>
    <col min="1537" max="1537" width="13.375" style="1" customWidth="1"/>
    <col min="1538" max="1538" width="17.125" style="1" customWidth="1"/>
    <col min="1539" max="1539" width="14.625" style="1" customWidth="1"/>
    <col min="1540" max="1544" width="13.375" style="1" customWidth="1"/>
    <col min="1545" max="1545" width="13.375" style="1"/>
    <col min="1546" max="1546" width="13.375" style="1" customWidth="1"/>
    <col min="1547" max="1547" width="12.125" style="1" customWidth="1"/>
    <col min="1548" max="1792" width="13.375" style="1"/>
    <col min="1793" max="1793" width="13.375" style="1" customWidth="1"/>
    <col min="1794" max="1794" width="17.125" style="1" customWidth="1"/>
    <col min="1795" max="1795" width="14.625" style="1" customWidth="1"/>
    <col min="1796" max="1800" width="13.375" style="1" customWidth="1"/>
    <col min="1801" max="1801" width="13.375" style="1"/>
    <col min="1802" max="1802" width="13.375" style="1" customWidth="1"/>
    <col min="1803" max="1803" width="12.125" style="1" customWidth="1"/>
    <col min="1804" max="2048" width="13.375" style="1"/>
    <col min="2049" max="2049" width="13.375" style="1" customWidth="1"/>
    <col min="2050" max="2050" width="17.125" style="1" customWidth="1"/>
    <col min="2051" max="2051" width="14.625" style="1" customWidth="1"/>
    <col min="2052" max="2056" width="13.375" style="1" customWidth="1"/>
    <col min="2057" max="2057" width="13.375" style="1"/>
    <col min="2058" max="2058" width="13.375" style="1" customWidth="1"/>
    <col min="2059" max="2059" width="12.125" style="1" customWidth="1"/>
    <col min="2060" max="2304" width="13.375" style="1"/>
    <col min="2305" max="2305" width="13.375" style="1" customWidth="1"/>
    <col min="2306" max="2306" width="17.125" style="1" customWidth="1"/>
    <col min="2307" max="2307" width="14.625" style="1" customWidth="1"/>
    <col min="2308" max="2312" width="13.375" style="1" customWidth="1"/>
    <col min="2313" max="2313" width="13.375" style="1"/>
    <col min="2314" max="2314" width="13.375" style="1" customWidth="1"/>
    <col min="2315" max="2315" width="12.125" style="1" customWidth="1"/>
    <col min="2316" max="2560" width="13.375" style="1"/>
    <col min="2561" max="2561" width="13.375" style="1" customWidth="1"/>
    <col min="2562" max="2562" width="17.125" style="1" customWidth="1"/>
    <col min="2563" max="2563" width="14.625" style="1" customWidth="1"/>
    <col min="2564" max="2568" width="13.375" style="1" customWidth="1"/>
    <col min="2569" max="2569" width="13.375" style="1"/>
    <col min="2570" max="2570" width="13.375" style="1" customWidth="1"/>
    <col min="2571" max="2571" width="12.125" style="1" customWidth="1"/>
    <col min="2572" max="2816" width="13.375" style="1"/>
    <col min="2817" max="2817" width="13.375" style="1" customWidth="1"/>
    <col min="2818" max="2818" width="17.125" style="1" customWidth="1"/>
    <col min="2819" max="2819" width="14.625" style="1" customWidth="1"/>
    <col min="2820" max="2824" width="13.375" style="1" customWidth="1"/>
    <col min="2825" max="2825" width="13.375" style="1"/>
    <col min="2826" max="2826" width="13.375" style="1" customWidth="1"/>
    <col min="2827" max="2827" width="12.125" style="1" customWidth="1"/>
    <col min="2828" max="3072" width="13.375" style="1"/>
    <col min="3073" max="3073" width="13.375" style="1" customWidth="1"/>
    <col min="3074" max="3074" width="17.125" style="1" customWidth="1"/>
    <col min="3075" max="3075" width="14.625" style="1" customWidth="1"/>
    <col min="3076" max="3080" width="13.375" style="1" customWidth="1"/>
    <col min="3081" max="3081" width="13.375" style="1"/>
    <col min="3082" max="3082" width="13.375" style="1" customWidth="1"/>
    <col min="3083" max="3083" width="12.125" style="1" customWidth="1"/>
    <col min="3084" max="3328" width="13.375" style="1"/>
    <col min="3329" max="3329" width="13.375" style="1" customWidth="1"/>
    <col min="3330" max="3330" width="17.125" style="1" customWidth="1"/>
    <col min="3331" max="3331" width="14.625" style="1" customWidth="1"/>
    <col min="3332" max="3336" width="13.375" style="1" customWidth="1"/>
    <col min="3337" max="3337" width="13.375" style="1"/>
    <col min="3338" max="3338" width="13.375" style="1" customWidth="1"/>
    <col min="3339" max="3339" width="12.125" style="1" customWidth="1"/>
    <col min="3340" max="3584" width="13.375" style="1"/>
    <col min="3585" max="3585" width="13.375" style="1" customWidth="1"/>
    <col min="3586" max="3586" width="17.125" style="1" customWidth="1"/>
    <col min="3587" max="3587" width="14.625" style="1" customWidth="1"/>
    <col min="3588" max="3592" width="13.375" style="1" customWidth="1"/>
    <col min="3593" max="3593" width="13.375" style="1"/>
    <col min="3594" max="3594" width="13.375" style="1" customWidth="1"/>
    <col min="3595" max="3595" width="12.125" style="1" customWidth="1"/>
    <col min="3596" max="3840" width="13.375" style="1"/>
    <col min="3841" max="3841" width="13.375" style="1" customWidth="1"/>
    <col min="3842" max="3842" width="17.125" style="1" customWidth="1"/>
    <col min="3843" max="3843" width="14.625" style="1" customWidth="1"/>
    <col min="3844" max="3848" width="13.375" style="1" customWidth="1"/>
    <col min="3849" max="3849" width="13.375" style="1"/>
    <col min="3850" max="3850" width="13.375" style="1" customWidth="1"/>
    <col min="3851" max="3851" width="12.125" style="1" customWidth="1"/>
    <col min="3852" max="4096" width="13.375" style="1"/>
    <col min="4097" max="4097" width="13.375" style="1" customWidth="1"/>
    <col min="4098" max="4098" width="17.125" style="1" customWidth="1"/>
    <col min="4099" max="4099" width="14.625" style="1" customWidth="1"/>
    <col min="4100" max="4104" width="13.375" style="1" customWidth="1"/>
    <col min="4105" max="4105" width="13.375" style="1"/>
    <col min="4106" max="4106" width="13.375" style="1" customWidth="1"/>
    <col min="4107" max="4107" width="12.125" style="1" customWidth="1"/>
    <col min="4108" max="4352" width="13.375" style="1"/>
    <col min="4353" max="4353" width="13.375" style="1" customWidth="1"/>
    <col min="4354" max="4354" width="17.125" style="1" customWidth="1"/>
    <col min="4355" max="4355" width="14.625" style="1" customWidth="1"/>
    <col min="4356" max="4360" width="13.375" style="1" customWidth="1"/>
    <col min="4361" max="4361" width="13.375" style="1"/>
    <col min="4362" max="4362" width="13.375" style="1" customWidth="1"/>
    <col min="4363" max="4363" width="12.125" style="1" customWidth="1"/>
    <col min="4364" max="4608" width="13.375" style="1"/>
    <col min="4609" max="4609" width="13.375" style="1" customWidth="1"/>
    <col min="4610" max="4610" width="17.125" style="1" customWidth="1"/>
    <col min="4611" max="4611" width="14.625" style="1" customWidth="1"/>
    <col min="4612" max="4616" width="13.375" style="1" customWidth="1"/>
    <col min="4617" max="4617" width="13.375" style="1"/>
    <col min="4618" max="4618" width="13.375" style="1" customWidth="1"/>
    <col min="4619" max="4619" width="12.125" style="1" customWidth="1"/>
    <col min="4620" max="4864" width="13.375" style="1"/>
    <col min="4865" max="4865" width="13.375" style="1" customWidth="1"/>
    <col min="4866" max="4866" width="17.125" style="1" customWidth="1"/>
    <col min="4867" max="4867" width="14.625" style="1" customWidth="1"/>
    <col min="4868" max="4872" width="13.375" style="1" customWidth="1"/>
    <col min="4873" max="4873" width="13.375" style="1"/>
    <col min="4874" max="4874" width="13.375" style="1" customWidth="1"/>
    <col min="4875" max="4875" width="12.125" style="1" customWidth="1"/>
    <col min="4876" max="5120" width="13.375" style="1"/>
    <col min="5121" max="5121" width="13.375" style="1" customWidth="1"/>
    <col min="5122" max="5122" width="17.125" style="1" customWidth="1"/>
    <col min="5123" max="5123" width="14.625" style="1" customWidth="1"/>
    <col min="5124" max="5128" width="13.375" style="1" customWidth="1"/>
    <col min="5129" max="5129" width="13.375" style="1"/>
    <col min="5130" max="5130" width="13.375" style="1" customWidth="1"/>
    <col min="5131" max="5131" width="12.125" style="1" customWidth="1"/>
    <col min="5132" max="5376" width="13.375" style="1"/>
    <col min="5377" max="5377" width="13.375" style="1" customWidth="1"/>
    <col min="5378" max="5378" width="17.125" style="1" customWidth="1"/>
    <col min="5379" max="5379" width="14.625" style="1" customWidth="1"/>
    <col min="5380" max="5384" width="13.375" style="1" customWidth="1"/>
    <col min="5385" max="5385" width="13.375" style="1"/>
    <col min="5386" max="5386" width="13.375" style="1" customWidth="1"/>
    <col min="5387" max="5387" width="12.125" style="1" customWidth="1"/>
    <col min="5388" max="5632" width="13.375" style="1"/>
    <col min="5633" max="5633" width="13.375" style="1" customWidth="1"/>
    <col min="5634" max="5634" width="17.125" style="1" customWidth="1"/>
    <col min="5635" max="5635" width="14.625" style="1" customWidth="1"/>
    <col min="5636" max="5640" width="13.375" style="1" customWidth="1"/>
    <col min="5641" max="5641" width="13.375" style="1"/>
    <col min="5642" max="5642" width="13.375" style="1" customWidth="1"/>
    <col min="5643" max="5643" width="12.125" style="1" customWidth="1"/>
    <col min="5644" max="5888" width="13.375" style="1"/>
    <col min="5889" max="5889" width="13.375" style="1" customWidth="1"/>
    <col min="5890" max="5890" width="17.125" style="1" customWidth="1"/>
    <col min="5891" max="5891" width="14.625" style="1" customWidth="1"/>
    <col min="5892" max="5896" width="13.375" style="1" customWidth="1"/>
    <col min="5897" max="5897" width="13.375" style="1"/>
    <col min="5898" max="5898" width="13.375" style="1" customWidth="1"/>
    <col min="5899" max="5899" width="12.125" style="1" customWidth="1"/>
    <col min="5900" max="6144" width="13.375" style="1"/>
    <col min="6145" max="6145" width="13.375" style="1" customWidth="1"/>
    <col min="6146" max="6146" width="17.125" style="1" customWidth="1"/>
    <col min="6147" max="6147" width="14.625" style="1" customWidth="1"/>
    <col min="6148" max="6152" width="13.375" style="1" customWidth="1"/>
    <col min="6153" max="6153" width="13.375" style="1"/>
    <col min="6154" max="6154" width="13.375" style="1" customWidth="1"/>
    <col min="6155" max="6155" width="12.125" style="1" customWidth="1"/>
    <col min="6156" max="6400" width="13.375" style="1"/>
    <col min="6401" max="6401" width="13.375" style="1" customWidth="1"/>
    <col min="6402" max="6402" width="17.125" style="1" customWidth="1"/>
    <col min="6403" max="6403" width="14.625" style="1" customWidth="1"/>
    <col min="6404" max="6408" width="13.375" style="1" customWidth="1"/>
    <col min="6409" max="6409" width="13.375" style="1"/>
    <col min="6410" max="6410" width="13.375" style="1" customWidth="1"/>
    <col min="6411" max="6411" width="12.125" style="1" customWidth="1"/>
    <col min="6412" max="6656" width="13.375" style="1"/>
    <col min="6657" max="6657" width="13.375" style="1" customWidth="1"/>
    <col min="6658" max="6658" width="17.125" style="1" customWidth="1"/>
    <col min="6659" max="6659" width="14.625" style="1" customWidth="1"/>
    <col min="6660" max="6664" width="13.375" style="1" customWidth="1"/>
    <col min="6665" max="6665" width="13.375" style="1"/>
    <col min="6666" max="6666" width="13.375" style="1" customWidth="1"/>
    <col min="6667" max="6667" width="12.125" style="1" customWidth="1"/>
    <col min="6668" max="6912" width="13.375" style="1"/>
    <col min="6913" max="6913" width="13.375" style="1" customWidth="1"/>
    <col min="6914" max="6914" width="17.125" style="1" customWidth="1"/>
    <col min="6915" max="6915" width="14.625" style="1" customWidth="1"/>
    <col min="6916" max="6920" width="13.375" style="1" customWidth="1"/>
    <col min="6921" max="6921" width="13.375" style="1"/>
    <col min="6922" max="6922" width="13.375" style="1" customWidth="1"/>
    <col min="6923" max="6923" width="12.125" style="1" customWidth="1"/>
    <col min="6924" max="7168" width="13.375" style="1"/>
    <col min="7169" max="7169" width="13.375" style="1" customWidth="1"/>
    <col min="7170" max="7170" width="17.125" style="1" customWidth="1"/>
    <col min="7171" max="7171" width="14.625" style="1" customWidth="1"/>
    <col min="7172" max="7176" width="13.375" style="1" customWidth="1"/>
    <col min="7177" max="7177" width="13.375" style="1"/>
    <col min="7178" max="7178" width="13.375" style="1" customWidth="1"/>
    <col min="7179" max="7179" width="12.125" style="1" customWidth="1"/>
    <col min="7180" max="7424" width="13.375" style="1"/>
    <col min="7425" max="7425" width="13.375" style="1" customWidth="1"/>
    <col min="7426" max="7426" width="17.125" style="1" customWidth="1"/>
    <col min="7427" max="7427" width="14.625" style="1" customWidth="1"/>
    <col min="7428" max="7432" width="13.375" style="1" customWidth="1"/>
    <col min="7433" max="7433" width="13.375" style="1"/>
    <col min="7434" max="7434" width="13.375" style="1" customWidth="1"/>
    <col min="7435" max="7435" width="12.125" style="1" customWidth="1"/>
    <col min="7436" max="7680" width="13.375" style="1"/>
    <col min="7681" max="7681" width="13.375" style="1" customWidth="1"/>
    <col min="7682" max="7682" width="17.125" style="1" customWidth="1"/>
    <col min="7683" max="7683" width="14.625" style="1" customWidth="1"/>
    <col min="7684" max="7688" width="13.375" style="1" customWidth="1"/>
    <col min="7689" max="7689" width="13.375" style="1"/>
    <col min="7690" max="7690" width="13.375" style="1" customWidth="1"/>
    <col min="7691" max="7691" width="12.125" style="1" customWidth="1"/>
    <col min="7692" max="7936" width="13.375" style="1"/>
    <col min="7937" max="7937" width="13.375" style="1" customWidth="1"/>
    <col min="7938" max="7938" width="17.125" style="1" customWidth="1"/>
    <col min="7939" max="7939" width="14.625" style="1" customWidth="1"/>
    <col min="7940" max="7944" width="13.375" style="1" customWidth="1"/>
    <col min="7945" max="7945" width="13.375" style="1"/>
    <col min="7946" max="7946" width="13.375" style="1" customWidth="1"/>
    <col min="7947" max="7947" width="12.125" style="1" customWidth="1"/>
    <col min="7948" max="8192" width="13.375" style="1"/>
    <col min="8193" max="8193" width="13.375" style="1" customWidth="1"/>
    <col min="8194" max="8194" width="17.125" style="1" customWidth="1"/>
    <col min="8195" max="8195" width="14.625" style="1" customWidth="1"/>
    <col min="8196" max="8200" width="13.375" style="1" customWidth="1"/>
    <col min="8201" max="8201" width="13.375" style="1"/>
    <col min="8202" max="8202" width="13.375" style="1" customWidth="1"/>
    <col min="8203" max="8203" width="12.125" style="1" customWidth="1"/>
    <col min="8204" max="8448" width="13.375" style="1"/>
    <col min="8449" max="8449" width="13.375" style="1" customWidth="1"/>
    <col min="8450" max="8450" width="17.125" style="1" customWidth="1"/>
    <col min="8451" max="8451" width="14.625" style="1" customWidth="1"/>
    <col min="8452" max="8456" width="13.375" style="1" customWidth="1"/>
    <col min="8457" max="8457" width="13.375" style="1"/>
    <col min="8458" max="8458" width="13.375" style="1" customWidth="1"/>
    <col min="8459" max="8459" width="12.125" style="1" customWidth="1"/>
    <col min="8460" max="8704" width="13.375" style="1"/>
    <col min="8705" max="8705" width="13.375" style="1" customWidth="1"/>
    <col min="8706" max="8706" width="17.125" style="1" customWidth="1"/>
    <col min="8707" max="8707" width="14.625" style="1" customWidth="1"/>
    <col min="8708" max="8712" width="13.375" style="1" customWidth="1"/>
    <col min="8713" max="8713" width="13.375" style="1"/>
    <col min="8714" max="8714" width="13.375" style="1" customWidth="1"/>
    <col min="8715" max="8715" width="12.125" style="1" customWidth="1"/>
    <col min="8716" max="8960" width="13.375" style="1"/>
    <col min="8961" max="8961" width="13.375" style="1" customWidth="1"/>
    <col min="8962" max="8962" width="17.125" style="1" customWidth="1"/>
    <col min="8963" max="8963" width="14.625" style="1" customWidth="1"/>
    <col min="8964" max="8968" width="13.375" style="1" customWidth="1"/>
    <col min="8969" max="8969" width="13.375" style="1"/>
    <col min="8970" max="8970" width="13.375" style="1" customWidth="1"/>
    <col min="8971" max="8971" width="12.125" style="1" customWidth="1"/>
    <col min="8972" max="9216" width="13.375" style="1"/>
    <col min="9217" max="9217" width="13.375" style="1" customWidth="1"/>
    <col min="9218" max="9218" width="17.125" style="1" customWidth="1"/>
    <col min="9219" max="9219" width="14.625" style="1" customWidth="1"/>
    <col min="9220" max="9224" width="13.375" style="1" customWidth="1"/>
    <col min="9225" max="9225" width="13.375" style="1"/>
    <col min="9226" max="9226" width="13.375" style="1" customWidth="1"/>
    <col min="9227" max="9227" width="12.125" style="1" customWidth="1"/>
    <col min="9228" max="9472" width="13.375" style="1"/>
    <col min="9473" max="9473" width="13.375" style="1" customWidth="1"/>
    <col min="9474" max="9474" width="17.125" style="1" customWidth="1"/>
    <col min="9475" max="9475" width="14.625" style="1" customWidth="1"/>
    <col min="9476" max="9480" width="13.375" style="1" customWidth="1"/>
    <col min="9481" max="9481" width="13.375" style="1"/>
    <col min="9482" max="9482" width="13.375" style="1" customWidth="1"/>
    <col min="9483" max="9483" width="12.125" style="1" customWidth="1"/>
    <col min="9484" max="9728" width="13.375" style="1"/>
    <col min="9729" max="9729" width="13.375" style="1" customWidth="1"/>
    <col min="9730" max="9730" width="17.125" style="1" customWidth="1"/>
    <col min="9731" max="9731" width="14.625" style="1" customWidth="1"/>
    <col min="9732" max="9736" width="13.375" style="1" customWidth="1"/>
    <col min="9737" max="9737" width="13.375" style="1"/>
    <col min="9738" max="9738" width="13.375" style="1" customWidth="1"/>
    <col min="9739" max="9739" width="12.125" style="1" customWidth="1"/>
    <col min="9740" max="9984" width="13.375" style="1"/>
    <col min="9985" max="9985" width="13.375" style="1" customWidth="1"/>
    <col min="9986" max="9986" width="17.125" style="1" customWidth="1"/>
    <col min="9987" max="9987" width="14.625" style="1" customWidth="1"/>
    <col min="9988" max="9992" width="13.375" style="1" customWidth="1"/>
    <col min="9993" max="9993" width="13.375" style="1"/>
    <col min="9994" max="9994" width="13.375" style="1" customWidth="1"/>
    <col min="9995" max="9995" width="12.125" style="1" customWidth="1"/>
    <col min="9996" max="10240" width="13.375" style="1"/>
    <col min="10241" max="10241" width="13.375" style="1" customWidth="1"/>
    <col min="10242" max="10242" width="17.125" style="1" customWidth="1"/>
    <col min="10243" max="10243" width="14.625" style="1" customWidth="1"/>
    <col min="10244" max="10248" width="13.375" style="1" customWidth="1"/>
    <col min="10249" max="10249" width="13.375" style="1"/>
    <col min="10250" max="10250" width="13.375" style="1" customWidth="1"/>
    <col min="10251" max="10251" width="12.125" style="1" customWidth="1"/>
    <col min="10252" max="10496" width="13.375" style="1"/>
    <col min="10497" max="10497" width="13.375" style="1" customWidth="1"/>
    <col min="10498" max="10498" width="17.125" style="1" customWidth="1"/>
    <col min="10499" max="10499" width="14.625" style="1" customWidth="1"/>
    <col min="10500" max="10504" width="13.375" style="1" customWidth="1"/>
    <col min="10505" max="10505" width="13.375" style="1"/>
    <col min="10506" max="10506" width="13.375" style="1" customWidth="1"/>
    <col min="10507" max="10507" width="12.125" style="1" customWidth="1"/>
    <col min="10508" max="10752" width="13.375" style="1"/>
    <col min="10753" max="10753" width="13.375" style="1" customWidth="1"/>
    <col min="10754" max="10754" width="17.125" style="1" customWidth="1"/>
    <col min="10755" max="10755" width="14.625" style="1" customWidth="1"/>
    <col min="10756" max="10760" width="13.375" style="1" customWidth="1"/>
    <col min="10761" max="10761" width="13.375" style="1"/>
    <col min="10762" max="10762" width="13.375" style="1" customWidth="1"/>
    <col min="10763" max="10763" width="12.125" style="1" customWidth="1"/>
    <col min="10764" max="11008" width="13.375" style="1"/>
    <col min="11009" max="11009" width="13.375" style="1" customWidth="1"/>
    <col min="11010" max="11010" width="17.125" style="1" customWidth="1"/>
    <col min="11011" max="11011" width="14.625" style="1" customWidth="1"/>
    <col min="11012" max="11016" width="13.375" style="1" customWidth="1"/>
    <col min="11017" max="11017" width="13.375" style="1"/>
    <col min="11018" max="11018" width="13.375" style="1" customWidth="1"/>
    <col min="11019" max="11019" width="12.125" style="1" customWidth="1"/>
    <col min="11020" max="11264" width="13.375" style="1"/>
    <col min="11265" max="11265" width="13.375" style="1" customWidth="1"/>
    <col min="11266" max="11266" width="17.125" style="1" customWidth="1"/>
    <col min="11267" max="11267" width="14.625" style="1" customWidth="1"/>
    <col min="11268" max="11272" width="13.375" style="1" customWidth="1"/>
    <col min="11273" max="11273" width="13.375" style="1"/>
    <col min="11274" max="11274" width="13.375" style="1" customWidth="1"/>
    <col min="11275" max="11275" width="12.125" style="1" customWidth="1"/>
    <col min="11276" max="11520" width="13.375" style="1"/>
    <col min="11521" max="11521" width="13.375" style="1" customWidth="1"/>
    <col min="11522" max="11522" width="17.125" style="1" customWidth="1"/>
    <col min="11523" max="11523" width="14.625" style="1" customWidth="1"/>
    <col min="11524" max="11528" width="13.375" style="1" customWidth="1"/>
    <col min="11529" max="11529" width="13.375" style="1"/>
    <col min="11530" max="11530" width="13.375" style="1" customWidth="1"/>
    <col min="11531" max="11531" width="12.125" style="1" customWidth="1"/>
    <col min="11532" max="11776" width="13.375" style="1"/>
    <col min="11777" max="11777" width="13.375" style="1" customWidth="1"/>
    <col min="11778" max="11778" width="17.125" style="1" customWidth="1"/>
    <col min="11779" max="11779" width="14.625" style="1" customWidth="1"/>
    <col min="11780" max="11784" width="13.375" style="1" customWidth="1"/>
    <col min="11785" max="11785" width="13.375" style="1"/>
    <col min="11786" max="11786" width="13.375" style="1" customWidth="1"/>
    <col min="11787" max="11787" width="12.125" style="1" customWidth="1"/>
    <col min="11788" max="12032" width="13.375" style="1"/>
    <col min="12033" max="12033" width="13.375" style="1" customWidth="1"/>
    <col min="12034" max="12034" width="17.125" style="1" customWidth="1"/>
    <col min="12035" max="12035" width="14.625" style="1" customWidth="1"/>
    <col min="12036" max="12040" width="13.375" style="1" customWidth="1"/>
    <col min="12041" max="12041" width="13.375" style="1"/>
    <col min="12042" max="12042" width="13.375" style="1" customWidth="1"/>
    <col min="12043" max="12043" width="12.125" style="1" customWidth="1"/>
    <col min="12044" max="12288" width="13.375" style="1"/>
    <col min="12289" max="12289" width="13.375" style="1" customWidth="1"/>
    <col min="12290" max="12290" width="17.125" style="1" customWidth="1"/>
    <col min="12291" max="12291" width="14.625" style="1" customWidth="1"/>
    <col min="12292" max="12296" width="13.375" style="1" customWidth="1"/>
    <col min="12297" max="12297" width="13.375" style="1"/>
    <col min="12298" max="12298" width="13.375" style="1" customWidth="1"/>
    <col min="12299" max="12299" width="12.125" style="1" customWidth="1"/>
    <col min="12300" max="12544" width="13.375" style="1"/>
    <col min="12545" max="12545" width="13.375" style="1" customWidth="1"/>
    <col min="12546" max="12546" width="17.125" style="1" customWidth="1"/>
    <col min="12547" max="12547" width="14.625" style="1" customWidth="1"/>
    <col min="12548" max="12552" width="13.375" style="1" customWidth="1"/>
    <col min="12553" max="12553" width="13.375" style="1"/>
    <col min="12554" max="12554" width="13.375" style="1" customWidth="1"/>
    <col min="12555" max="12555" width="12.125" style="1" customWidth="1"/>
    <col min="12556" max="12800" width="13.375" style="1"/>
    <col min="12801" max="12801" width="13.375" style="1" customWidth="1"/>
    <col min="12802" max="12802" width="17.125" style="1" customWidth="1"/>
    <col min="12803" max="12803" width="14.625" style="1" customWidth="1"/>
    <col min="12804" max="12808" width="13.375" style="1" customWidth="1"/>
    <col min="12809" max="12809" width="13.375" style="1"/>
    <col min="12810" max="12810" width="13.375" style="1" customWidth="1"/>
    <col min="12811" max="12811" width="12.125" style="1" customWidth="1"/>
    <col min="12812" max="13056" width="13.375" style="1"/>
    <col min="13057" max="13057" width="13.375" style="1" customWidth="1"/>
    <col min="13058" max="13058" width="17.125" style="1" customWidth="1"/>
    <col min="13059" max="13059" width="14.625" style="1" customWidth="1"/>
    <col min="13060" max="13064" width="13.375" style="1" customWidth="1"/>
    <col min="13065" max="13065" width="13.375" style="1"/>
    <col min="13066" max="13066" width="13.375" style="1" customWidth="1"/>
    <col min="13067" max="13067" width="12.125" style="1" customWidth="1"/>
    <col min="13068" max="13312" width="13.375" style="1"/>
    <col min="13313" max="13313" width="13.375" style="1" customWidth="1"/>
    <col min="13314" max="13314" width="17.125" style="1" customWidth="1"/>
    <col min="13315" max="13315" width="14.625" style="1" customWidth="1"/>
    <col min="13316" max="13320" width="13.375" style="1" customWidth="1"/>
    <col min="13321" max="13321" width="13.375" style="1"/>
    <col min="13322" max="13322" width="13.375" style="1" customWidth="1"/>
    <col min="13323" max="13323" width="12.125" style="1" customWidth="1"/>
    <col min="13324" max="13568" width="13.375" style="1"/>
    <col min="13569" max="13569" width="13.375" style="1" customWidth="1"/>
    <col min="13570" max="13570" width="17.125" style="1" customWidth="1"/>
    <col min="13571" max="13571" width="14.625" style="1" customWidth="1"/>
    <col min="13572" max="13576" width="13.375" style="1" customWidth="1"/>
    <col min="13577" max="13577" width="13.375" style="1"/>
    <col min="13578" max="13578" width="13.375" style="1" customWidth="1"/>
    <col min="13579" max="13579" width="12.125" style="1" customWidth="1"/>
    <col min="13580" max="13824" width="13.375" style="1"/>
    <col min="13825" max="13825" width="13.375" style="1" customWidth="1"/>
    <col min="13826" max="13826" width="17.125" style="1" customWidth="1"/>
    <col min="13827" max="13827" width="14.625" style="1" customWidth="1"/>
    <col min="13828" max="13832" width="13.375" style="1" customWidth="1"/>
    <col min="13833" max="13833" width="13.375" style="1"/>
    <col min="13834" max="13834" width="13.375" style="1" customWidth="1"/>
    <col min="13835" max="13835" width="12.125" style="1" customWidth="1"/>
    <col min="13836" max="14080" width="13.375" style="1"/>
    <col min="14081" max="14081" width="13.375" style="1" customWidth="1"/>
    <col min="14082" max="14082" width="17.125" style="1" customWidth="1"/>
    <col min="14083" max="14083" width="14.625" style="1" customWidth="1"/>
    <col min="14084" max="14088" width="13.375" style="1" customWidth="1"/>
    <col min="14089" max="14089" width="13.375" style="1"/>
    <col min="14090" max="14090" width="13.375" style="1" customWidth="1"/>
    <col min="14091" max="14091" width="12.125" style="1" customWidth="1"/>
    <col min="14092" max="14336" width="13.375" style="1"/>
    <col min="14337" max="14337" width="13.375" style="1" customWidth="1"/>
    <col min="14338" max="14338" width="17.125" style="1" customWidth="1"/>
    <col min="14339" max="14339" width="14.625" style="1" customWidth="1"/>
    <col min="14340" max="14344" width="13.375" style="1" customWidth="1"/>
    <col min="14345" max="14345" width="13.375" style="1"/>
    <col min="14346" max="14346" width="13.375" style="1" customWidth="1"/>
    <col min="14347" max="14347" width="12.125" style="1" customWidth="1"/>
    <col min="14348" max="14592" width="13.375" style="1"/>
    <col min="14593" max="14593" width="13.375" style="1" customWidth="1"/>
    <col min="14594" max="14594" width="17.125" style="1" customWidth="1"/>
    <col min="14595" max="14595" width="14.625" style="1" customWidth="1"/>
    <col min="14596" max="14600" width="13.375" style="1" customWidth="1"/>
    <col min="14601" max="14601" width="13.375" style="1"/>
    <col min="14602" max="14602" width="13.375" style="1" customWidth="1"/>
    <col min="14603" max="14603" width="12.125" style="1" customWidth="1"/>
    <col min="14604" max="14848" width="13.375" style="1"/>
    <col min="14849" max="14849" width="13.375" style="1" customWidth="1"/>
    <col min="14850" max="14850" width="17.125" style="1" customWidth="1"/>
    <col min="14851" max="14851" width="14.625" style="1" customWidth="1"/>
    <col min="14852" max="14856" width="13.375" style="1" customWidth="1"/>
    <col min="14857" max="14857" width="13.375" style="1"/>
    <col min="14858" max="14858" width="13.375" style="1" customWidth="1"/>
    <col min="14859" max="14859" width="12.125" style="1" customWidth="1"/>
    <col min="14860" max="15104" width="13.375" style="1"/>
    <col min="15105" max="15105" width="13.375" style="1" customWidth="1"/>
    <col min="15106" max="15106" width="17.125" style="1" customWidth="1"/>
    <col min="15107" max="15107" width="14.625" style="1" customWidth="1"/>
    <col min="15108" max="15112" width="13.375" style="1" customWidth="1"/>
    <col min="15113" max="15113" width="13.375" style="1"/>
    <col min="15114" max="15114" width="13.375" style="1" customWidth="1"/>
    <col min="15115" max="15115" width="12.125" style="1" customWidth="1"/>
    <col min="15116" max="15360" width="13.375" style="1"/>
    <col min="15361" max="15361" width="13.375" style="1" customWidth="1"/>
    <col min="15362" max="15362" width="17.125" style="1" customWidth="1"/>
    <col min="15363" max="15363" width="14.625" style="1" customWidth="1"/>
    <col min="15364" max="15368" width="13.375" style="1" customWidth="1"/>
    <col min="15369" max="15369" width="13.375" style="1"/>
    <col min="15370" max="15370" width="13.375" style="1" customWidth="1"/>
    <col min="15371" max="15371" width="12.125" style="1" customWidth="1"/>
    <col min="15372" max="15616" width="13.375" style="1"/>
    <col min="15617" max="15617" width="13.375" style="1" customWidth="1"/>
    <col min="15618" max="15618" width="17.125" style="1" customWidth="1"/>
    <col min="15619" max="15619" width="14.625" style="1" customWidth="1"/>
    <col min="15620" max="15624" width="13.375" style="1" customWidth="1"/>
    <col min="15625" max="15625" width="13.375" style="1"/>
    <col min="15626" max="15626" width="13.375" style="1" customWidth="1"/>
    <col min="15627" max="15627" width="12.125" style="1" customWidth="1"/>
    <col min="15628" max="15872" width="13.375" style="1"/>
    <col min="15873" max="15873" width="13.375" style="1" customWidth="1"/>
    <col min="15874" max="15874" width="17.125" style="1" customWidth="1"/>
    <col min="15875" max="15875" width="14.625" style="1" customWidth="1"/>
    <col min="15876" max="15880" width="13.375" style="1" customWidth="1"/>
    <col min="15881" max="15881" width="13.375" style="1"/>
    <col min="15882" max="15882" width="13.375" style="1" customWidth="1"/>
    <col min="15883" max="15883" width="12.125" style="1" customWidth="1"/>
    <col min="15884" max="16128" width="13.375" style="1"/>
    <col min="16129" max="16129" width="13.375" style="1" customWidth="1"/>
    <col min="16130" max="16130" width="17.125" style="1" customWidth="1"/>
    <col min="16131" max="16131" width="14.625" style="1" customWidth="1"/>
    <col min="16132" max="16136" width="13.375" style="1" customWidth="1"/>
    <col min="16137" max="16137" width="13.375" style="1"/>
    <col min="16138" max="16138" width="13.375" style="1" customWidth="1"/>
    <col min="16139" max="16139" width="12.125" style="1" customWidth="1"/>
    <col min="16140" max="16384" width="13.375" style="1"/>
  </cols>
  <sheetData>
    <row r="1" spans="1:11" x14ac:dyDescent="0.2">
      <c r="A1" s="20"/>
    </row>
    <row r="6" spans="1:11" x14ac:dyDescent="0.2">
      <c r="D6" s="3" t="s">
        <v>68</v>
      </c>
    </row>
    <row r="7" spans="1:11" x14ac:dyDescent="0.2">
      <c r="C7" s="3" t="s">
        <v>87</v>
      </c>
    </row>
    <row r="8" spans="1:11" ht="18" thickBot="1" x14ac:dyDescent="0.25">
      <c r="B8" s="4"/>
      <c r="C8" s="4"/>
      <c r="D8" s="5" t="s">
        <v>88</v>
      </c>
      <c r="E8" s="4"/>
      <c r="F8" s="4"/>
      <c r="G8" s="4"/>
      <c r="H8" s="4"/>
      <c r="I8" s="4"/>
      <c r="J8" s="4"/>
      <c r="K8" s="26" t="s">
        <v>89</v>
      </c>
    </row>
    <row r="9" spans="1:11" x14ac:dyDescent="0.2">
      <c r="C9" s="24"/>
      <c r="D9" s="8"/>
      <c r="E9" s="8"/>
      <c r="F9" s="27" t="s">
        <v>72</v>
      </c>
      <c r="G9" s="8"/>
      <c r="H9" s="8"/>
      <c r="I9" s="8"/>
      <c r="J9" s="8"/>
      <c r="K9" s="8"/>
    </row>
    <row r="10" spans="1:11" x14ac:dyDescent="0.2">
      <c r="B10" s="8"/>
      <c r="C10" s="11" t="s">
        <v>77</v>
      </c>
      <c r="D10" s="11" t="s">
        <v>90</v>
      </c>
      <c r="E10" s="11" t="s">
        <v>91</v>
      </c>
      <c r="F10" s="11" t="s">
        <v>92</v>
      </c>
      <c r="G10" s="11" t="s">
        <v>93</v>
      </c>
      <c r="H10" s="11" t="s">
        <v>94</v>
      </c>
      <c r="I10" s="11" t="s">
        <v>83</v>
      </c>
      <c r="J10" s="11" t="s">
        <v>95</v>
      </c>
      <c r="K10" s="11" t="s">
        <v>96</v>
      </c>
    </row>
    <row r="11" spans="1:11" x14ac:dyDescent="0.2">
      <c r="C11" s="24"/>
    </row>
    <row r="12" spans="1:11" x14ac:dyDescent="0.2">
      <c r="B12" s="3" t="s">
        <v>85</v>
      </c>
      <c r="C12" s="30">
        <f t="shared" ref="C12:K12" si="0">C81/$C81*100</f>
        <v>100</v>
      </c>
      <c r="D12" s="31">
        <f t="shared" si="0"/>
        <v>36.666737874705163</v>
      </c>
      <c r="E12" s="31">
        <f t="shared" si="0"/>
        <v>20.101571676635469</v>
      </c>
      <c r="F12" s="31">
        <f t="shared" si="0"/>
        <v>12.447524690869248</v>
      </c>
      <c r="G12" s="31">
        <f t="shared" si="0"/>
        <v>10.954431804285361</v>
      </c>
      <c r="H12" s="31">
        <f t="shared" si="0"/>
        <v>8.350545327572231</v>
      </c>
      <c r="I12" s="31">
        <f t="shared" si="0"/>
        <v>4.802605017184101</v>
      </c>
      <c r="J12" s="31">
        <f>J81/$C81*100</f>
        <v>3.466076142299626</v>
      </c>
      <c r="K12" s="31">
        <f t="shared" si="0"/>
        <v>3.2105074664488318</v>
      </c>
    </row>
    <row r="13" spans="1:11" x14ac:dyDescent="0.2">
      <c r="C13" s="30"/>
      <c r="D13" s="31"/>
      <c r="E13" s="31"/>
      <c r="F13" s="31"/>
      <c r="G13" s="31"/>
      <c r="H13" s="31"/>
      <c r="I13" s="31"/>
      <c r="J13" s="31"/>
      <c r="K13" s="31"/>
    </row>
    <row r="14" spans="1:11" x14ac:dyDescent="0.2">
      <c r="B14" s="20" t="s">
        <v>13</v>
      </c>
      <c r="C14" s="33">
        <f t="shared" ref="C14:K20" si="1">C83/$C83*100</f>
        <v>100</v>
      </c>
      <c r="D14" s="34">
        <f t="shared" si="1"/>
        <v>31.732835030727429</v>
      </c>
      <c r="E14" s="34">
        <f t="shared" si="1"/>
        <v>24.340825094922245</v>
      </c>
      <c r="F14" s="34">
        <f t="shared" si="1"/>
        <v>12.064328268314611</v>
      </c>
      <c r="G14" s="34">
        <f t="shared" si="1"/>
        <v>11.762890836191763</v>
      </c>
      <c r="H14" s="34">
        <f t="shared" si="1"/>
        <v>9.6058130801748334</v>
      </c>
      <c r="I14" s="34">
        <f t="shared" si="1"/>
        <v>2.9327793033575515</v>
      </c>
      <c r="J14" s="34">
        <f t="shared" si="1"/>
        <v>4.0341373424915314</v>
      </c>
      <c r="K14" s="34">
        <f t="shared" si="1"/>
        <v>3.5263910438200319</v>
      </c>
    </row>
    <row r="15" spans="1:11" x14ac:dyDescent="0.2">
      <c r="B15" s="20" t="s">
        <v>14</v>
      </c>
      <c r="C15" s="33">
        <f t="shared" si="1"/>
        <v>100</v>
      </c>
      <c r="D15" s="34">
        <f t="shared" si="1"/>
        <v>37.277801442896077</v>
      </c>
      <c r="E15" s="34">
        <f t="shared" si="1"/>
        <v>19.296403220206116</v>
      </c>
      <c r="F15" s="34">
        <f t="shared" si="1"/>
        <v>11.279406892475647</v>
      </c>
      <c r="G15" s="34">
        <f t="shared" si="1"/>
        <v>12.492796059578827</v>
      </c>
      <c r="H15" s="34">
        <f t="shared" si="1"/>
        <v>10.49025971572426</v>
      </c>
      <c r="I15" s="34">
        <f t="shared" si="1"/>
        <v>2.9283098054329546</v>
      </c>
      <c r="J15" s="34">
        <f t="shared" si="1"/>
        <v>3.2678595079484971</v>
      </c>
      <c r="K15" s="34">
        <f t="shared" si="1"/>
        <v>2.9671633557376493</v>
      </c>
    </row>
    <row r="16" spans="1:11" x14ac:dyDescent="0.2">
      <c r="B16" s="20" t="s">
        <v>15</v>
      </c>
      <c r="C16" s="33">
        <f t="shared" si="1"/>
        <v>100</v>
      </c>
      <c r="D16" s="34">
        <f t="shared" si="1"/>
        <v>38.856314564691544</v>
      </c>
      <c r="E16" s="34">
        <f t="shared" si="1"/>
        <v>17.511913506128842</v>
      </c>
      <c r="F16" s="34">
        <f t="shared" si="1"/>
        <v>7.6350505857780373</v>
      </c>
      <c r="G16" s="34">
        <f t="shared" si="1"/>
        <v>15.193406722472863</v>
      </c>
      <c r="H16" s="34">
        <f t="shared" si="1"/>
        <v>10.062295419090615</v>
      </c>
      <c r="I16" s="34">
        <f t="shared" si="1"/>
        <v>2.1791364245355833</v>
      </c>
      <c r="J16" s="34">
        <f t="shared" si="1"/>
        <v>4.8198637035959226</v>
      </c>
      <c r="K16" s="34">
        <f t="shared" si="1"/>
        <v>3.7420190737065866</v>
      </c>
    </row>
    <row r="17" spans="2:11" x14ac:dyDescent="0.2">
      <c r="B17" s="20" t="s">
        <v>16</v>
      </c>
      <c r="C17" s="33">
        <f t="shared" si="1"/>
        <v>100</v>
      </c>
      <c r="D17" s="34">
        <f t="shared" si="1"/>
        <v>41.003937999069834</v>
      </c>
      <c r="E17" s="34">
        <f t="shared" si="1"/>
        <v>16.629972155836708</v>
      </c>
      <c r="F17" s="34">
        <f t="shared" si="1"/>
        <v>12.953852677698277</v>
      </c>
      <c r="G17" s="34">
        <f t="shared" si="1"/>
        <v>10.9833192608838</v>
      </c>
      <c r="H17" s="34">
        <f t="shared" si="1"/>
        <v>5.7119561369320317</v>
      </c>
      <c r="I17" s="34">
        <f t="shared" si="1"/>
        <v>6.7244864634598915</v>
      </c>
      <c r="J17" s="34">
        <f t="shared" si="1"/>
        <v>2.5823451876299996</v>
      </c>
      <c r="K17" s="34">
        <f t="shared" si="1"/>
        <v>3.4101301184894726</v>
      </c>
    </row>
    <row r="18" spans="2:11" x14ac:dyDescent="0.2">
      <c r="B18" s="20" t="s">
        <v>19</v>
      </c>
      <c r="C18" s="33">
        <f t="shared" si="1"/>
        <v>100</v>
      </c>
      <c r="D18" s="34">
        <f t="shared" si="1"/>
        <v>32.081097804887776</v>
      </c>
      <c r="E18" s="34">
        <f t="shared" si="1"/>
        <v>15.0309410167987</v>
      </c>
      <c r="F18" s="34">
        <f t="shared" si="1"/>
        <v>9.8435831004513901</v>
      </c>
      <c r="G18" s="34">
        <f t="shared" si="1"/>
        <v>9.6120082182941946</v>
      </c>
      <c r="H18" s="34">
        <f t="shared" si="1"/>
        <v>7.8265707734049812</v>
      </c>
      <c r="I18" s="34">
        <f t="shared" si="1"/>
        <v>20.462810165380734</v>
      </c>
      <c r="J18" s="34">
        <f t="shared" si="1"/>
        <v>2.2443698643065337</v>
      </c>
      <c r="K18" s="34">
        <f t="shared" si="1"/>
        <v>2.8986190564756775</v>
      </c>
    </row>
    <row r="19" spans="2:11" x14ac:dyDescent="0.2">
      <c r="B19" s="20" t="s">
        <v>20</v>
      </c>
      <c r="C19" s="33">
        <f t="shared" si="1"/>
        <v>100</v>
      </c>
      <c r="D19" s="34">
        <f t="shared" si="1"/>
        <v>31.191826903904452</v>
      </c>
      <c r="E19" s="34">
        <f t="shared" si="1"/>
        <v>19.036928691888701</v>
      </c>
      <c r="F19" s="34">
        <f t="shared" si="1"/>
        <v>20.457853950910931</v>
      </c>
      <c r="G19" s="34">
        <f t="shared" si="1"/>
        <v>10.159633563915881</v>
      </c>
      <c r="H19" s="34">
        <f t="shared" si="1"/>
        <v>6.420508345036037</v>
      </c>
      <c r="I19" s="34">
        <f t="shared" si="1"/>
        <v>4.9040949522427502</v>
      </c>
      <c r="J19" s="34">
        <f t="shared" si="1"/>
        <v>4.5693443310738688</v>
      </c>
      <c r="K19" s="34">
        <f t="shared" si="1"/>
        <v>3.2598092610273883</v>
      </c>
    </row>
    <row r="20" spans="2:11" x14ac:dyDescent="0.2">
      <c r="B20" s="20" t="s">
        <v>21</v>
      </c>
      <c r="C20" s="33">
        <f t="shared" si="1"/>
        <v>100</v>
      </c>
      <c r="D20" s="34">
        <f t="shared" si="1"/>
        <v>38.26977713351792</v>
      </c>
      <c r="E20" s="34">
        <f t="shared" si="1"/>
        <v>18.639745975015902</v>
      </c>
      <c r="F20" s="34">
        <f t="shared" si="1"/>
        <v>8.6922251978064633</v>
      </c>
      <c r="G20" s="34">
        <f t="shared" si="1"/>
        <v>11.597907633649058</v>
      </c>
      <c r="H20" s="34">
        <f t="shared" si="1"/>
        <v>8.6515485384113404</v>
      </c>
      <c r="I20" s="34">
        <f t="shared" si="1"/>
        <v>5.4758201231685621</v>
      </c>
      <c r="J20" s="34">
        <f t="shared" si="1"/>
        <v>4.4095006444039191</v>
      </c>
      <c r="K20" s="34">
        <f t="shared" si="1"/>
        <v>4.263474754026829</v>
      </c>
    </row>
    <row r="21" spans="2:11" x14ac:dyDescent="0.2">
      <c r="C21" s="33"/>
      <c r="D21" s="34"/>
      <c r="E21" s="34"/>
      <c r="F21" s="34"/>
      <c r="G21" s="34"/>
      <c r="H21" s="34"/>
      <c r="I21" s="34"/>
      <c r="J21" s="34"/>
      <c r="K21" s="34"/>
    </row>
    <row r="22" spans="2:11" x14ac:dyDescent="0.2">
      <c r="B22" s="20" t="s">
        <v>22</v>
      </c>
      <c r="C22" s="33">
        <f t="shared" ref="C22:K24" si="2">C91/$C91*100</f>
        <v>100</v>
      </c>
      <c r="D22" s="34">
        <f t="shared" si="2"/>
        <v>47.144126158216345</v>
      </c>
      <c r="E22" s="34">
        <f t="shared" si="2"/>
        <v>16.601461752205974</v>
      </c>
      <c r="F22" s="34">
        <f t="shared" si="2"/>
        <v>9.6544386210435107</v>
      </c>
      <c r="G22" s="34">
        <f t="shared" si="2"/>
        <v>12.044641383933884</v>
      </c>
      <c r="H22" s="34">
        <f t="shared" si="2"/>
        <v>6.0572871356925519</v>
      </c>
      <c r="I22" s="34">
        <f t="shared" si="2"/>
        <v>3.5494058102813821</v>
      </c>
      <c r="J22" s="34">
        <f>J91/$C91*100</f>
        <v>2.4681663522907238</v>
      </c>
      <c r="K22" s="34">
        <f t="shared" si="2"/>
        <v>2.4804727863356248</v>
      </c>
    </row>
    <row r="23" spans="2:11" x14ac:dyDescent="0.2">
      <c r="B23" s="20" t="s">
        <v>23</v>
      </c>
      <c r="C23" s="33">
        <f t="shared" si="2"/>
        <v>100</v>
      </c>
      <c r="D23" s="34">
        <f t="shared" si="2"/>
        <v>45.549939551687864</v>
      </c>
      <c r="E23" s="34">
        <f t="shared" si="2"/>
        <v>21.472552637194788</v>
      </c>
      <c r="F23" s="34">
        <f t="shared" si="2"/>
        <v>7.1534004918984335</v>
      </c>
      <c r="G23" s="34">
        <f t="shared" si="2"/>
        <v>11.580673163984669</v>
      </c>
      <c r="H23" s="34">
        <f t="shared" si="2"/>
        <v>6.9343950195634001</v>
      </c>
      <c r="I23" s="34">
        <f t="shared" si="2"/>
        <v>2.8718201596171657</v>
      </c>
      <c r="J23" s="34">
        <f>J92/$C92*100</f>
        <v>2.0557095753955528</v>
      </c>
      <c r="K23" s="34">
        <f t="shared" si="2"/>
        <v>2.3815094006581159</v>
      </c>
    </row>
    <row r="24" spans="2:11" x14ac:dyDescent="0.2">
      <c r="B24" s="20" t="s">
        <v>24</v>
      </c>
      <c r="C24" s="33">
        <f t="shared" si="2"/>
        <v>100</v>
      </c>
      <c r="D24" s="34">
        <f t="shared" si="2"/>
        <v>58.7388287613119</v>
      </c>
      <c r="E24" s="34">
        <f t="shared" si="2"/>
        <v>16.500237434536711</v>
      </c>
      <c r="F24" s="34">
        <f t="shared" si="2"/>
        <v>5.8553307241790877</v>
      </c>
      <c r="G24" s="34">
        <f t="shared" si="2"/>
        <v>5.814820566256989</v>
      </c>
      <c r="H24" s="34">
        <f t="shared" si="2"/>
        <v>6.5266365541159441</v>
      </c>
      <c r="I24" s="34">
        <f t="shared" si="2"/>
        <v>4.3886004415607216</v>
      </c>
      <c r="J24" s="34">
        <f>J93/$C93*100</f>
        <v>0.7126787041850744</v>
      </c>
      <c r="K24" s="34">
        <f t="shared" si="2"/>
        <v>1.4628668138535739</v>
      </c>
    </row>
    <row r="25" spans="2:11" x14ac:dyDescent="0.2">
      <c r="C25" s="33"/>
      <c r="D25" s="34"/>
      <c r="E25" s="34"/>
      <c r="F25" s="34"/>
      <c r="G25" s="34"/>
      <c r="H25" s="34"/>
      <c r="I25" s="34"/>
      <c r="J25" s="34"/>
      <c r="K25" s="34"/>
    </row>
    <row r="26" spans="2:11" x14ac:dyDescent="0.2">
      <c r="B26" s="20" t="s">
        <v>25</v>
      </c>
      <c r="C26" s="33">
        <f t="shared" ref="C26:K31" si="3">C95/$C95*100</f>
        <v>100</v>
      </c>
      <c r="D26" s="34">
        <f t="shared" si="3"/>
        <v>38.605419011448369</v>
      </c>
      <c r="E26" s="34">
        <f t="shared" si="3"/>
        <v>20.032017925184714</v>
      </c>
      <c r="F26" s="34">
        <f t="shared" si="3"/>
        <v>11.620126370125538</v>
      </c>
      <c r="G26" s="34">
        <f t="shared" si="3"/>
        <v>11.382021399113707</v>
      </c>
      <c r="H26" s="34">
        <f t="shared" si="3"/>
        <v>9.9812263388240652</v>
      </c>
      <c r="I26" s="34">
        <f t="shared" si="3"/>
        <v>1.9500225119265542</v>
      </c>
      <c r="J26" s="34">
        <f t="shared" si="3"/>
        <v>3.3809779204006589</v>
      </c>
      <c r="K26" s="34">
        <f t="shared" si="3"/>
        <v>3.0481885229764036</v>
      </c>
    </row>
    <row r="27" spans="2:11" x14ac:dyDescent="0.2">
      <c r="B27" s="20" t="s">
        <v>26</v>
      </c>
      <c r="C27" s="33">
        <f t="shared" si="3"/>
        <v>100</v>
      </c>
      <c r="D27" s="34">
        <f t="shared" si="3"/>
        <v>42.208118303760692</v>
      </c>
      <c r="E27" s="34">
        <f t="shared" si="3"/>
        <v>20.443829529954545</v>
      </c>
      <c r="F27" s="34">
        <f t="shared" si="3"/>
        <v>10.095325613391569</v>
      </c>
      <c r="G27" s="34">
        <f t="shared" si="3"/>
        <v>11.834570617858251</v>
      </c>
      <c r="H27" s="34">
        <f t="shared" si="3"/>
        <v>6.4719564209592058</v>
      </c>
      <c r="I27" s="34">
        <f t="shared" si="3"/>
        <v>2.7792099143681677</v>
      </c>
      <c r="J27" s="34">
        <f t="shared" si="3"/>
        <v>2.4095749957572012</v>
      </c>
      <c r="K27" s="34">
        <f t="shared" si="3"/>
        <v>3.757414603950362</v>
      </c>
    </row>
    <row r="28" spans="2:11" x14ac:dyDescent="0.2">
      <c r="B28" s="20" t="s">
        <v>27</v>
      </c>
      <c r="C28" s="33">
        <f t="shared" si="3"/>
        <v>100</v>
      </c>
      <c r="D28" s="34">
        <f t="shared" si="3"/>
        <v>42.526005592600562</v>
      </c>
      <c r="E28" s="34">
        <f t="shared" si="3"/>
        <v>17.674123467412343</v>
      </c>
      <c r="F28" s="34">
        <f t="shared" si="3"/>
        <v>17.346117444611746</v>
      </c>
      <c r="G28" s="34">
        <f t="shared" si="3"/>
        <v>8.4292320929232094</v>
      </c>
      <c r="H28" s="34">
        <f t="shared" si="3"/>
        <v>6.8025381802538183</v>
      </c>
      <c r="I28" s="34">
        <f t="shared" si="3"/>
        <v>2.0434502043450204</v>
      </c>
      <c r="J28" s="34">
        <f t="shared" si="3"/>
        <v>2.4091202409120238</v>
      </c>
      <c r="K28" s="34">
        <f t="shared" si="3"/>
        <v>2.7694127769412775</v>
      </c>
    </row>
    <row r="29" spans="2:11" x14ac:dyDescent="0.2">
      <c r="B29" s="20" t="s">
        <v>28</v>
      </c>
      <c r="C29" s="33">
        <f t="shared" si="3"/>
        <v>100</v>
      </c>
      <c r="D29" s="34">
        <f t="shared" si="3"/>
        <v>45.201799577281925</v>
      </c>
      <c r="E29" s="34">
        <f t="shared" si="3"/>
        <v>20.512787168563872</v>
      </c>
      <c r="F29" s="34">
        <f t="shared" si="3"/>
        <v>11.39627005973467</v>
      </c>
      <c r="G29" s="34">
        <f t="shared" si="3"/>
        <v>8.9448874149547919</v>
      </c>
      <c r="H29" s="34">
        <f t="shared" si="3"/>
        <v>6.740983801469004</v>
      </c>
      <c r="I29" s="34">
        <f t="shared" si="3"/>
        <v>1.7781335224347372</v>
      </c>
      <c r="J29" s="34">
        <f t="shared" si="3"/>
        <v>2.9039043565863656</v>
      </c>
      <c r="K29" s="34">
        <f t="shared" si="3"/>
        <v>2.5212340989746274</v>
      </c>
    </row>
    <row r="30" spans="2:11" x14ac:dyDescent="0.2">
      <c r="B30" s="20" t="s">
        <v>29</v>
      </c>
      <c r="C30" s="33">
        <f t="shared" si="3"/>
        <v>100</v>
      </c>
      <c r="D30" s="34">
        <f t="shared" si="3"/>
        <v>35.37403673421646</v>
      </c>
      <c r="E30" s="34">
        <f t="shared" si="3"/>
        <v>22.011757861029658</v>
      </c>
      <c r="F30" s="34">
        <f t="shared" si="3"/>
        <v>12.565173095962773</v>
      </c>
      <c r="G30" s="34">
        <f t="shared" si="3"/>
        <v>12.50569581132816</v>
      </c>
      <c r="H30" s="34">
        <f t="shared" si="3"/>
        <v>7.8950236186489748</v>
      </c>
      <c r="I30" s="34">
        <f t="shared" si="3"/>
        <v>2.8728813714919665</v>
      </c>
      <c r="J30" s="34">
        <f t="shared" si="3"/>
        <v>3.6735836505833195</v>
      </c>
      <c r="K30" s="34">
        <f t="shared" si="3"/>
        <v>3.1018478567386829</v>
      </c>
    </row>
    <row r="31" spans="2:11" x14ac:dyDescent="0.2">
      <c r="B31" s="20" t="s">
        <v>30</v>
      </c>
      <c r="C31" s="33">
        <f t="shared" si="3"/>
        <v>100</v>
      </c>
      <c r="D31" s="34">
        <f t="shared" si="3"/>
        <v>32.053577353636662</v>
      </c>
      <c r="E31" s="34">
        <f t="shared" si="3"/>
        <v>25.720630827588504</v>
      </c>
      <c r="F31" s="34">
        <f t="shared" si="3"/>
        <v>9.7503567631708634</v>
      </c>
      <c r="G31" s="34">
        <f t="shared" si="3"/>
        <v>13.397783335616451</v>
      </c>
      <c r="H31" s="34">
        <f t="shared" si="3"/>
        <v>8.8074620346696744</v>
      </c>
      <c r="I31" s="34">
        <f t="shared" si="3"/>
        <v>2.7699800469643905</v>
      </c>
      <c r="J31" s="34">
        <f t="shared" si="3"/>
        <v>3.9689278433156736</v>
      </c>
      <c r="K31" s="34">
        <f t="shared" si="3"/>
        <v>3.5312817950377946</v>
      </c>
    </row>
    <row r="32" spans="2:11" x14ac:dyDescent="0.2">
      <c r="C32" s="33"/>
      <c r="D32" s="34"/>
      <c r="E32" s="34"/>
      <c r="F32" s="34"/>
      <c r="G32" s="34"/>
      <c r="H32" s="34"/>
      <c r="I32" s="34"/>
      <c r="J32" s="34"/>
      <c r="K32" s="34"/>
    </row>
    <row r="33" spans="2:11" x14ac:dyDescent="0.2">
      <c r="B33" s="20" t="s">
        <v>31</v>
      </c>
      <c r="C33" s="33">
        <f t="shared" ref="C33:K37" si="4">C102/$C102*100</f>
        <v>100</v>
      </c>
      <c r="D33" s="34">
        <f t="shared" si="4"/>
        <v>50.301952763828886</v>
      </c>
      <c r="E33" s="34">
        <f t="shared" si="4"/>
        <v>14.8245592297671</v>
      </c>
      <c r="F33" s="34">
        <f t="shared" si="4"/>
        <v>8.94012752684338</v>
      </c>
      <c r="G33" s="34">
        <f t="shared" si="4"/>
        <v>11.173211668352296</v>
      </c>
      <c r="H33" s="34">
        <f t="shared" si="4"/>
        <v>7.4341965132943386</v>
      </c>
      <c r="I33" s="34">
        <f t="shared" si="4"/>
        <v>1.7838214720615468</v>
      </c>
      <c r="J33" s="34">
        <f>J102/$C102*100</f>
        <v>2.5752885957979146</v>
      </c>
      <c r="K33" s="34">
        <f t="shared" si="4"/>
        <v>2.9668422300545445</v>
      </c>
    </row>
    <row r="34" spans="2:11" x14ac:dyDescent="0.2">
      <c r="B34" s="20" t="s">
        <v>32</v>
      </c>
      <c r="C34" s="33">
        <f t="shared" si="4"/>
        <v>100</v>
      </c>
      <c r="D34" s="34">
        <f t="shared" si="4"/>
        <v>40.139089591152356</v>
      </c>
      <c r="E34" s="34">
        <f t="shared" si="4"/>
        <v>21.802608363062177</v>
      </c>
      <c r="F34" s="34">
        <f t="shared" si="4"/>
        <v>7.3541358908551331</v>
      </c>
      <c r="G34" s="34">
        <f t="shared" si="4"/>
        <v>12.555870948647069</v>
      </c>
      <c r="H34" s="34">
        <f t="shared" si="4"/>
        <v>8.726451131804895</v>
      </c>
      <c r="I34" s="34">
        <f t="shared" si="4"/>
        <v>2.4893422456370153</v>
      </c>
      <c r="J34" s="34">
        <f>J103/$C103*100</f>
        <v>3.4254174496289846</v>
      </c>
      <c r="K34" s="34">
        <f t="shared" si="4"/>
        <v>3.5070843792123689</v>
      </c>
    </row>
    <row r="35" spans="2:11" x14ac:dyDescent="0.2">
      <c r="B35" s="20" t="s">
        <v>33</v>
      </c>
      <c r="C35" s="33">
        <f t="shared" si="4"/>
        <v>100</v>
      </c>
      <c r="D35" s="34">
        <f t="shared" si="4"/>
        <v>48.347190696695812</v>
      </c>
      <c r="E35" s="34">
        <f t="shared" si="4"/>
        <v>18.842121154306781</v>
      </c>
      <c r="F35" s="34">
        <f t="shared" si="4"/>
        <v>6.2727823315199602</v>
      </c>
      <c r="G35" s="34">
        <f t="shared" si="4"/>
        <v>11.218431630568579</v>
      </c>
      <c r="H35" s="34">
        <f t="shared" si="4"/>
        <v>6.7459178281829599</v>
      </c>
      <c r="I35" s="34">
        <f t="shared" si="4"/>
        <v>1.6939088819666461</v>
      </c>
      <c r="J35" s="34">
        <f>J104/$C104*100</f>
        <v>3.6107005115604829</v>
      </c>
      <c r="K35" s="34">
        <f t="shared" si="4"/>
        <v>3.2689469651987775</v>
      </c>
    </row>
    <row r="36" spans="2:11" x14ac:dyDescent="0.2">
      <c r="B36" s="20" t="s">
        <v>34</v>
      </c>
      <c r="C36" s="33">
        <f t="shared" si="4"/>
        <v>100</v>
      </c>
      <c r="D36" s="34">
        <f t="shared" si="4"/>
        <v>63.972082898629168</v>
      </c>
      <c r="E36" s="34">
        <f t="shared" si="4"/>
        <v>12.77379086764768</v>
      </c>
      <c r="F36" s="34">
        <f t="shared" si="4"/>
        <v>5.1315462081429004</v>
      </c>
      <c r="G36" s="34">
        <f t="shared" si="4"/>
        <v>7.7891346513417989</v>
      </c>
      <c r="H36" s="34">
        <f t="shared" si="4"/>
        <v>3.601314807296919</v>
      </c>
      <c r="I36" s="34">
        <f t="shared" si="4"/>
        <v>1.2368151863443964</v>
      </c>
      <c r="J36" s="34">
        <f>J105/$C105*100</f>
        <v>2.4008765381979456</v>
      </c>
      <c r="K36" s="34">
        <f t="shared" si="4"/>
        <v>3.0944388423991982</v>
      </c>
    </row>
    <row r="37" spans="2:11" x14ac:dyDescent="0.2">
      <c r="B37" s="20" t="s">
        <v>35</v>
      </c>
      <c r="C37" s="33">
        <f t="shared" si="4"/>
        <v>100</v>
      </c>
      <c r="D37" s="34">
        <f t="shared" si="4"/>
        <v>75.753338808458835</v>
      </c>
      <c r="E37" s="34">
        <f t="shared" si="4"/>
        <v>13.800936201213124</v>
      </c>
      <c r="F37" s="34">
        <f t="shared" si="4"/>
        <v>1.5837139903031456</v>
      </c>
      <c r="G37" s="34">
        <f t="shared" si="4"/>
        <v>2.9796447503274894</v>
      </c>
      <c r="H37" s="34">
        <f t="shared" si="4"/>
        <v>0.90497942303036871</v>
      </c>
      <c r="I37" s="34">
        <f t="shared" si="4"/>
        <v>3.1674279806062913</v>
      </c>
      <c r="J37" s="34">
        <f>J106/$C106*100</f>
        <v>0.67873456727277659</v>
      </c>
      <c r="K37" s="34">
        <f t="shared" si="4"/>
        <v>1.1312242787879612</v>
      </c>
    </row>
    <row r="38" spans="2:11" x14ac:dyDescent="0.2">
      <c r="C38" s="33"/>
      <c r="D38" s="34"/>
      <c r="E38" s="34"/>
      <c r="F38" s="34"/>
      <c r="G38" s="34"/>
      <c r="H38" s="34"/>
      <c r="I38" s="34"/>
      <c r="J38" s="34"/>
      <c r="K38" s="34"/>
    </row>
    <row r="39" spans="2:11" x14ac:dyDescent="0.2">
      <c r="B39" s="20" t="s">
        <v>36</v>
      </c>
      <c r="C39" s="33">
        <f t="shared" ref="C39:K43" si="5">C108/$C108*100</f>
        <v>100</v>
      </c>
      <c r="D39" s="34">
        <f t="shared" si="5"/>
        <v>38.486453776242321</v>
      </c>
      <c r="E39" s="34">
        <f t="shared" si="5"/>
        <v>18.061028634924021</v>
      </c>
      <c r="F39" s="34">
        <f t="shared" si="5"/>
        <v>11.665047411553733</v>
      </c>
      <c r="G39" s="34">
        <f t="shared" si="5"/>
        <v>10.37579609734828</v>
      </c>
      <c r="H39" s="34">
        <f t="shared" si="5"/>
        <v>9.8453157993196907</v>
      </c>
      <c r="I39" s="34">
        <f t="shared" si="5"/>
        <v>6.2401735292625462</v>
      </c>
      <c r="J39" s="34">
        <f>J108/$C108*100</f>
        <v>2.3884657471500041</v>
      </c>
      <c r="K39" s="34">
        <f t="shared" si="5"/>
        <v>2.9377190041993999</v>
      </c>
    </row>
    <row r="40" spans="2:11" x14ac:dyDescent="0.2">
      <c r="B40" s="20" t="s">
        <v>37</v>
      </c>
      <c r="C40" s="33">
        <f t="shared" si="5"/>
        <v>100</v>
      </c>
      <c r="D40" s="34">
        <f t="shared" si="5"/>
        <v>39.09094115168552</v>
      </c>
      <c r="E40" s="34">
        <f t="shared" si="5"/>
        <v>19.117442336373397</v>
      </c>
      <c r="F40" s="34">
        <f t="shared" si="5"/>
        <v>8.6087782912095516</v>
      </c>
      <c r="G40" s="34">
        <f t="shared" si="5"/>
        <v>9.9501020418580435</v>
      </c>
      <c r="H40" s="34">
        <f t="shared" si="5"/>
        <v>8.0283137153723558</v>
      </c>
      <c r="I40" s="34">
        <f t="shared" si="5"/>
        <v>10.951286265694909</v>
      </c>
      <c r="J40" s="34">
        <f>J109/$C109*100</f>
        <v>1.7241315305165015</v>
      </c>
      <c r="K40" s="34">
        <f t="shared" si="5"/>
        <v>2.5290046672897146</v>
      </c>
    </row>
    <row r="41" spans="2:11" x14ac:dyDescent="0.2">
      <c r="B41" s="20" t="s">
        <v>38</v>
      </c>
      <c r="C41" s="33">
        <f t="shared" si="5"/>
        <v>100</v>
      </c>
      <c r="D41" s="34">
        <f t="shared" si="5"/>
        <v>45.854204302252718</v>
      </c>
      <c r="E41" s="34">
        <f t="shared" si="5"/>
        <v>13.556679694240902</v>
      </c>
      <c r="F41" s="34">
        <f t="shared" si="5"/>
        <v>11.644108725302408</v>
      </c>
      <c r="G41" s="34">
        <f t="shared" si="5"/>
        <v>9.6351639014842494</v>
      </c>
      <c r="H41" s="34">
        <f t="shared" si="5"/>
        <v>7.7779319351766869</v>
      </c>
      <c r="I41" s="34">
        <f t="shared" si="5"/>
        <v>6.5214312864734332</v>
      </c>
      <c r="J41" s="34">
        <f>J110/$C110*100</f>
        <v>1.9671503323206718</v>
      </c>
      <c r="K41" s="34">
        <f t="shared" si="5"/>
        <v>3.0433298227489387</v>
      </c>
    </row>
    <row r="42" spans="2:11" x14ac:dyDescent="0.2">
      <c r="B42" s="20" t="s">
        <v>39</v>
      </c>
      <c r="C42" s="33">
        <f t="shared" si="5"/>
        <v>100</v>
      </c>
      <c r="D42" s="34">
        <f t="shared" si="5"/>
        <v>47.574585551502459</v>
      </c>
      <c r="E42" s="34">
        <f t="shared" si="5"/>
        <v>17.356165540441932</v>
      </c>
      <c r="F42" s="34">
        <f t="shared" si="5"/>
        <v>8.9712624912482948</v>
      </c>
      <c r="G42" s="34">
        <f t="shared" si="5"/>
        <v>8.7565708334581966</v>
      </c>
      <c r="H42" s="34">
        <f t="shared" si="5"/>
        <v>7.3788703556607729</v>
      </c>
      <c r="I42" s="34">
        <f t="shared" si="5"/>
        <v>6.0128453056412949</v>
      </c>
      <c r="J42" s="34">
        <f>J111/$C111*100</f>
        <v>1.8291503518779344</v>
      </c>
      <c r="K42" s="34">
        <f t="shared" si="5"/>
        <v>2.1205495701691159</v>
      </c>
    </row>
    <row r="43" spans="2:11" x14ac:dyDescent="0.2">
      <c r="B43" s="20" t="s">
        <v>40</v>
      </c>
      <c r="C43" s="33">
        <f t="shared" si="5"/>
        <v>100</v>
      </c>
      <c r="D43" s="34">
        <f t="shared" si="5"/>
        <v>51.592634170142674</v>
      </c>
      <c r="E43" s="34">
        <f t="shared" si="5"/>
        <v>14.24911555990897</v>
      </c>
      <c r="F43" s="34">
        <f t="shared" si="5"/>
        <v>7.7058486161401598</v>
      </c>
      <c r="G43" s="34">
        <f t="shared" si="5"/>
        <v>7.8302449773708069</v>
      </c>
      <c r="H43" s="34">
        <f t="shared" si="5"/>
        <v>9.3549487678982182</v>
      </c>
      <c r="I43" s="34">
        <f t="shared" si="5"/>
        <v>5.9003435039358036</v>
      </c>
      <c r="J43" s="34">
        <f>J112/$C112*100</f>
        <v>1.3791212217929951</v>
      </c>
      <c r="K43" s="34">
        <f t="shared" si="5"/>
        <v>1.9877431828103804</v>
      </c>
    </row>
    <row r="44" spans="2:11" x14ac:dyDescent="0.2">
      <c r="C44" s="33"/>
      <c r="D44" s="34"/>
      <c r="E44" s="34"/>
      <c r="F44" s="34"/>
      <c r="G44" s="34"/>
      <c r="H44" s="34"/>
      <c r="I44" s="34"/>
      <c r="J44" s="34"/>
      <c r="K44" s="34"/>
    </row>
    <row r="45" spans="2:11" x14ac:dyDescent="0.2">
      <c r="B45" s="20" t="s">
        <v>41</v>
      </c>
      <c r="C45" s="33">
        <f t="shared" ref="C45:K54" si="6">C114/$C114*100</f>
        <v>100</v>
      </c>
      <c r="D45" s="34">
        <f t="shared" si="6"/>
        <v>42.596371867320109</v>
      </c>
      <c r="E45" s="34">
        <f t="shared" si="6"/>
        <v>14.114136797975604</v>
      </c>
      <c r="F45" s="34">
        <f t="shared" si="6"/>
        <v>9.9427219200008334</v>
      </c>
      <c r="G45" s="34">
        <f t="shared" si="6"/>
        <v>11.814309448365291</v>
      </c>
      <c r="H45" s="34">
        <f t="shared" si="6"/>
        <v>6.5986570864584699</v>
      </c>
      <c r="I45" s="34">
        <f t="shared" si="6"/>
        <v>9.0731534938803975</v>
      </c>
      <c r="J45" s="34">
        <f t="shared" si="6"/>
        <v>2.5396147339330302</v>
      </c>
      <c r="K45" s="34">
        <f t="shared" si="6"/>
        <v>3.3210346520662704</v>
      </c>
    </row>
    <row r="46" spans="2:11" x14ac:dyDescent="0.2">
      <c r="B46" s="20" t="s">
        <v>42</v>
      </c>
      <c r="C46" s="33">
        <f t="shared" si="6"/>
        <v>100</v>
      </c>
      <c r="D46" s="34">
        <f t="shared" si="6"/>
        <v>42.221530297545648</v>
      </c>
      <c r="E46" s="34">
        <f t="shared" si="6"/>
        <v>11.632341578167695</v>
      </c>
      <c r="F46" s="34">
        <f t="shared" si="6"/>
        <v>9.1531367269691764</v>
      </c>
      <c r="G46" s="34">
        <f t="shared" si="6"/>
        <v>9.6497704391312702</v>
      </c>
      <c r="H46" s="34">
        <f t="shared" si="6"/>
        <v>10.02269343141684</v>
      </c>
      <c r="I46" s="34">
        <f t="shared" si="6"/>
        <v>11.294184617177285</v>
      </c>
      <c r="J46" s="34">
        <f t="shared" si="6"/>
        <v>2.2715637741774346</v>
      </c>
      <c r="K46" s="34">
        <f t="shared" si="6"/>
        <v>3.7547791354146467</v>
      </c>
    </row>
    <row r="47" spans="2:11" x14ac:dyDescent="0.2">
      <c r="B47" s="20" t="s">
        <v>43</v>
      </c>
      <c r="C47" s="33">
        <f t="shared" si="6"/>
        <v>100</v>
      </c>
      <c r="D47" s="34">
        <f t="shared" si="6"/>
        <v>47.391558281209974</v>
      </c>
      <c r="E47" s="34">
        <f t="shared" si="6"/>
        <v>13.119202884811914</v>
      </c>
      <c r="F47" s="34">
        <f t="shared" si="6"/>
        <v>8.4314066417633686</v>
      </c>
      <c r="G47" s="34">
        <f t="shared" si="6"/>
        <v>8.8334416956686201</v>
      </c>
      <c r="H47" s="34">
        <f t="shared" si="6"/>
        <v>4.9364207504469366</v>
      </c>
      <c r="I47" s="34">
        <f t="shared" si="6"/>
        <v>11.213883203591401</v>
      </c>
      <c r="J47" s="34">
        <f t="shared" si="6"/>
        <v>2.1550077734175934</v>
      </c>
      <c r="K47" s="34">
        <f t="shared" si="6"/>
        <v>3.9190787690902118</v>
      </c>
    </row>
    <row r="48" spans="2:11" x14ac:dyDescent="0.2">
      <c r="B48" s="20" t="s">
        <v>44</v>
      </c>
      <c r="C48" s="33">
        <f t="shared" si="6"/>
        <v>100</v>
      </c>
      <c r="D48" s="34">
        <f t="shared" si="6"/>
        <v>45.194980238785</v>
      </c>
      <c r="E48" s="34">
        <f t="shared" si="6"/>
        <v>15.051681735035929</v>
      </c>
      <c r="F48" s="34">
        <f t="shared" si="6"/>
        <v>9.3616271088110885</v>
      </c>
      <c r="G48" s="34">
        <f t="shared" si="6"/>
        <v>7.8025853995816448</v>
      </c>
      <c r="H48" s="34">
        <f t="shared" si="6"/>
        <v>5.651419919254713</v>
      </c>
      <c r="I48" s="34">
        <f t="shared" si="6"/>
        <v>11.85297806073776</v>
      </c>
      <c r="J48" s="34">
        <f t="shared" si="6"/>
        <v>2.2783224285101631</v>
      </c>
      <c r="K48" s="34">
        <f t="shared" si="6"/>
        <v>2.8064051092836979</v>
      </c>
    </row>
    <row r="49" spans="2:11" x14ac:dyDescent="0.2">
      <c r="B49" s="20" t="s">
        <v>45</v>
      </c>
      <c r="C49" s="33">
        <f t="shared" si="6"/>
        <v>100</v>
      </c>
      <c r="D49" s="34">
        <f t="shared" si="6"/>
        <v>46.181439357326198</v>
      </c>
      <c r="E49" s="34">
        <f t="shared" si="6"/>
        <v>13.717259805799292</v>
      </c>
      <c r="F49" s="34">
        <f t="shared" si="6"/>
        <v>8.4764420959929545</v>
      </c>
      <c r="G49" s="34">
        <f t="shared" si="6"/>
        <v>9.1885551176075388</v>
      </c>
      <c r="H49" s="34">
        <f t="shared" si="6"/>
        <v>6.8615833670445907</v>
      </c>
      <c r="I49" s="34">
        <f t="shared" si="6"/>
        <v>11.81385657978112</v>
      </c>
      <c r="J49" s="34">
        <f t="shared" si="6"/>
        <v>1.7899782696638062</v>
      </c>
      <c r="K49" s="34">
        <f t="shared" si="6"/>
        <v>1.9708854067844905</v>
      </c>
    </row>
    <row r="50" spans="2:11" x14ac:dyDescent="0.2">
      <c r="B50" s="20" t="s">
        <v>46</v>
      </c>
      <c r="C50" s="33">
        <f t="shared" si="6"/>
        <v>100</v>
      </c>
      <c r="D50" s="34">
        <f t="shared" si="6"/>
        <v>45.645055664702028</v>
      </c>
      <c r="E50" s="34">
        <f t="shared" si="6"/>
        <v>14.079895219384413</v>
      </c>
      <c r="F50" s="34">
        <f t="shared" si="6"/>
        <v>6.8762278978389002</v>
      </c>
      <c r="G50" s="34">
        <f t="shared" si="6"/>
        <v>7.8585461689587426</v>
      </c>
      <c r="H50" s="34">
        <f t="shared" si="6"/>
        <v>4.5841519318925998</v>
      </c>
      <c r="I50" s="34">
        <f t="shared" si="6"/>
        <v>18.467583497053045</v>
      </c>
      <c r="J50" s="34">
        <f t="shared" si="6"/>
        <v>0.9168303863785201</v>
      </c>
      <c r="K50" s="34">
        <f t="shared" si="6"/>
        <v>1.5717092337917484</v>
      </c>
    </row>
    <row r="51" spans="2:11" x14ac:dyDescent="0.2">
      <c r="B51" s="20" t="s">
        <v>47</v>
      </c>
      <c r="C51" s="33">
        <f t="shared" si="6"/>
        <v>100</v>
      </c>
      <c r="D51" s="34">
        <f t="shared" si="6"/>
        <v>37.824419568490455</v>
      </c>
      <c r="E51" s="34">
        <f t="shared" si="6"/>
        <v>17.241413561115245</v>
      </c>
      <c r="F51" s="34">
        <f t="shared" si="6"/>
        <v>8.5885375730896243</v>
      </c>
      <c r="G51" s="34">
        <f t="shared" si="6"/>
        <v>8.6861986730522318</v>
      </c>
      <c r="H51" s="34">
        <f t="shared" si="6"/>
        <v>8.4588354298321971</v>
      </c>
      <c r="I51" s="34">
        <f t="shared" si="6"/>
        <v>14.450510525963336</v>
      </c>
      <c r="J51" s="34">
        <f t="shared" si="6"/>
        <v>2.6674168542936756</v>
      </c>
      <c r="K51" s="34">
        <f t="shared" si="6"/>
        <v>2.0826678141632304</v>
      </c>
    </row>
    <row r="52" spans="2:11" x14ac:dyDescent="0.2">
      <c r="B52" s="20" t="s">
        <v>48</v>
      </c>
      <c r="C52" s="33">
        <f t="shared" si="6"/>
        <v>100</v>
      </c>
      <c r="D52" s="34">
        <f t="shared" si="6"/>
        <v>44.316321888062028</v>
      </c>
      <c r="E52" s="34">
        <f t="shared" si="6"/>
        <v>16.74517208818564</v>
      </c>
      <c r="F52" s="34">
        <f t="shared" si="6"/>
        <v>11.946873132035456</v>
      </c>
      <c r="G52" s="34">
        <f t="shared" si="6"/>
        <v>7.688085581572099</v>
      </c>
      <c r="H52" s="34">
        <f t="shared" si="6"/>
        <v>5.4365748041116984</v>
      </c>
      <c r="I52" s="34">
        <f t="shared" si="6"/>
        <v>9.2257026978865184</v>
      </c>
      <c r="J52" s="34">
        <f t="shared" si="6"/>
        <v>2.0318511894154829</v>
      </c>
      <c r="K52" s="34">
        <f t="shared" si="6"/>
        <v>2.6094186187310831</v>
      </c>
    </row>
    <row r="53" spans="2:11" x14ac:dyDescent="0.2">
      <c r="B53" s="20" t="s">
        <v>49</v>
      </c>
      <c r="C53" s="33">
        <f t="shared" si="6"/>
        <v>100</v>
      </c>
      <c r="D53" s="34">
        <f t="shared" si="6"/>
        <v>41.987266994231369</v>
      </c>
      <c r="E53" s="34">
        <f t="shared" si="6"/>
        <v>14.347676397664413</v>
      </c>
      <c r="F53" s="34">
        <f t="shared" si="6"/>
        <v>12.221297752242249</v>
      </c>
      <c r="G53" s="34">
        <f t="shared" si="6"/>
        <v>7.9577352686120024</v>
      </c>
      <c r="H53" s="34">
        <f t="shared" si="6"/>
        <v>9.0910773633293509</v>
      </c>
      <c r="I53" s="34">
        <f t="shared" si="6"/>
        <v>8.5145844651406435</v>
      </c>
      <c r="J53" s="34">
        <f t="shared" si="6"/>
        <v>3.0093965843559318</v>
      </c>
      <c r="K53" s="34">
        <f t="shared" si="6"/>
        <v>2.8709651744240516</v>
      </c>
    </row>
    <row r="54" spans="2:11" x14ac:dyDescent="0.2">
      <c r="B54" s="20" t="s">
        <v>50</v>
      </c>
      <c r="C54" s="33">
        <f t="shared" si="6"/>
        <v>100</v>
      </c>
      <c r="D54" s="34">
        <f t="shared" si="6"/>
        <v>47.309523647384488</v>
      </c>
      <c r="E54" s="34">
        <f t="shared" si="6"/>
        <v>13.28582850663271</v>
      </c>
      <c r="F54" s="34">
        <f t="shared" si="6"/>
        <v>8.9686968580566742</v>
      </c>
      <c r="G54" s="34">
        <f t="shared" si="6"/>
        <v>7.8225988244799165</v>
      </c>
      <c r="H54" s="34">
        <f t="shared" si="6"/>
        <v>5.3780366918299416</v>
      </c>
      <c r="I54" s="34">
        <f t="shared" si="6"/>
        <v>13.130790883948428</v>
      </c>
      <c r="J54" s="34">
        <f t="shared" si="6"/>
        <v>1.7996517197407298</v>
      </c>
      <c r="K54" s="34">
        <f t="shared" si="6"/>
        <v>2.3048728679271182</v>
      </c>
    </row>
    <row r="55" spans="2:11" x14ac:dyDescent="0.2">
      <c r="C55" s="33"/>
      <c r="D55" s="34"/>
      <c r="E55" s="34"/>
      <c r="F55" s="34"/>
      <c r="G55" s="34"/>
      <c r="H55" s="34"/>
      <c r="I55" s="34"/>
      <c r="J55" s="34"/>
      <c r="K55" s="34"/>
    </row>
    <row r="56" spans="2:11" x14ac:dyDescent="0.2">
      <c r="B56" s="20" t="s">
        <v>51</v>
      </c>
      <c r="C56" s="33">
        <f t="shared" ref="C56:K62" si="7">C125/$C125*100</f>
        <v>100</v>
      </c>
      <c r="D56" s="34">
        <f t="shared" si="7"/>
        <v>26.275297381628892</v>
      </c>
      <c r="E56" s="34">
        <f t="shared" si="7"/>
        <v>18.921402180615924</v>
      </c>
      <c r="F56" s="34">
        <f t="shared" si="7"/>
        <v>33.445035398370202</v>
      </c>
      <c r="G56" s="34">
        <f t="shared" si="7"/>
        <v>6.5097458681603024</v>
      </c>
      <c r="H56" s="34">
        <f t="shared" si="7"/>
        <v>6.5462322323078181</v>
      </c>
      <c r="I56" s="34">
        <f t="shared" si="7"/>
        <v>3.0346099805581974</v>
      </c>
      <c r="J56" s="34">
        <f t="shared" si="7"/>
        <v>3.218391644531267</v>
      </c>
      <c r="K56" s="34">
        <f t="shared" si="7"/>
        <v>2.0492853138273803</v>
      </c>
    </row>
    <row r="57" spans="2:11" x14ac:dyDescent="0.2">
      <c r="B57" s="20" t="s">
        <v>52</v>
      </c>
      <c r="C57" s="33">
        <f t="shared" si="7"/>
        <v>100</v>
      </c>
      <c r="D57" s="34">
        <f t="shared" si="7"/>
        <v>36.346139994161753</v>
      </c>
      <c r="E57" s="34">
        <f t="shared" si="7"/>
        <v>19.930168462581495</v>
      </c>
      <c r="F57" s="34">
        <f t="shared" si="7"/>
        <v>21.693353704024311</v>
      </c>
      <c r="G57" s="34">
        <f t="shared" si="7"/>
        <v>7.2872819238761268</v>
      </c>
      <c r="H57" s="34">
        <f t="shared" si="7"/>
        <v>6.3184525351527121</v>
      </c>
      <c r="I57" s="34">
        <f t="shared" si="7"/>
        <v>4.5492858253099522</v>
      </c>
      <c r="J57" s="34">
        <f t="shared" si="7"/>
        <v>2.0219048112488673</v>
      </c>
      <c r="K57" s="34">
        <f t="shared" si="7"/>
        <v>1.8534127436447951</v>
      </c>
    </row>
    <row r="58" spans="2:11" x14ac:dyDescent="0.2">
      <c r="B58" s="20" t="s">
        <v>53</v>
      </c>
      <c r="C58" s="33">
        <f t="shared" si="7"/>
        <v>100</v>
      </c>
      <c r="D58" s="34">
        <f t="shared" si="7"/>
        <v>30.556990575876636</v>
      </c>
      <c r="E58" s="34">
        <f t="shared" si="7"/>
        <v>19.925150702683037</v>
      </c>
      <c r="F58" s="34">
        <f t="shared" si="7"/>
        <v>28.9242866245716</v>
      </c>
      <c r="G58" s="34">
        <f t="shared" si="7"/>
        <v>5.9785416344106457</v>
      </c>
      <c r="H58" s="34">
        <f t="shared" si="7"/>
        <v>3.9345957764924764</v>
      </c>
      <c r="I58" s="34">
        <f t="shared" si="7"/>
        <v>5.2120619376913329</v>
      </c>
      <c r="J58" s="34">
        <f t="shared" si="7"/>
        <v>2.8104255546374834</v>
      </c>
      <c r="K58" s="34">
        <f t="shared" si="7"/>
        <v>2.6579471936367915</v>
      </c>
    </row>
    <row r="59" spans="2:11" x14ac:dyDescent="0.2">
      <c r="B59" s="20" t="s">
        <v>54</v>
      </c>
      <c r="C59" s="33">
        <f t="shared" si="7"/>
        <v>100</v>
      </c>
      <c r="D59" s="34">
        <f t="shared" si="7"/>
        <v>26.128594421435231</v>
      </c>
      <c r="E59" s="34">
        <f t="shared" si="7"/>
        <v>21.809158669956005</v>
      </c>
      <c r="F59" s="34">
        <f t="shared" si="7"/>
        <v>27.521743388710966</v>
      </c>
      <c r="G59" s="34">
        <f t="shared" si="7"/>
        <v>7.0754548446636587</v>
      </c>
      <c r="H59" s="34">
        <f t="shared" si="7"/>
        <v>9.2125581669713466</v>
      </c>
      <c r="I59" s="34">
        <f t="shared" si="7"/>
        <v>2.3959656981780992</v>
      </c>
      <c r="J59" s="34">
        <f t="shared" si="7"/>
        <v>3.0121912619551332</v>
      </c>
      <c r="K59" s="34">
        <f t="shared" si="7"/>
        <v>2.8443335481295691</v>
      </c>
    </row>
    <row r="60" spans="2:11" x14ac:dyDescent="0.2">
      <c r="B60" s="20" t="s">
        <v>55</v>
      </c>
      <c r="C60" s="33">
        <f t="shared" si="7"/>
        <v>100</v>
      </c>
      <c r="D60" s="34">
        <f t="shared" si="7"/>
        <v>29.580786985296946</v>
      </c>
      <c r="E60" s="34">
        <f t="shared" si="7"/>
        <v>16.769332735875071</v>
      </c>
      <c r="F60" s="34">
        <f t="shared" si="7"/>
        <v>24.514503369883514</v>
      </c>
      <c r="G60" s="34">
        <f t="shared" si="7"/>
        <v>7.3799513205699023</v>
      </c>
      <c r="H60" s="34">
        <f t="shared" si="7"/>
        <v>8.4745852485013238</v>
      </c>
      <c r="I60" s="34">
        <f t="shared" si="7"/>
        <v>8.5452067922388331</v>
      </c>
      <c r="J60" s="34">
        <f t="shared" si="7"/>
        <v>2.5808643158873408</v>
      </c>
      <c r="K60" s="34">
        <f t="shared" si="7"/>
        <v>2.1547692317470566</v>
      </c>
    </row>
    <row r="61" spans="2:11" x14ac:dyDescent="0.2">
      <c r="B61" s="20" t="s">
        <v>56</v>
      </c>
      <c r="C61" s="33">
        <f t="shared" si="7"/>
        <v>100</v>
      </c>
      <c r="D61" s="34">
        <f t="shared" si="7"/>
        <v>29.95215838364912</v>
      </c>
      <c r="E61" s="34">
        <f t="shared" si="7"/>
        <v>15.987963246800513</v>
      </c>
      <c r="F61" s="34">
        <f t="shared" si="7"/>
        <v>32.121506454083189</v>
      </c>
      <c r="G61" s="34">
        <f t="shared" si="7"/>
        <v>5.3482552792827542</v>
      </c>
      <c r="H61" s="34">
        <f t="shared" si="7"/>
        <v>7.9314959029803722</v>
      </c>
      <c r="I61" s="34">
        <f t="shared" si="7"/>
        <v>4.7072384698489893</v>
      </c>
      <c r="J61" s="34">
        <f t="shared" si="7"/>
        <v>1.60734972141185</v>
      </c>
      <c r="K61" s="34">
        <f t="shared" si="7"/>
        <v>2.3440325419432217</v>
      </c>
    </row>
    <row r="62" spans="2:11" x14ac:dyDescent="0.2">
      <c r="B62" s="20" t="s">
        <v>57</v>
      </c>
      <c r="C62" s="33">
        <f t="shared" si="7"/>
        <v>100</v>
      </c>
      <c r="D62" s="34">
        <f t="shared" si="7"/>
        <v>41.150198780088246</v>
      </c>
      <c r="E62" s="34">
        <f t="shared" si="7"/>
        <v>13.910391666385047</v>
      </c>
      <c r="F62" s="34">
        <f t="shared" si="7"/>
        <v>14.342933589352919</v>
      </c>
      <c r="G62" s="34">
        <f t="shared" si="7"/>
        <v>9.4198888647790433</v>
      </c>
      <c r="H62" s="34">
        <f t="shared" si="7"/>
        <v>8.5073102194585921</v>
      </c>
      <c r="I62" s="34">
        <f t="shared" si="7"/>
        <v>5.9629459667064069</v>
      </c>
      <c r="J62" s="34">
        <f t="shared" si="7"/>
        <v>3.1307684488916161</v>
      </c>
      <c r="K62" s="34">
        <f t="shared" si="7"/>
        <v>3.5755624643381125</v>
      </c>
    </row>
    <row r="63" spans="2:11" x14ac:dyDescent="0.2">
      <c r="C63" s="33"/>
      <c r="D63" s="34"/>
      <c r="E63" s="34"/>
      <c r="F63" s="34"/>
      <c r="G63" s="34"/>
      <c r="H63" s="34"/>
      <c r="I63" s="34"/>
      <c r="J63" s="34"/>
      <c r="K63" s="34"/>
    </row>
    <row r="64" spans="2:11" x14ac:dyDescent="0.2">
      <c r="B64" s="20" t="s">
        <v>58</v>
      </c>
      <c r="C64" s="33">
        <f t="shared" ref="C64:K70" si="8">C133/$C133*100</f>
        <v>100</v>
      </c>
      <c r="D64" s="34">
        <f t="shared" si="8"/>
        <v>37.513737133747242</v>
      </c>
      <c r="E64" s="34">
        <f t="shared" si="8"/>
        <v>19.853295496032697</v>
      </c>
      <c r="F64" s="34">
        <f t="shared" si="8"/>
        <v>10.683362864759458</v>
      </c>
      <c r="G64" s="34">
        <f t="shared" si="8"/>
        <v>10.309253506309737</v>
      </c>
      <c r="H64" s="34">
        <f t="shared" si="8"/>
        <v>6.8604566737675983</v>
      </c>
      <c r="I64" s="34">
        <f t="shared" si="8"/>
        <v>7.5901171936751775</v>
      </c>
      <c r="J64" s="34">
        <f t="shared" si="8"/>
        <v>4.2327519221173651</v>
      </c>
      <c r="K64" s="34">
        <f t="shared" si="8"/>
        <v>2.9570252095907219</v>
      </c>
    </row>
    <row r="65" spans="1:11" x14ac:dyDescent="0.2">
      <c r="B65" s="20" t="s">
        <v>86</v>
      </c>
      <c r="C65" s="33">
        <f t="shared" si="8"/>
        <v>100</v>
      </c>
      <c r="D65" s="34">
        <f t="shared" si="8"/>
        <v>47.332189898456832</v>
      </c>
      <c r="E65" s="34">
        <f t="shared" si="8"/>
        <v>13.354038859691778</v>
      </c>
      <c r="F65" s="34">
        <f t="shared" si="8"/>
        <v>10.219585183955799</v>
      </c>
      <c r="G65" s="34">
        <f t="shared" si="8"/>
        <v>9.3706337392231891</v>
      </c>
      <c r="H65" s="34">
        <f t="shared" si="8"/>
        <v>7.505831005049421</v>
      </c>
      <c r="I65" s="34">
        <f t="shared" si="8"/>
        <v>6.1072289544190941</v>
      </c>
      <c r="J65" s="34">
        <f t="shared" si="8"/>
        <v>3.9627058101192589</v>
      </c>
      <c r="K65" s="34">
        <f t="shared" si="8"/>
        <v>2.1477865490846249</v>
      </c>
    </row>
    <row r="66" spans="1:11" x14ac:dyDescent="0.2">
      <c r="B66" s="20" t="s">
        <v>60</v>
      </c>
      <c r="C66" s="33">
        <f t="shared" si="8"/>
        <v>100</v>
      </c>
      <c r="D66" s="34">
        <f t="shared" si="8"/>
        <v>36.587925614890906</v>
      </c>
      <c r="E66" s="34">
        <f t="shared" si="8"/>
        <v>17.132760248396096</v>
      </c>
      <c r="F66" s="34">
        <f t="shared" si="8"/>
        <v>14.006754743412003</v>
      </c>
      <c r="G66" s="34">
        <f t="shared" si="8"/>
        <v>10.797592670393016</v>
      </c>
      <c r="H66" s="34">
        <f t="shared" si="8"/>
        <v>6.79042326918138</v>
      </c>
      <c r="I66" s="34">
        <f t="shared" si="8"/>
        <v>6.8145312807879401</v>
      </c>
      <c r="J66" s="34">
        <f t="shared" si="8"/>
        <v>5.0172307994955974</v>
      </c>
      <c r="K66" s="34">
        <f t="shared" si="8"/>
        <v>2.8527813734430647</v>
      </c>
    </row>
    <row r="67" spans="1:11" x14ac:dyDescent="0.2">
      <c r="B67" s="20" t="s">
        <v>61</v>
      </c>
      <c r="C67" s="33">
        <f t="shared" si="8"/>
        <v>100</v>
      </c>
      <c r="D67" s="34">
        <f t="shared" si="8"/>
        <v>38.242489114112743</v>
      </c>
      <c r="E67" s="34">
        <f t="shared" si="8"/>
        <v>15.946548391598208</v>
      </c>
      <c r="F67" s="34">
        <f t="shared" si="8"/>
        <v>11.189304796299757</v>
      </c>
      <c r="G67" s="34">
        <f t="shared" si="8"/>
        <v>10.496342756852222</v>
      </c>
      <c r="H67" s="34">
        <f t="shared" si="8"/>
        <v>9.1131037888949518</v>
      </c>
      <c r="I67" s="34">
        <f t="shared" si="8"/>
        <v>8.5842183011465831</v>
      </c>
      <c r="J67" s="34">
        <f t="shared" si="8"/>
        <v>4.5565518944474759</v>
      </c>
      <c r="K67" s="34">
        <f t="shared" si="8"/>
        <v>1.8714409566480703</v>
      </c>
    </row>
    <row r="68" spans="1:11" x14ac:dyDescent="0.2">
      <c r="B68" s="20" t="s">
        <v>62</v>
      </c>
      <c r="C68" s="33">
        <f t="shared" si="8"/>
        <v>100</v>
      </c>
      <c r="D68" s="34">
        <f t="shared" si="8"/>
        <v>41.98936977980258</v>
      </c>
      <c r="E68" s="34">
        <f t="shared" si="8"/>
        <v>24.740470766894457</v>
      </c>
      <c r="F68" s="34">
        <f t="shared" si="8"/>
        <v>6.3149582384206537</v>
      </c>
      <c r="G68" s="34">
        <f t="shared" si="8"/>
        <v>9.4912680334092645</v>
      </c>
      <c r="H68" s="34">
        <f t="shared" si="8"/>
        <v>5.0873196659073656</v>
      </c>
      <c r="I68" s="34">
        <f t="shared" si="8"/>
        <v>7.2892938496583142</v>
      </c>
      <c r="J68" s="34">
        <f t="shared" si="8"/>
        <v>3.416856492027335</v>
      </c>
      <c r="K68" s="34">
        <f t="shared" si="8"/>
        <v>1.6704631738800304</v>
      </c>
    </row>
    <row r="69" spans="1:11" x14ac:dyDescent="0.2">
      <c r="B69" s="20" t="s">
        <v>63</v>
      </c>
      <c r="C69" s="33">
        <f t="shared" si="8"/>
        <v>100</v>
      </c>
      <c r="D69" s="34">
        <f t="shared" si="8"/>
        <v>44.822766699679114</v>
      </c>
      <c r="E69" s="34">
        <f t="shared" si="8"/>
        <v>22.484363737433014</v>
      </c>
      <c r="F69" s="34">
        <f t="shared" si="8"/>
        <v>6.0708296951274141</v>
      </c>
      <c r="G69" s="34">
        <f t="shared" si="8"/>
        <v>7.8694080112247891</v>
      </c>
      <c r="H69" s="34">
        <f t="shared" si="8"/>
        <v>8.3298520969879419</v>
      </c>
      <c r="I69" s="34">
        <f t="shared" si="8"/>
        <v>4.9811678368922871</v>
      </c>
      <c r="J69" s="34">
        <f t="shared" si="8"/>
        <v>2.4696546418205454</v>
      </c>
      <c r="K69" s="34">
        <f t="shared" si="8"/>
        <v>2.9719572808349128</v>
      </c>
    </row>
    <row r="70" spans="1:11" x14ac:dyDescent="0.2">
      <c r="B70" s="20" t="s">
        <v>64</v>
      </c>
      <c r="C70" s="33">
        <f t="shared" si="8"/>
        <v>100</v>
      </c>
      <c r="D70" s="34">
        <f t="shared" si="8"/>
        <v>42.922374429223744</v>
      </c>
      <c r="E70" s="34">
        <f t="shared" si="8"/>
        <v>16.210045662100455</v>
      </c>
      <c r="F70" s="34">
        <f t="shared" si="8"/>
        <v>4.7945205479452051</v>
      </c>
      <c r="G70" s="34">
        <f t="shared" si="8"/>
        <v>8.2191780821917799</v>
      </c>
      <c r="H70" s="34">
        <f t="shared" si="8"/>
        <v>2.054794520547945</v>
      </c>
      <c r="I70" s="34">
        <f t="shared" si="8"/>
        <v>22.602739726027394</v>
      </c>
      <c r="J70" s="34">
        <f t="shared" si="8"/>
        <v>1.5981735159817352</v>
      </c>
      <c r="K70" s="34">
        <f t="shared" si="8"/>
        <v>1.5981735159817352</v>
      </c>
    </row>
    <row r="71" spans="1:11" ht="18" thickBot="1" x14ac:dyDescent="0.25">
      <c r="B71" s="4"/>
      <c r="C71" s="35"/>
      <c r="D71" s="4"/>
      <c r="E71" s="4"/>
      <c r="F71" s="4"/>
      <c r="G71" s="4"/>
      <c r="H71" s="4"/>
      <c r="I71" s="4"/>
      <c r="J71" s="4"/>
      <c r="K71" s="4"/>
    </row>
    <row r="72" spans="1:11" x14ac:dyDescent="0.2">
      <c r="C72" s="20" t="s">
        <v>65</v>
      </c>
    </row>
    <row r="73" spans="1:11" x14ac:dyDescent="0.2">
      <c r="A73" s="20"/>
      <c r="C73" s="1" t="s">
        <v>97</v>
      </c>
    </row>
    <row r="75" spans="1:11" x14ac:dyDescent="0.2">
      <c r="D75" s="3" t="s">
        <v>68</v>
      </c>
    </row>
    <row r="76" spans="1:11" x14ac:dyDescent="0.2">
      <c r="C76" s="3" t="s">
        <v>87</v>
      </c>
    </row>
    <row r="77" spans="1:11" ht="18" thickBot="1" x14ac:dyDescent="0.25">
      <c r="B77" s="4"/>
      <c r="C77" s="4"/>
      <c r="D77" s="5" t="s">
        <v>98</v>
      </c>
      <c r="E77" s="4"/>
      <c r="F77" s="4"/>
      <c r="G77" s="4"/>
      <c r="H77" s="4"/>
      <c r="I77" s="4"/>
      <c r="J77" s="4"/>
      <c r="K77" s="36" t="s">
        <v>99</v>
      </c>
    </row>
    <row r="78" spans="1:11" x14ac:dyDescent="0.2">
      <c r="C78" s="24"/>
      <c r="D78" s="8"/>
      <c r="E78" s="8"/>
      <c r="F78" s="27" t="s">
        <v>72</v>
      </c>
      <c r="G78" s="8"/>
      <c r="H78" s="8"/>
      <c r="I78" s="8"/>
      <c r="J78" s="8"/>
      <c r="K78" s="8"/>
    </row>
    <row r="79" spans="1:11" x14ac:dyDescent="0.2">
      <c r="B79" s="8"/>
      <c r="C79" s="11" t="s">
        <v>77</v>
      </c>
      <c r="D79" s="11" t="s">
        <v>100</v>
      </c>
      <c r="E79" s="11" t="s">
        <v>91</v>
      </c>
      <c r="F79" s="11" t="s">
        <v>92</v>
      </c>
      <c r="G79" s="11" t="s">
        <v>93</v>
      </c>
      <c r="H79" s="11" t="s">
        <v>101</v>
      </c>
      <c r="I79" s="11" t="s">
        <v>83</v>
      </c>
      <c r="J79" s="11" t="s">
        <v>95</v>
      </c>
      <c r="K79" s="11" t="s">
        <v>96</v>
      </c>
    </row>
    <row r="80" spans="1:11" x14ac:dyDescent="0.2">
      <c r="C80" s="24"/>
    </row>
    <row r="81" spans="2:11" x14ac:dyDescent="0.2">
      <c r="B81" s="3" t="s">
        <v>85</v>
      </c>
      <c r="C81" s="9">
        <f t="shared" ref="C81:K81" si="9">SUM(C83:C139)</f>
        <v>482529.7919999999</v>
      </c>
      <c r="D81" s="2">
        <f t="shared" si="9"/>
        <v>176927.93400000001</v>
      </c>
      <c r="E81" s="2">
        <f t="shared" si="9"/>
        <v>96996.072000000015</v>
      </c>
      <c r="F81" s="2">
        <f t="shared" si="9"/>
        <v>60063.015000000014</v>
      </c>
      <c r="G81" s="2">
        <f>SUM(G83:G139)</f>
        <v>52858.39699999999</v>
      </c>
      <c r="H81" s="2">
        <f>SUM(H83:H139)</f>
        <v>40293.868999999999</v>
      </c>
      <c r="I81" s="2">
        <f>SUM(I83:I139)</f>
        <v>23174</v>
      </c>
      <c r="J81" s="2">
        <f>SUM(J83:J139)</f>
        <v>16724.850000000006</v>
      </c>
      <c r="K81" s="2">
        <f t="shared" si="9"/>
        <v>15491.655000000015</v>
      </c>
    </row>
    <row r="82" spans="2:11" x14ac:dyDescent="0.2">
      <c r="C82" s="24"/>
      <c r="D82" s="18"/>
      <c r="E82" s="18"/>
      <c r="F82" s="18"/>
      <c r="G82" s="18"/>
      <c r="H82" s="18"/>
      <c r="I82" s="18"/>
      <c r="J82" s="18"/>
      <c r="K82" s="18"/>
    </row>
    <row r="83" spans="2:11" x14ac:dyDescent="0.2">
      <c r="B83" s="20" t="s">
        <v>13</v>
      </c>
      <c r="C83" s="17">
        <v>153403.97400000002</v>
      </c>
      <c r="D83" s="18">
        <v>48679.43</v>
      </c>
      <c r="E83" s="18">
        <v>37339.792999999998</v>
      </c>
      <c r="F83" s="18">
        <v>18507.159</v>
      </c>
      <c r="G83" s="18">
        <v>18044.741999999998</v>
      </c>
      <c r="H83" s="18">
        <v>14735.699000000001</v>
      </c>
      <c r="I83" s="18">
        <v>4499</v>
      </c>
      <c r="J83" s="18">
        <v>6188.527</v>
      </c>
      <c r="K83" s="22">
        <f t="shared" ref="K83:K89" si="10">C83-SUM(D83:J83)</f>
        <v>5409.6240000000107</v>
      </c>
    </row>
    <row r="84" spans="2:11" x14ac:dyDescent="0.2">
      <c r="B84" s="20" t="s">
        <v>14</v>
      </c>
      <c r="C84" s="17">
        <v>20113.991999999998</v>
      </c>
      <c r="D84" s="18">
        <v>7498.0540000000001</v>
      </c>
      <c r="E84" s="18">
        <v>3881.277</v>
      </c>
      <c r="F84" s="18">
        <v>2268.739</v>
      </c>
      <c r="G84" s="18">
        <v>2512.8000000000002</v>
      </c>
      <c r="H84" s="18">
        <v>2110.0100000000002</v>
      </c>
      <c r="I84" s="18">
        <v>589</v>
      </c>
      <c r="J84" s="18">
        <v>657.29700000000003</v>
      </c>
      <c r="K84" s="22">
        <f t="shared" si="10"/>
        <v>596.81500000000233</v>
      </c>
    </row>
    <row r="85" spans="2:11" x14ac:dyDescent="0.2">
      <c r="B85" s="20" t="s">
        <v>15</v>
      </c>
      <c r="C85" s="17">
        <v>23311.987000000001</v>
      </c>
      <c r="D85" s="18">
        <v>9058.1790000000001</v>
      </c>
      <c r="E85" s="18">
        <v>4082.375</v>
      </c>
      <c r="F85" s="18">
        <v>1779.8820000000001</v>
      </c>
      <c r="G85" s="18">
        <v>3541.8850000000002</v>
      </c>
      <c r="H85" s="18">
        <v>2345.721</v>
      </c>
      <c r="I85" s="18">
        <v>508</v>
      </c>
      <c r="J85" s="18">
        <v>1123.606</v>
      </c>
      <c r="K85" s="22">
        <f t="shared" si="10"/>
        <v>872.33899999999994</v>
      </c>
    </row>
    <row r="86" spans="2:11" x14ac:dyDescent="0.2">
      <c r="B86" s="20" t="s">
        <v>16</v>
      </c>
      <c r="C86" s="17">
        <v>15450.993999999999</v>
      </c>
      <c r="D86" s="18">
        <v>6335.5159999999996</v>
      </c>
      <c r="E86" s="18">
        <v>2569.4960000000001</v>
      </c>
      <c r="F86" s="18">
        <v>2001.499</v>
      </c>
      <c r="G86" s="18">
        <v>1697.0319999999999</v>
      </c>
      <c r="H86" s="18">
        <v>882.55399999999997</v>
      </c>
      <c r="I86" s="18">
        <v>1039</v>
      </c>
      <c r="J86" s="18">
        <v>398.99799999999999</v>
      </c>
      <c r="K86" s="22">
        <f t="shared" si="10"/>
        <v>526.89900000000125</v>
      </c>
    </row>
    <row r="87" spans="2:11" x14ac:dyDescent="0.2">
      <c r="B87" s="20" t="s">
        <v>19</v>
      </c>
      <c r="C87" s="17">
        <v>12661.994999999999</v>
      </c>
      <c r="D87" s="18">
        <v>4062.107</v>
      </c>
      <c r="E87" s="18">
        <v>1903.2170000000001</v>
      </c>
      <c r="F87" s="18">
        <v>1246.394</v>
      </c>
      <c r="G87" s="18">
        <v>1217.0719999999999</v>
      </c>
      <c r="H87" s="18">
        <v>991</v>
      </c>
      <c r="I87" s="18">
        <v>2591</v>
      </c>
      <c r="J87" s="18">
        <v>284.18200000000002</v>
      </c>
      <c r="K87" s="22">
        <f t="shared" si="10"/>
        <v>367.02299999999741</v>
      </c>
    </row>
    <row r="88" spans="2:11" x14ac:dyDescent="0.2">
      <c r="B88" s="20" t="s">
        <v>20</v>
      </c>
      <c r="C88" s="17">
        <v>30341.99</v>
      </c>
      <c r="D88" s="18">
        <v>9464.2209999999995</v>
      </c>
      <c r="E88" s="18">
        <v>5776.183</v>
      </c>
      <c r="F88" s="18">
        <v>6207.32</v>
      </c>
      <c r="G88" s="18">
        <v>3082.6350000000002</v>
      </c>
      <c r="H88" s="18">
        <v>1948.11</v>
      </c>
      <c r="I88" s="18">
        <v>1488</v>
      </c>
      <c r="J88" s="18">
        <v>1386.43</v>
      </c>
      <c r="K88" s="22">
        <f t="shared" si="10"/>
        <v>989.09100000000399</v>
      </c>
    </row>
    <row r="89" spans="2:11" x14ac:dyDescent="0.2">
      <c r="B89" s="20" t="s">
        <v>21</v>
      </c>
      <c r="C89" s="17">
        <v>16581.991000000002</v>
      </c>
      <c r="D89" s="18">
        <v>6345.8909999999996</v>
      </c>
      <c r="E89" s="18">
        <v>3090.8409999999999</v>
      </c>
      <c r="F89" s="18">
        <v>1441.3440000000001</v>
      </c>
      <c r="G89" s="18">
        <v>1923.164</v>
      </c>
      <c r="H89" s="18">
        <v>1434.5989999999999</v>
      </c>
      <c r="I89" s="18">
        <v>908</v>
      </c>
      <c r="J89" s="18">
        <v>731.18299999999999</v>
      </c>
      <c r="K89" s="22">
        <f t="shared" si="10"/>
        <v>706.96900000000096</v>
      </c>
    </row>
    <row r="90" spans="2:11" x14ac:dyDescent="0.2">
      <c r="C90" s="17"/>
      <c r="D90" s="18"/>
      <c r="E90" s="18"/>
      <c r="F90" s="18"/>
      <c r="G90" s="18"/>
      <c r="H90" s="18"/>
      <c r="I90" s="18"/>
      <c r="J90" s="18"/>
    </row>
    <row r="91" spans="2:11" x14ac:dyDescent="0.2">
      <c r="B91" s="20" t="s">
        <v>22</v>
      </c>
      <c r="C91" s="17">
        <v>7296.9959999999992</v>
      </c>
      <c r="D91" s="18">
        <v>3440.105</v>
      </c>
      <c r="E91" s="18">
        <v>1211.4079999999999</v>
      </c>
      <c r="F91" s="18">
        <v>704.48400000000004</v>
      </c>
      <c r="G91" s="18">
        <v>878.89700000000005</v>
      </c>
      <c r="H91" s="18">
        <v>442</v>
      </c>
      <c r="I91" s="18">
        <v>259</v>
      </c>
      <c r="J91" s="18">
        <v>180.102</v>
      </c>
      <c r="K91" s="22">
        <f>C91-SUM(D91:J91)</f>
        <v>180.99999999999909</v>
      </c>
    </row>
    <row r="92" spans="2:11" x14ac:dyDescent="0.2">
      <c r="B92" s="20" t="s">
        <v>23</v>
      </c>
      <c r="C92" s="17">
        <v>4282.9979999999996</v>
      </c>
      <c r="D92" s="18">
        <v>1950.903</v>
      </c>
      <c r="E92" s="18">
        <v>919.66899999999998</v>
      </c>
      <c r="F92" s="18">
        <v>306.38</v>
      </c>
      <c r="G92" s="18">
        <v>496</v>
      </c>
      <c r="H92" s="18">
        <v>297</v>
      </c>
      <c r="I92" s="18">
        <v>123</v>
      </c>
      <c r="J92" s="18">
        <v>88.046000000000006</v>
      </c>
      <c r="K92" s="22">
        <f>C92-SUM(D92:J92)</f>
        <v>101.99999999999909</v>
      </c>
    </row>
    <row r="93" spans="2:11" x14ac:dyDescent="0.2">
      <c r="B93" s="20" t="s">
        <v>24</v>
      </c>
      <c r="C93" s="17">
        <v>2665.998</v>
      </c>
      <c r="D93" s="18">
        <v>1565.9760000000001</v>
      </c>
      <c r="E93" s="18">
        <v>439.89600000000002</v>
      </c>
      <c r="F93" s="18">
        <v>156.10300000000001</v>
      </c>
      <c r="G93" s="18">
        <v>155.023</v>
      </c>
      <c r="H93" s="18">
        <v>174</v>
      </c>
      <c r="I93" s="18">
        <v>117</v>
      </c>
      <c r="J93" s="18">
        <v>19</v>
      </c>
      <c r="K93" s="22">
        <f>C93-SUM(D93:J93)</f>
        <v>39</v>
      </c>
    </row>
    <row r="94" spans="2:11" x14ac:dyDescent="0.2">
      <c r="C94" s="17"/>
      <c r="D94" s="18"/>
      <c r="E94" s="18"/>
      <c r="F94" s="18"/>
      <c r="G94" s="18"/>
      <c r="H94" s="18"/>
      <c r="I94" s="18"/>
      <c r="J94" s="18"/>
    </row>
    <row r="95" spans="2:11" x14ac:dyDescent="0.2">
      <c r="B95" s="20" t="s">
        <v>25</v>
      </c>
      <c r="C95" s="17">
        <v>6922.9970000000003</v>
      </c>
      <c r="D95" s="18">
        <v>2672.652</v>
      </c>
      <c r="E95" s="18">
        <v>1386.816</v>
      </c>
      <c r="F95" s="18">
        <v>804.46100000000001</v>
      </c>
      <c r="G95" s="18">
        <v>787.97699999999998</v>
      </c>
      <c r="H95" s="18">
        <v>691</v>
      </c>
      <c r="I95" s="18">
        <v>135</v>
      </c>
      <c r="J95" s="18">
        <v>234.065</v>
      </c>
      <c r="K95" s="22">
        <f t="shared" ref="K95:K100" si="11">C95-SUM(D95:J95)</f>
        <v>211.02600000000075</v>
      </c>
    </row>
    <row r="96" spans="2:11" x14ac:dyDescent="0.2">
      <c r="B96" s="20" t="s">
        <v>26</v>
      </c>
      <c r="C96" s="17">
        <v>7771.9930000000004</v>
      </c>
      <c r="D96" s="18">
        <v>3280.4119999999998</v>
      </c>
      <c r="E96" s="18">
        <v>1588.893</v>
      </c>
      <c r="F96" s="18">
        <v>784.60799999999995</v>
      </c>
      <c r="G96" s="18">
        <v>919.78200000000004</v>
      </c>
      <c r="H96" s="18">
        <v>503</v>
      </c>
      <c r="I96" s="18">
        <v>216</v>
      </c>
      <c r="J96" s="18">
        <v>187.27199999999999</v>
      </c>
      <c r="K96" s="22">
        <f t="shared" si="11"/>
        <v>292.02599999999984</v>
      </c>
    </row>
    <row r="97" spans="2:11" x14ac:dyDescent="0.2">
      <c r="B97" s="20" t="s">
        <v>27</v>
      </c>
      <c r="C97" s="17">
        <v>4649</v>
      </c>
      <c r="D97" s="18">
        <v>1977.0340000000001</v>
      </c>
      <c r="E97" s="18">
        <v>821.67</v>
      </c>
      <c r="F97" s="18">
        <v>806.42100000000005</v>
      </c>
      <c r="G97" s="18">
        <v>391.875</v>
      </c>
      <c r="H97" s="18">
        <v>316.25</v>
      </c>
      <c r="I97" s="18">
        <v>95</v>
      </c>
      <c r="J97" s="18">
        <v>112</v>
      </c>
      <c r="K97" s="22">
        <f t="shared" si="11"/>
        <v>128.75</v>
      </c>
    </row>
    <row r="98" spans="2:11" x14ac:dyDescent="0.2">
      <c r="B98" s="20" t="s">
        <v>28</v>
      </c>
      <c r="C98" s="17">
        <v>3767.9960000000001</v>
      </c>
      <c r="D98" s="18">
        <v>1703.202</v>
      </c>
      <c r="E98" s="18">
        <v>772.92100000000005</v>
      </c>
      <c r="F98" s="18">
        <v>429.411</v>
      </c>
      <c r="G98" s="18">
        <v>337.04300000000001</v>
      </c>
      <c r="H98" s="18">
        <v>254</v>
      </c>
      <c r="I98" s="18">
        <v>67</v>
      </c>
      <c r="J98" s="18">
        <v>109.419</v>
      </c>
      <c r="K98" s="22">
        <f t="shared" si="11"/>
        <v>95</v>
      </c>
    </row>
    <row r="99" spans="2:11" x14ac:dyDescent="0.2">
      <c r="B99" s="20" t="s">
        <v>29</v>
      </c>
      <c r="C99" s="17">
        <v>9258.9969999999994</v>
      </c>
      <c r="D99" s="18">
        <v>3275.2809999999999</v>
      </c>
      <c r="E99" s="18">
        <v>2038.068</v>
      </c>
      <c r="F99" s="18">
        <v>1163.4090000000001</v>
      </c>
      <c r="G99" s="18">
        <v>1157.902</v>
      </c>
      <c r="H99" s="18">
        <v>731</v>
      </c>
      <c r="I99" s="18">
        <v>266</v>
      </c>
      <c r="J99" s="18">
        <v>340.137</v>
      </c>
      <c r="K99" s="22">
        <f t="shared" si="11"/>
        <v>287.19999999999891</v>
      </c>
    </row>
    <row r="100" spans="2:11" x14ac:dyDescent="0.2">
      <c r="B100" s="20" t="s">
        <v>30</v>
      </c>
      <c r="C100" s="17">
        <v>18519.989000000001</v>
      </c>
      <c r="D100" s="18">
        <v>5936.3190000000004</v>
      </c>
      <c r="E100" s="18">
        <v>4763.4579999999996</v>
      </c>
      <c r="F100" s="18">
        <v>1805.7650000000001</v>
      </c>
      <c r="G100" s="18">
        <v>2481.268</v>
      </c>
      <c r="H100" s="18">
        <v>1631.1410000000001</v>
      </c>
      <c r="I100" s="18">
        <v>513</v>
      </c>
      <c r="J100" s="18">
        <v>735.04499999999996</v>
      </c>
      <c r="K100" s="22">
        <f t="shared" si="11"/>
        <v>653.99300000000221</v>
      </c>
    </row>
    <row r="101" spans="2:11" x14ac:dyDescent="0.2">
      <c r="C101" s="17"/>
      <c r="D101" s="18"/>
      <c r="E101" s="18"/>
      <c r="F101" s="18"/>
      <c r="G101" s="18"/>
      <c r="H101" s="18"/>
      <c r="I101" s="18"/>
      <c r="J101" s="18"/>
    </row>
    <row r="102" spans="2:11" x14ac:dyDescent="0.2">
      <c r="B102" s="20" t="s">
        <v>31</v>
      </c>
      <c r="C102" s="17">
        <v>10370.993</v>
      </c>
      <c r="D102" s="18">
        <v>5216.8119999999999</v>
      </c>
      <c r="E102" s="18">
        <v>1537.454</v>
      </c>
      <c r="F102" s="18">
        <v>927.18</v>
      </c>
      <c r="G102" s="18">
        <v>1158.7729999999999</v>
      </c>
      <c r="H102" s="18">
        <v>771</v>
      </c>
      <c r="I102" s="18">
        <v>185</v>
      </c>
      <c r="J102" s="18">
        <v>267.08300000000003</v>
      </c>
      <c r="K102" s="22">
        <f>C102-SUM(D102:J102)</f>
        <v>307.69100000000071</v>
      </c>
    </row>
    <row r="103" spans="2:11" x14ac:dyDescent="0.2">
      <c r="B103" s="20" t="s">
        <v>32</v>
      </c>
      <c r="C103" s="17">
        <v>7270.9970000000003</v>
      </c>
      <c r="D103" s="18">
        <v>2918.5120000000002</v>
      </c>
      <c r="E103" s="18">
        <v>1585.2670000000001</v>
      </c>
      <c r="F103" s="18">
        <v>534.71900000000005</v>
      </c>
      <c r="G103" s="18">
        <v>912.93700000000001</v>
      </c>
      <c r="H103" s="18">
        <v>634.5</v>
      </c>
      <c r="I103" s="18">
        <v>181</v>
      </c>
      <c r="J103" s="18">
        <v>249.06200000000001</v>
      </c>
      <c r="K103" s="22">
        <f>C103-SUM(D103:J103)</f>
        <v>255</v>
      </c>
    </row>
    <row r="104" spans="2:11" x14ac:dyDescent="0.2">
      <c r="B104" s="20" t="s">
        <v>33</v>
      </c>
      <c r="C104" s="17">
        <v>3364.9979999999996</v>
      </c>
      <c r="D104" s="18">
        <v>1626.8820000000001</v>
      </c>
      <c r="E104" s="18">
        <v>634.03700000000003</v>
      </c>
      <c r="F104" s="18">
        <v>211.07900000000001</v>
      </c>
      <c r="G104" s="18">
        <v>377.5</v>
      </c>
      <c r="H104" s="18">
        <v>227</v>
      </c>
      <c r="I104" s="18">
        <v>57</v>
      </c>
      <c r="J104" s="18">
        <v>121.5</v>
      </c>
      <c r="K104" s="22">
        <f>C104-SUM(D104:J104)</f>
        <v>109.99999999999955</v>
      </c>
    </row>
    <row r="105" spans="2:11" x14ac:dyDescent="0.2">
      <c r="B105" s="20" t="s">
        <v>34</v>
      </c>
      <c r="C105" s="17">
        <v>2748.9960000000001</v>
      </c>
      <c r="D105" s="18">
        <v>1758.59</v>
      </c>
      <c r="E105" s="18">
        <v>351.15100000000001</v>
      </c>
      <c r="F105" s="18">
        <v>141.066</v>
      </c>
      <c r="G105" s="18">
        <v>214.12299999999999</v>
      </c>
      <c r="H105" s="18">
        <v>99</v>
      </c>
      <c r="I105" s="18">
        <v>34</v>
      </c>
      <c r="J105" s="18">
        <v>66</v>
      </c>
      <c r="K105" s="22">
        <f>C105-SUM(D105:J105)</f>
        <v>85.066000000000258</v>
      </c>
    </row>
    <row r="106" spans="2:11" x14ac:dyDescent="0.2">
      <c r="B106" s="20" t="s">
        <v>35</v>
      </c>
      <c r="C106" s="17">
        <v>441.99900000000002</v>
      </c>
      <c r="D106" s="18">
        <v>334.82900000000001</v>
      </c>
      <c r="E106" s="18">
        <v>61</v>
      </c>
      <c r="F106" s="18">
        <v>7</v>
      </c>
      <c r="G106" s="18">
        <v>13.17</v>
      </c>
      <c r="H106" s="18">
        <v>4</v>
      </c>
      <c r="I106" s="18">
        <v>14</v>
      </c>
      <c r="J106" s="18">
        <v>3</v>
      </c>
      <c r="K106" s="22">
        <f>C106-SUM(D106:J106)</f>
        <v>5</v>
      </c>
    </row>
    <row r="107" spans="2:11" x14ac:dyDescent="0.2">
      <c r="C107" s="17"/>
      <c r="D107" s="18"/>
      <c r="E107" s="18"/>
      <c r="F107" s="18"/>
      <c r="G107" s="18"/>
      <c r="H107" s="18"/>
      <c r="I107" s="18"/>
      <c r="J107" s="18"/>
    </row>
    <row r="108" spans="2:11" x14ac:dyDescent="0.2">
      <c r="B108" s="20" t="s">
        <v>36</v>
      </c>
      <c r="C108" s="17">
        <v>7627.9930000000004</v>
      </c>
      <c r="D108" s="18">
        <v>2935.7440000000001</v>
      </c>
      <c r="E108" s="18">
        <v>1377.694</v>
      </c>
      <c r="F108" s="18">
        <v>889.80899999999997</v>
      </c>
      <c r="G108" s="18">
        <v>791.46500000000003</v>
      </c>
      <c r="H108" s="18">
        <v>751</v>
      </c>
      <c r="I108" s="18">
        <v>476</v>
      </c>
      <c r="J108" s="18">
        <v>182.19200000000001</v>
      </c>
      <c r="K108" s="22">
        <f>C108-SUM(D108:J108)</f>
        <v>224.08899999999994</v>
      </c>
    </row>
    <row r="109" spans="2:11" x14ac:dyDescent="0.2">
      <c r="B109" s="20" t="s">
        <v>37</v>
      </c>
      <c r="C109" s="17">
        <v>4309.9960000000001</v>
      </c>
      <c r="D109" s="18">
        <v>1684.818</v>
      </c>
      <c r="E109" s="18">
        <v>823.96100000000001</v>
      </c>
      <c r="F109" s="18">
        <v>371.03800000000001</v>
      </c>
      <c r="G109" s="18">
        <v>428.84899999999999</v>
      </c>
      <c r="H109" s="18">
        <v>346.02</v>
      </c>
      <c r="I109" s="18">
        <v>472</v>
      </c>
      <c r="J109" s="18">
        <v>74.31</v>
      </c>
      <c r="K109" s="22">
        <f>C109-SUM(D109:J109)</f>
        <v>109</v>
      </c>
    </row>
    <row r="110" spans="2:11" x14ac:dyDescent="0.2">
      <c r="B110" s="20" t="s">
        <v>38</v>
      </c>
      <c r="C110" s="17">
        <v>6976.9960000000001</v>
      </c>
      <c r="D110" s="18">
        <v>3199.2460000000001</v>
      </c>
      <c r="E110" s="18">
        <v>945.84900000000005</v>
      </c>
      <c r="F110" s="18">
        <v>812.40899999999999</v>
      </c>
      <c r="G110" s="18">
        <v>672.245</v>
      </c>
      <c r="H110" s="18">
        <v>542.66600000000005</v>
      </c>
      <c r="I110" s="18">
        <v>455</v>
      </c>
      <c r="J110" s="18">
        <v>137.24799999999999</v>
      </c>
      <c r="K110" s="22">
        <f>C110-SUM(D110:J110)</f>
        <v>212.33300000000054</v>
      </c>
    </row>
    <row r="111" spans="2:11" x14ac:dyDescent="0.2">
      <c r="B111" s="20" t="s">
        <v>39</v>
      </c>
      <c r="C111" s="17">
        <v>5138.9979999999996</v>
      </c>
      <c r="D111" s="18">
        <v>2444.857</v>
      </c>
      <c r="E111" s="18">
        <v>891.93299999999999</v>
      </c>
      <c r="F111" s="18">
        <v>461.03300000000002</v>
      </c>
      <c r="G111" s="18">
        <v>450</v>
      </c>
      <c r="H111" s="18">
        <v>379.2</v>
      </c>
      <c r="I111" s="18">
        <v>309</v>
      </c>
      <c r="J111" s="18">
        <v>94</v>
      </c>
      <c r="K111" s="22">
        <f>C111-SUM(D111:J111)</f>
        <v>108.97499999999945</v>
      </c>
    </row>
    <row r="112" spans="2:11" x14ac:dyDescent="0.2">
      <c r="B112" s="20" t="s">
        <v>40</v>
      </c>
      <c r="C112" s="17">
        <v>3270.9960000000001</v>
      </c>
      <c r="D112" s="18">
        <v>1687.5930000000001</v>
      </c>
      <c r="E112" s="18">
        <v>466.08800000000002</v>
      </c>
      <c r="F112" s="18">
        <v>252.05799999999999</v>
      </c>
      <c r="G112" s="18">
        <v>256.12700000000001</v>
      </c>
      <c r="H112" s="18">
        <v>306</v>
      </c>
      <c r="I112" s="18">
        <v>193</v>
      </c>
      <c r="J112" s="18">
        <v>45.110999999999997</v>
      </c>
      <c r="K112" s="22">
        <f>C112-SUM(D112:J112)</f>
        <v>65.019000000000233</v>
      </c>
    </row>
    <row r="113" spans="2:11" x14ac:dyDescent="0.2">
      <c r="C113" s="17"/>
      <c r="D113" s="18"/>
      <c r="E113" s="18"/>
      <c r="F113" s="18"/>
      <c r="G113" s="18"/>
      <c r="H113" s="18"/>
      <c r="I113" s="18"/>
      <c r="J113" s="18"/>
    </row>
    <row r="114" spans="2:11" x14ac:dyDescent="0.2">
      <c r="B114" s="20" t="s">
        <v>41</v>
      </c>
      <c r="C114" s="17">
        <v>4606.9979999999996</v>
      </c>
      <c r="D114" s="18">
        <v>1962.414</v>
      </c>
      <c r="E114" s="18">
        <v>650.23800000000006</v>
      </c>
      <c r="F114" s="18">
        <v>458.06099999999998</v>
      </c>
      <c r="G114" s="18">
        <v>544.28499999999997</v>
      </c>
      <c r="H114" s="18">
        <v>304</v>
      </c>
      <c r="I114" s="18">
        <v>418</v>
      </c>
      <c r="J114" s="18">
        <v>117</v>
      </c>
      <c r="K114" s="22">
        <f t="shared" ref="K114:K123" si="12">C114-SUM(D114:J114)</f>
        <v>153</v>
      </c>
    </row>
    <row r="115" spans="2:11" x14ac:dyDescent="0.2">
      <c r="B115" s="20" t="s">
        <v>42</v>
      </c>
      <c r="C115" s="17">
        <v>4187.9960000000001</v>
      </c>
      <c r="D115" s="18">
        <v>1768.2360000000001</v>
      </c>
      <c r="E115" s="18">
        <v>487.16199999999998</v>
      </c>
      <c r="F115" s="18">
        <v>383.33300000000003</v>
      </c>
      <c r="G115" s="18">
        <v>404.13200000000001</v>
      </c>
      <c r="H115" s="18">
        <v>419.75</v>
      </c>
      <c r="I115" s="18">
        <v>473</v>
      </c>
      <c r="J115" s="18">
        <v>95.132999999999996</v>
      </c>
      <c r="K115" s="22">
        <f t="shared" si="12"/>
        <v>157.25</v>
      </c>
    </row>
    <row r="116" spans="2:11" x14ac:dyDescent="0.2">
      <c r="B116" s="20" t="s">
        <v>43</v>
      </c>
      <c r="C116" s="17">
        <v>4324.9960000000001</v>
      </c>
      <c r="D116" s="18">
        <v>2049.683</v>
      </c>
      <c r="E116" s="18">
        <v>567.40499999999997</v>
      </c>
      <c r="F116" s="18">
        <v>364.65800000000002</v>
      </c>
      <c r="G116" s="18">
        <v>382.04599999999999</v>
      </c>
      <c r="H116" s="18">
        <v>213.5</v>
      </c>
      <c r="I116" s="18">
        <v>485</v>
      </c>
      <c r="J116" s="18">
        <v>93.203999999999994</v>
      </c>
      <c r="K116" s="22">
        <f t="shared" si="12"/>
        <v>169.50000000000091</v>
      </c>
    </row>
    <row r="117" spans="2:11" x14ac:dyDescent="0.2">
      <c r="B117" s="20" t="s">
        <v>44</v>
      </c>
      <c r="C117" s="17">
        <v>3998.9949999999999</v>
      </c>
      <c r="D117" s="18">
        <v>1807.345</v>
      </c>
      <c r="E117" s="18">
        <v>601.91600000000005</v>
      </c>
      <c r="F117" s="18">
        <v>374.37099999999998</v>
      </c>
      <c r="G117" s="18">
        <v>312.02499999999998</v>
      </c>
      <c r="H117" s="18">
        <v>226</v>
      </c>
      <c r="I117" s="18">
        <v>474</v>
      </c>
      <c r="J117" s="18">
        <v>91.11</v>
      </c>
      <c r="K117" s="22">
        <f t="shared" si="12"/>
        <v>112.22799999999961</v>
      </c>
    </row>
    <row r="118" spans="2:11" x14ac:dyDescent="0.2">
      <c r="B118" s="20" t="s">
        <v>45</v>
      </c>
      <c r="C118" s="17">
        <v>1675.998</v>
      </c>
      <c r="D118" s="18">
        <v>774</v>
      </c>
      <c r="E118" s="18">
        <v>229.90100000000001</v>
      </c>
      <c r="F118" s="18">
        <v>142.065</v>
      </c>
      <c r="G118" s="18">
        <v>154</v>
      </c>
      <c r="H118" s="18">
        <v>115</v>
      </c>
      <c r="I118" s="18">
        <v>198</v>
      </c>
      <c r="J118" s="18">
        <v>30</v>
      </c>
      <c r="K118" s="22">
        <f t="shared" si="12"/>
        <v>33.031999999999925</v>
      </c>
    </row>
    <row r="119" spans="2:11" x14ac:dyDescent="0.2">
      <c r="B119" s="20" t="s">
        <v>46</v>
      </c>
      <c r="C119" s="17">
        <v>1527</v>
      </c>
      <c r="D119" s="18">
        <v>697</v>
      </c>
      <c r="E119" s="18">
        <v>215</v>
      </c>
      <c r="F119" s="18">
        <v>105</v>
      </c>
      <c r="G119" s="18">
        <v>120</v>
      </c>
      <c r="H119" s="18">
        <v>70</v>
      </c>
      <c r="I119" s="18">
        <v>282</v>
      </c>
      <c r="J119" s="18">
        <v>14</v>
      </c>
      <c r="K119" s="22">
        <f t="shared" si="12"/>
        <v>24</v>
      </c>
    </row>
    <row r="120" spans="2:11" x14ac:dyDescent="0.2">
      <c r="B120" s="20" t="s">
        <v>47</v>
      </c>
      <c r="C120" s="17">
        <v>3120.9970000000003</v>
      </c>
      <c r="D120" s="18">
        <v>1180.499</v>
      </c>
      <c r="E120" s="18">
        <v>538.10400000000004</v>
      </c>
      <c r="F120" s="18">
        <v>268.048</v>
      </c>
      <c r="G120" s="18">
        <v>271.096</v>
      </c>
      <c r="H120" s="18">
        <v>264</v>
      </c>
      <c r="I120" s="18">
        <v>451</v>
      </c>
      <c r="J120" s="18">
        <v>83.25</v>
      </c>
      <c r="K120" s="22">
        <f t="shared" si="12"/>
        <v>65</v>
      </c>
    </row>
    <row r="121" spans="2:11" x14ac:dyDescent="0.2">
      <c r="B121" s="20" t="s">
        <v>48</v>
      </c>
      <c r="C121" s="17">
        <v>3641.9989999999998</v>
      </c>
      <c r="D121" s="18">
        <v>1614</v>
      </c>
      <c r="E121" s="18">
        <v>609.85900000000004</v>
      </c>
      <c r="F121" s="18">
        <v>435.10500000000002</v>
      </c>
      <c r="G121" s="18">
        <v>280</v>
      </c>
      <c r="H121" s="18">
        <v>198</v>
      </c>
      <c r="I121" s="18">
        <v>336</v>
      </c>
      <c r="J121" s="18">
        <v>74</v>
      </c>
      <c r="K121" s="22">
        <f t="shared" si="12"/>
        <v>95.034999999999854</v>
      </c>
    </row>
    <row r="122" spans="2:11" x14ac:dyDescent="0.2">
      <c r="B122" s="20" t="s">
        <v>49</v>
      </c>
      <c r="C122" s="17">
        <v>4321.9960000000001</v>
      </c>
      <c r="D122" s="18">
        <v>1814.6880000000001</v>
      </c>
      <c r="E122" s="18">
        <v>620.10599999999999</v>
      </c>
      <c r="F122" s="18">
        <v>528.20399999999995</v>
      </c>
      <c r="G122" s="18">
        <v>343.93299999999999</v>
      </c>
      <c r="H122" s="18">
        <v>392.916</v>
      </c>
      <c r="I122" s="18">
        <v>368</v>
      </c>
      <c r="J122" s="18">
        <v>130.066</v>
      </c>
      <c r="K122" s="22">
        <f t="shared" si="12"/>
        <v>124.08300000000054</v>
      </c>
    </row>
    <row r="123" spans="2:11" x14ac:dyDescent="0.2">
      <c r="B123" s="20" t="s">
        <v>50</v>
      </c>
      <c r="C123" s="17">
        <v>5726.9969999999994</v>
      </c>
      <c r="D123" s="18">
        <v>2709.415</v>
      </c>
      <c r="E123" s="18">
        <v>760.87900000000002</v>
      </c>
      <c r="F123" s="18">
        <v>513.63699999999994</v>
      </c>
      <c r="G123" s="18">
        <v>448</v>
      </c>
      <c r="H123" s="18">
        <v>308</v>
      </c>
      <c r="I123" s="18">
        <v>752</v>
      </c>
      <c r="J123" s="18">
        <v>103.066</v>
      </c>
      <c r="K123" s="22">
        <f t="shared" si="12"/>
        <v>132</v>
      </c>
    </row>
    <row r="124" spans="2:11" x14ac:dyDescent="0.2">
      <c r="C124" s="17"/>
      <c r="D124" s="18"/>
      <c r="E124" s="18"/>
      <c r="F124" s="18"/>
      <c r="G124" s="18"/>
      <c r="H124" s="18"/>
      <c r="I124" s="18"/>
      <c r="J124" s="18"/>
    </row>
    <row r="125" spans="2:11" x14ac:dyDescent="0.2">
      <c r="B125" s="20" t="s">
        <v>51</v>
      </c>
      <c r="C125" s="17">
        <v>9852.996000000001</v>
      </c>
      <c r="D125" s="18">
        <v>2588.904</v>
      </c>
      <c r="E125" s="18">
        <v>1864.325</v>
      </c>
      <c r="F125" s="18">
        <v>3295.3380000000002</v>
      </c>
      <c r="G125" s="18">
        <v>641.40499999999997</v>
      </c>
      <c r="H125" s="18">
        <v>645</v>
      </c>
      <c r="I125" s="18">
        <v>299</v>
      </c>
      <c r="J125" s="18">
        <v>317.108</v>
      </c>
      <c r="K125" s="22">
        <f t="shared" ref="K125:K131" si="13">C125-SUM(D125:J125)</f>
        <v>201.91599999999926</v>
      </c>
    </row>
    <row r="126" spans="2:11" x14ac:dyDescent="0.2">
      <c r="B126" s="20" t="s">
        <v>52</v>
      </c>
      <c r="C126" s="17">
        <v>2373.9989999999998</v>
      </c>
      <c r="D126" s="18">
        <v>862.85699999999997</v>
      </c>
      <c r="E126" s="18">
        <v>473.142</v>
      </c>
      <c r="F126" s="18">
        <v>515</v>
      </c>
      <c r="G126" s="18">
        <v>173</v>
      </c>
      <c r="H126" s="18">
        <v>150</v>
      </c>
      <c r="I126" s="18">
        <v>108</v>
      </c>
      <c r="J126" s="18">
        <v>48</v>
      </c>
      <c r="K126" s="22">
        <f t="shared" si="13"/>
        <v>44</v>
      </c>
    </row>
    <row r="127" spans="2:11" x14ac:dyDescent="0.2">
      <c r="B127" s="20" t="s">
        <v>53</v>
      </c>
      <c r="C127" s="17">
        <v>1956.999</v>
      </c>
      <c r="D127" s="18">
        <v>598</v>
      </c>
      <c r="E127" s="18">
        <v>389.935</v>
      </c>
      <c r="F127" s="18">
        <v>566.048</v>
      </c>
      <c r="G127" s="18">
        <v>117</v>
      </c>
      <c r="H127" s="18">
        <v>77</v>
      </c>
      <c r="I127" s="18">
        <v>102</v>
      </c>
      <c r="J127" s="18">
        <v>55</v>
      </c>
      <c r="K127" s="22">
        <f t="shared" si="13"/>
        <v>52.016000000000076</v>
      </c>
    </row>
    <row r="128" spans="2:11" x14ac:dyDescent="0.2">
      <c r="B128" s="20" t="s">
        <v>54</v>
      </c>
      <c r="C128" s="17">
        <v>7136.9970000000003</v>
      </c>
      <c r="D128" s="18">
        <v>1864.797</v>
      </c>
      <c r="E128" s="18">
        <v>1556.519</v>
      </c>
      <c r="F128" s="18">
        <v>1964.2260000000001</v>
      </c>
      <c r="G128" s="18">
        <v>504.97500000000002</v>
      </c>
      <c r="H128" s="18">
        <v>657.5</v>
      </c>
      <c r="I128" s="18">
        <v>171</v>
      </c>
      <c r="J128" s="18">
        <v>214.98</v>
      </c>
      <c r="K128" s="22">
        <f t="shared" si="13"/>
        <v>203.00000000000091</v>
      </c>
    </row>
    <row r="129" spans="1:11" x14ac:dyDescent="0.2">
      <c r="B129" s="20" t="s">
        <v>55</v>
      </c>
      <c r="C129" s="17">
        <v>2831.9969999999998</v>
      </c>
      <c r="D129" s="18">
        <v>837.72699999999998</v>
      </c>
      <c r="E129" s="18">
        <v>474.90699999999998</v>
      </c>
      <c r="F129" s="18">
        <v>694.25</v>
      </c>
      <c r="G129" s="18">
        <v>209</v>
      </c>
      <c r="H129" s="18">
        <v>240</v>
      </c>
      <c r="I129" s="18">
        <v>242</v>
      </c>
      <c r="J129" s="18">
        <v>73.09</v>
      </c>
      <c r="K129" s="22">
        <f t="shared" si="13"/>
        <v>61.022999999999683</v>
      </c>
    </row>
    <row r="130" spans="1:11" x14ac:dyDescent="0.2">
      <c r="B130" s="20" t="s">
        <v>56</v>
      </c>
      <c r="C130" s="17">
        <v>3483.9960000000001</v>
      </c>
      <c r="D130" s="18">
        <v>1043.5319999999999</v>
      </c>
      <c r="E130" s="18">
        <v>557.02</v>
      </c>
      <c r="F130" s="18">
        <v>1119.1120000000001</v>
      </c>
      <c r="G130" s="18">
        <v>186.333</v>
      </c>
      <c r="H130" s="18">
        <v>276.33300000000003</v>
      </c>
      <c r="I130" s="18">
        <v>164</v>
      </c>
      <c r="J130" s="18">
        <v>56</v>
      </c>
      <c r="K130" s="22">
        <f t="shared" si="13"/>
        <v>81.666000000000167</v>
      </c>
    </row>
    <row r="131" spans="1:11" x14ac:dyDescent="0.2">
      <c r="B131" s="20" t="s">
        <v>57</v>
      </c>
      <c r="C131" s="17">
        <v>7663.9970000000003</v>
      </c>
      <c r="D131" s="18">
        <v>3153.75</v>
      </c>
      <c r="E131" s="18">
        <v>1066.0920000000001</v>
      </c>
      <c r="F131" s="18">
        <v>1099.242</v>
      </c>
      <c r="G131" s="18">
        <v>721.94</v>
      </c>
      <c r="H131" s="18">
        <v>652</v>
      </c>
      <c r="I131" s="18">
        <v>457</v>
      </c>
      <c r="J131" s="18">
        <v>239.94200000000001</v>
      </c>
      <c r="K131" s="22">
        <f t="shared" si="13"/>
        <v>274.03099999999904</v>
      </c>
    </row>
    <row r="132" spans="1:11" x14ac:dyDescent="0.2">
      <c r="C132" s="17"/>
      <c r="D132" s="18"/>
      <c r="E132" s="18"/>
      <c r="F132" s="18"/>
      <c r="G132" s="18"/>
      <c r="H132" s="18"/>
      <c r="I132" s="18"/>
      <c r="J132" s="18"/>
    </row>
    <row r="133" spans="1:11" x14ac:dyDescent="0.2">
      <c r="B133" s="20" t="s">
        <v>58</v>
      </c>
      <c r="C133" s="17">
        <v>9709.994999999999</v>
      </c>
      <c r="D133" s="18">
        <v>3642.5819999999999</v>
      </c>
      <c r="E133" s="18">
        <v>1927.7539999999999</v>
      </c>
      <c r="F133" s="18">
        <v>1037.354</v>
      </c>
      <c r="G133" s="18">
        <v>1001.028</v>
      </c>
      <c r="H133" s="18">
        <v>666.15</v>
      </c>
      <c r="I133" s="18">
        <v>737</v>
      </c>
      <c r="J133" s="18">
        <v>411</v>
      </c>
      <c r="K133" s="22">
        <f t="shared" ref="K133:K139" si="14">C133-SUM(D133:J133)</f>
        <v>287.12699999999859</v>
      </c>
    </row>
    <row r="134" spans="1:11" x14ac:dyDescent="0.2">
      <c r="B134" s="20" t="s">
        <v>86</v>
      </c>
      <c r="C134" s="17">
        <v>2144.9989999999998</v>
      </c>
      <c r="D134" s="18">
        <v>1015.275</v>
      </c>
      <c r="E134" s="18">
        <v>286.44400000000002</v>
      </c>
      <c r="F134" s="18">
        <v>219.21</v>
      </c>
      <c r="G134" s="18">
        <v>201</v>
      </c>
      <c r="H134" s="18">
        <v>161</v>
      </c>
      <c r="I134" s="18">
        <v>131</v>
      </c>
      <c r="J134" s="18">
        <v>85</v>
      </c>
      <c r="K134" s="22">
        <f t="shared" si="14"/>
        <v>46.069999999999709</v>
      </c>
    </row>
    <row r="135" spans="1:11" x14ac:dyDescent="0.2">
      <c r="B135" s="20" t="s">
        <v>60</v>
      </c>
      <c r="C135" s="17">
        <v>3110.9989999999998</v>
      </c>
      <c r="D135" s="18">
        <v>1138.25</v>
      </c>
      <c r="E135" s="18">
        <v>533</v>
      </c>
      <c r="F135" s="18">
        <v>435.75</v>
      </c>
      <c r="G135" s="18">
        <v>335.91300000000001</v>
      </c>
      <c r="H135" s="18">
        <v>211.25</v>
      </c>
      <c r="I135" s="18">
        <v>212</v>
      </c>
      <c r="J135" s="18">
        <v>156.08600000000001</v>
      </c>
      <c r="K135" s="22">
        <f t="shared" si="14"/>
        <v>88.75</v>
      </c>
    </row>
    <row r="136" spans="1:11" x14ac:dyDescent="0.2">
      <c r="B136" s="20" t="s">
        <v>61</v>
      </c>
      <c r="C136" s="17">
        <v>2457.9989999999998</v>
      </c>
      <c r="D136" s="18">
        <v>940</v>
      </c>
      <c r="E136" s="18">
        <v>391.96600000000001</v>
      </c>
      <c r="F136" s="18">
        <v>275.03300000000002</v>
      </c>
      <c r="G136" s="18">
        <v>258</v>
      </c>
      <c r="H136" s="18">
        <v>224</v>
      </c>
      <c r="I136" s="18">
        <v>211</v>
      </c>
      <c r="J136" s="18">
        <v>112</v>
      </c>
      <c r="K136" s="22">
        <f t="shared" si="14"/>
        <v>46</v>
      </c>
    </row>
    <row r="137" spans="1:11" x14ac:dyDescent="0.2">
      <c r="B137" s="20" t="s">
        <v>62</v>
      </c>
      <c r="C137" s="17">
        <v>1317</v>
      </c>
      <c r="D137" s="18">
        <v>553</v>
      </c>
      <c r="E137" s="18">
        <v>325.83199999999999</v>
      </c>
      <c r="F137" s="18">
        <v>83.168000000000006</v>
      </c>
      <c r="G137" s="18">
        <v>125</v>
      </c>
      <c r="H137" s="18">
        <v>67</v>
      </c>
      <c r="I137" s="18">
        <v>96</v>
      </c>
      <c r="J137" s="18">
        <v>45</v>
      </c>
      <c r="K137" s="22">
        <f t="shared" si="14"/>
        <v>22</v>
      </c>
    </row>
    <row r="138" spans="1:11" x14ac:dyDescent="0.2">
      <c r="B138" s="20" t="s">
        <v>63</v>
      </c>
      <c r="C138" s="17">
        <v>2388.998</v>
      </c>
      <c r="D138" s="18">
        <v>1070.8150000000001</v>
      </c>
      <c r="E138" s="18">
        <v>537.15099999999995</v>
      </c>
      <c r="F138" s="18">
        <v>145.03200000000001</v>
      </c>
      <c r="G138" s="18">
        <v>188</v>
      </c>
      <c r="H138" s="18">
        <v>199</v>
      </c>
      <c r="I138" s="18">
        <v>119</v>
      </c>
      <c r="J138" s="18">
        <v>59</v>
      </c>
      <c r="K138" s="22">
        <f t="shared" si="14"/>
        <v>71.000000000000455</v>
      </c>
    </row>
    <row r="139" spans="1:11" x14ac:dyDescent="0.2">
      <c r="B139" s="20" t="s">
        <v>64</v>
      </c>
      <c r="C139" s="17">
        <v>438</v>
      </c>
      <c r="D139" s="18">
        <v>188</v>
      </c>
      <c r="E139" s="18">
        <v>71</v>
      </c>
      <c r="F139" s="18">
        <v>21</v>
      </c>
      <c r="G139" s="18">
        <v>36</v>
      </c>
      <c r="H139" s="18">
        <v>9</v>
      </c>
      <c r="I139" s="18">
        <v>99</v>
      </c>
      <c r="J139" s="18">
        <v>7</v>
      </c>
      <c r="K139" s="22">
        <f t="shared" si="14"/>
        <v>7</v>
      </c>
    </row>
    <row r="140" spans="1:11" ht="18" thickBot="1" x14ac:dyDescent="0.25">
      <c r="B140" s="4"/>
      <c r="C140" s="37"/>
      <c r="D140" s="4"/>
      <c r="E140" s="4"/>
      <c r="F140" s="4"/>
      <c r="G140" s="4"/>
      <c r="H140" s="4"/>
      <c r="I140" s="4"/>
      <c r="J140" s="4"/>
      <c r="K140" s="4"/>
    </row>
    <row r="141" spans="1:11" x14ac:dyDescent="0.2">
      <c r="C141" s="20" t="s">
        <v>65</v>
      </c>
    </row>
    <row r="142" spans="1:11" x14ac:dyDescent="0.2">
      <c r="A142" s="20"/>
    </row>
    <row r="146" spans="5:11" x14ac:dyDescent="0.2">
      <c r="E146" s="38"/>
      <c r="F146" s="38"/>
      <c r="G146" s="38"/>
      <c r="H146" s="38"/>
      <c r="I146" s="38"/>
      <c r="J146" s="38"/>
      <c r="K146" s="38"/>
    </row>
    <row r="148" spans="5:11" x14ac:dyDescent="0.2">
      <c r="E148" s="2"/>
      <c r="F148" s="2"/>
      <c r="G148" s="2"/>
      <c r="H148" s="2"/>
      <c r="I148" s="2"/>
      <c r="J148" s="2"/>
      <c r="K148" s="2"/>
    </row>
    <row r="149" spans="5:11" x14ac:dyDescent="0.2">
      <c r="E149" s="18"/>
      <c r="F149" s="18"/>
      <c r="G149" s="18"/>
      <c r="H149" s="18"/>
      <c r="I149" s="18"/>
      <c r="J149" s="18"/>
      <c r="K149" s="18"/>
    </row>
    <row r="150" spans="5:11" x14ac:dyDescent="0.2">
      <c r="E150" s="18"/>
      <c r="F150" s="18"/>
      <c r="G150" s="18"/>
      <c r="H150" s="18"/>
      <c r="I150" s="18"/>
      <c r="J150" s="18"/>
      <c r="K150" s="22"/>
    </row>
    <row r="151" spans="5:11" x14ac:dyDescent="0.2">
      <c r="E151" s="18"/>
      <c r="F151" s="18"/>
      <c r="G151" s="18"/>
      <c r="H151" s="18"/>
      <c r="I151" s="18"/>
      <c r="J151" s="18"/>
      <c r="K151" s="22"/>
    </row>
    <row r="152" spans="5:11" x14ac:dyDescent="0.2">
      <c r="E152" s="18"/>
      <c r="F152" s="18"/>
      <c r="G152" s="18"/>
      <c r="H152" s="18"/>
      <c r="I152" s="18"/>
      <c r="J152" s="18"/>
      <c r="K152" s="22"/>
    </row>
    <row r="153" spans="5:11" x14ac:dyDescent="0.2">
      <c r="E153" s="18"/>
      <c r="F153" s="18"/>
      <c r="G153" s="18"/>
      <c r="H153" s="18"/>
      <c r="I153" s="18"/>
      <c r="J153" s="18"/>
      <c r="K153" s="22"/>
    </row>
    <row r="154" spans="5:11" x14ac:dyDescent="0.2">
      <c r="E154" s="18"/>
      <c r="F154" s="18"/>
      <c r="G154" s="18"/>
      <c r="H154" s="18"/>
      <c r="I154" s="18"/>
      <c r="J154" s="18"/>
      <c r="K154" s="22"/>
    </row>
    <row r="155" spans="5:11" x14ac:dyDescent="0.2">
      <c r="E155" s="18"/>
      <c r="F155" s="18"/>
      <c r="G155" s="18"/>
      <c r="H155" s="18"/>
      <c r="I155" s="18"/>
      <c r="J155" s="18"/>
      <c r="K155" s="22"/>
    </row>
    <row r="156" spans="5:11" x14ac:dyDescent="0.2">
      <c r="E156" s="18"/>
      <c r="F156" s="18"/>
      <c r="G156" s="18"/>
      <c r="H156" s="18"/>
      <c r="I156" s="18"/>
      <c r="J156" s="18"/>
      <c r="K156" s="22"/>
    </row>
    <row r="157" spans="5:11" x14ac:dyDescent="0.2">
      <c r="E157" s="18"/>
      <c r="F157" s="18"/>
      <c r="G157" s="18"/>
      <c r="H157" s="18"/>
      <c r="I157" s="18"/>
      <c r="J157" s="18"/>
    </row>
    <row r="158" spans="5:11" x14ac:dyDescent="0.2">
      <c r="E158" s="18"/>
      <c r="F158" s="18"/>
      <c r="G158" s="18"/>
      <c r="H158" s="18"/>
      <c r="I158" s="18"/>
      <c r="J158" s="18"/>
      <c r="K158" s="22"/>
    </row>
    <row r="159" spans="5:11" x14ac:dyDescent="0.2">
      <c r="E159" s="18"/>
      <c r="F159" s="18"/>
      <c r="G159" s="18"/>
      <c r="H159" s="18"/>
      <c r="I159" s="18"/>
      <c r="J159" s="18"/>
      <c r="K159" s="22"/>
    </row>
    <row r="160" spans="5:11" x14ac:dyDescent="0.2">
      <c r="E160" s="18"/>
      <c r="F160" s="18"/>
      <c r="G160" s="18"/>
      <c r="H160" s="18"/>
      <c r="I160" s="18"/>
      <c r="J160" s="18"/>
      <c r="K160" s="22"/>
    </row>
    <row r="161" spans="5:11" x14ac:dyDescent="0.2">
      <c r="E161" s="18"/>
      <c r="F161" s="18"/>
      <c r="G161" s="18"/>
      <c r="H161" s="18"/>
      <c r="I161" s="18"/>
      <c r="J161" s="18"/>
    </row>
    <row r="162" spans="5:11" x14ac:dyDescent="0.2">
      <c r="E162" s="18"/>
      <c r="F162" s="18"/>
      <c r="G162" s="18"/>
      <c r="H162" s="18"/>
      <c r="I162" s="18"/>
      <c r="J162" s="18"/>
      <c r="K162" s="22"/>
    </row>
    <row r="163" spans="5:11" x14ac:dyDescent="0.2">
      <c r="E163" s="18"/>
      <c r="F163" s="18"/>
      <c r="G163" s="18"/>
      <c r="H163" s="18"/>
      <c r="I163" s="18"/>
      <c r="J163" s="18"/>
      <c r="K163" s="22"/>
    </row>
    <row r="164" spans="5:11" x14ac:dyDescent="0.2">
      <c r="E164" s="18"/>
      <c r="F164" s="18"/>
      <c r="G164" s="18"/>
      <c r="H164" s="18"/>
      <c r="I164" s="18"/>
      <c r="J164" s="18"/>
      <c r="K164" s="22"/>
    </row>
    <row r="165" spans="5:11" x14ac:dyDescent="0.2">
      <c r="E165" s="18"/>
      <c r="F165" s="18"/>
      <c r="G165" s="18"/>
      <c r="H165" s="18"/>
      <c r="I165" s="18"/>
      <c r="J165" s="18"/>
      <c r="K165" s="22"/>
    </row>
    <row r="166" spans="5:11" x14ac:dyDescent="0.2">
      <c r="E166" s="18"/>
      <c r="F166" s="18"/>
      <c r="G166" s="18"/>
      <c r="H166" s="18"/>
      <c r="I166" s="18"/>
      <c r="J166" s="18"/>
      <c r="K166" s="22"/>
    </row>
    <row r="167" spans="5:11" x14ac:dyDescent="0.2">
      <c r="E167" s="18"/>
      <c r="F167" s="18"/>
      <c r="G167" s="18"/>
      <c r="H167" s="18"/>
      <c r="I167" s="18"/>
      <c r="J167" s="18"/>
      <c r="K167" s="22"/>
    </row>
    <row r="168" spans="5:11" x14ac:dyDescent="0.2">
      <c r="E168" s="18"/>
      <c r="F168" s="18"/>
      <c r="G168" s="18"/>
      <c r="H168" s="18"/>
      <c r="I168" s="18"/>
      <c r="J168" s="18"/>
    </row>
    <row r="169" spans="5:11" x14ac:dyDescent="0.2">
      <c r="E169" s="18"/>
      <c r="F169" s="18"/>
      <c r="G169" s="18"/>
      <c r="H169" s="18"/>
      <c r="I169" s="18"/>
      <c r="J169" s="18"/>
      <c r="K169" s="22"/>
    </row>
    <row r="170" spans="5:11" x14ac:dyDescent="0.2">
      <c r="E170" s="18"/>
      <c r="F170" s="18"/>
      <c r="G170" s="18"/>
      <c r="H170" s="18"/>
      <c r="I170" s="18"/>
      <c r="J170" s="18"/>
      <c r="K170" s="22"/>
    </row>
    <row r="171" spans="5:11" x14ac:dyDescent="0.2">
      <c r="E171" s="18"/>
      <c r="F171" s="18"/>
      <c r="G171" s="18"/>
      <c r="H171" s="18"/>
      <c r="I171" s="18"/>
      <c r="J171" s="18"/>
      <c r="K171" s="22"/>
    </row>
    <row r="172" spans="5:11" x14ac:dyDescent="0.2">
      <c r="E172" s="18"/>
      <c r="F172" s="18"/>
      <c r="G172" s="18"/>
      <c r="H172" s="18"/>
      <c r="I172" s="18"/>
      <c r="J172" s="18"/>
      <c r="K172" s="22"/>
    </row>
    <row r="173" spans="5:11" x14ac:dyDescent="0.2">
      <c r="E173" s="18"/>
      <c r="F173" s="18"/>
      <c r="G173" s="18"/>
      <c r="H173" s="18"/>
      <c r="I173" s="18"/>
      <c r="J173" s="18"/>
      <c r="K173" s="22"/>
    </row>
    <row r="174" spans="5:11" x14ac:dyDescent="0.2">
      <c r="E174" s="18"/>
      <c r="F174" s="18"/>
      <c r="G174" s="18"/>
      <c r="H174" s="18"/>
      <c r="I174" s="18"/>
      <c r="J174" s="18"/>
    </row>
    <row r="175" spans="5:11" x14ac:dyDescent="0.2">
      <c r="E175" s="18"/>
      <c r="F175" s="18"/>
      <c r="G175" s="18"/>
      <c r="H175" s="18"/>
      <c r="I175" s="18"/>
      <c r="J175" s="18"/>
      <c r="K175" s="22"/>
    </row>
    <row r="176" spans="5:11" x14ac:dyDescent="0.2">
      <c r="E176" s="18"/>
      <c r="F176" s="18"/>
      <c r="G176" s="18"/>
      <c r="H176" s="18"/>
      <c r="I176" s="18"/>
      <c r="J176" s="18"/>
      <c r="K176" s="22"/>
    </row>
    <row r="177" spans="5:11" x14ac:dyDescent="0.2">
      <c r="E177" s="18"/>
      <c r="F177" s="18"/>
      <c r="G177" s="18"/>
      <c r="H177" s="18"/>
      <c r="I177" s="18"/>
      <c r="J177" s="18"/>
      <c r="K177" s="22"/>
    </row>
    <row r="178" spans="5:11" x14ac:dyDescent="0.2">
      <c r="E178" s="18"/>
      <c r="F178" s="18"/>
      <c r="G178" s="18"/>
      <c r="H178" s="18"/>
      <c r="I178" s="18"/>
      <c r="J178" s="18"/>
      <c r="K178" s="22"/>
    </row>
    <row r="179" spans="5:11" x14ac:dyDescent="0.2">
      <c r="E179" s="18"/>
      <c r="F179" s="18"/>
      <c r="G179" s="18"/>
      <c r="H179" s="18"/>
      <c r="I179" s="18"/>
      <c r="J179" s="18"/>
      <c r="K179" s="22"/>
    </row>
    <row r="180" spans="5:11" x14ac:dyDescent="0.2">
      <c r="E180" s="18"/>
      <c r="F180" s="18"/>
      <c r="G180" s="18"/>
      <c r="H180" s="18"/>
      <c r="I180" s="18"/>
      <c r="J180" s="18"/>
    </row>
    <row r="181" spans="5:11" x14ac:dyDescent="0.2">
      <c r="E181" s="18"/>
      <c r="F181" s="18"/>
      <c r="G181" s="18"/>
      <c r="H181" s="18"/>
      <c r="I181" s="18"/>
      <c r="J181" s="18"/>
      <c r="K181" s="22"/>
    </row>
    <row r="182" spans="5:11" x14ac:dyDescent="0.2">
      <c r="E182" s="18"/>
      <c r="F182" s="18"/>
      <c r="G182" s="18"/>
      <c r="H182" s="18"/>
      <c r="I182" s="18"/>
      <c r="J182" s="18"/>
      <c r="K182" s="22"/>
    </row>
    <row r="183" spans="5:11" x14ac:dyDescent="0.2">
      <c r="E183" s="18"/>
      <c r="F183" s="18"/>
      <c r="G183" s="18"/>
      <c r="H183" s="18"/>
      <c r="I183" s="18"/>
      <c r="J183" s="18"/>
      <c r="K183" s="22"/>
    </row>
    <row r="184" spans="5:11" x14ac:dyDescent="0.2">
      <c r="E184" s="18"/>
      <c r="F184" s="18"/>
      <c r="G184" s="18"/>
      <c r="H184" s="18"/>
      <c r="I184" s="18"/>
      <c r="J184" s="18"/>
      <c r="K184" s="22"/>
    </row>
    <row r="185" spans="5:11" x14ac:dyDescent="0.2">
      <c r="E185" s="18"/>
      <c r="F185" s="18"/>
      <c r="G185" s="18"/>
      <c r="H185" s="18"/>
      <c r="I185" s="18"/>
      <c r="J185" s="18"/>
      <c r="K185" s="22"/>
    </row>
    <row r="186" spans="5:11" x14ac:dyDescent="0.2">
      <c r="E186" s="18"/>
      <c r="F186" s="18"/>
      <c r="G186" s="18"/>
      <c r="H186" s="18"/>
      <c r="I186" s="18"/>
      <c r="J186" s="18"/>
      <c r="K186" s="22"/>
    </row>
    <row r="187" spans="5:11" x14ac:dyDescent="0.2">
      <c r="E187" s="18"/>
      <c r="F187" s="18"/>
      <c r="G187" s="18"/>
      <c r="H187" s="18"/>
      <c r="I187" s="18"/>
      <c r="J187" s="18"/>
      <c r="K187" s="22"/>
    </row>
    <row r="188" spans="5:11" x14ac:dyDescent="0.2">
      <c r="E188" s="18"/>
      <c r="F188" s="18"/>
      <c r="G188" s="18"/>
      <c r="H188" s="18"/>
      <c r="I188" s="18"/>
      <c r="J188" s="18"/>
      <c r="K188" s="22"/>
    </row>
    <row r="189" spans="5:11" x14ac:dyDescent="0.2">
      <c r="E189" s="18"/>
      <c r="F189" s="18"/>
      <c r="G189" s="18"/>
      <c r="H189" s="18"/>
      <c r="I189" s="18"/>
      <c r="J189" s="18"/>
      <c r="K189" s="22"/>
    </row>
    <row r="190" spans="5:11" x14ac:dyDescent="0.2">
      <c r="E190" s="18"/>
      <c r="F190" s="18"/>
      <c r="G190" s="18"/>
      <c r="H190" s="18"/>
      <c r="I190" s="18"/>
      <c r="J190" s="18"/>
      <c r="K190" s="22"/>
    </row>
    <row r="191" spans="5:11" x14ac:dyDescent="0.2">
      <c r="E191" s="18"/>
      <c r="F191" s="18"/>
      <c r="G191" s="18"/>
      <c r="H191" s="18"/>
      <c r="I191" s="18"/>
      <c r="J191" s="18"/>
    </row>
    <row r="192" spans="5:11" x14ac:dyDescent="0.2">
      <c r="E192" s="18"/>
      <c r="F192" s="18"/>
      <c r="G192" s="18"/>
      <c r="H192" s="18"/>
      <c r="I192" s="18"/>
      <c r="J192" s="18"/>
      <c r="K192" s="22"/>
    </row>
    <row r="193" spans="5:11" x14ac:dyDescent="0.2">
      <c r="E193" s="18"/>
      <c r="F193" s="18"/>
      <c r="G193" s="18"/>
      <c r="H193" s="18"/>
      <c r="I193" s="18"/>
      <c r="J193" s="18"/>
      <c r="K193" s="22"/>
    </row>
    <row r="194" spans="5:11" x14ac:dyDescent="0.2">
      <c r="E194" s="18"/>
      <c r="F194" s="18"/>
      <c r="G194" s="18"/>
      <c r="H194" s="18"/>
      <c r="I194" s="18"/>
      <c r="J194" s="18"/>
      <c r="K194" s="22"/>
    </row>
    <row r="195" spans="5:11" x14ac:dyDescent="0.2">
      <c r="E195" s="18"/>
      <c r="F195" s="18"/>
      <c r="G195" s="18"/>
      <c r="H195" s="18"/>
      <c r="I195" s="18"/>
      <c r="J195" s="18"/>
      <c r="K195" s="22"/>
    </row>
    <row r="196" spans="5:11" x14ac:dyDescent="0.2">
      <c r="E196" s="18"/>
      <c r="F196" s="18"/>
      <c r="G196" s="18"/>
      <c r="H196" s="18"/>
      <c r="I196" s="18"/>
      <c r="J196" s="18"/>
      <c r="K196" s="22"/>
    </row>
    <row r="197" spans="5:11" x14ac:dyDescent="0.2">
      <c r="E197" s="18"/>
      <c r="F197" s="18"/>
      <c r="G197" s="18"/>
      <c r="H197" s="18"/>
      <c r="I197" s="18"/>
      <c r="J197" s="18"/>
      <c r="K197" s="22"/>
    </row>
    <row r="198" spans="5:11" x14ac:dyDescent="0.2">
      <c r="E198" s="18"/>
      <c r="F198" s="18"/>
      <c r="G198" s="18"/>
      <c r="H198" s="18"/>
      <c r="I198" s="18"/>
      <c r="J198" s="18"/>
      <c r="K198" s="22"/>
    </row>
    <row r="199" spans="5:11" x14ac:dyDescent="0.2">
      <c r="E199" s="18"/>
      <c r="F199" s="18"/>
      <c r="G199" s="18"/>
      <c r="H199" s="18"/>
      <c r="I199" s="18"/>
      <c r="J199" s="18"/>
    </row>
    <row r="200" spans="5:11" x14ac:dyDescent="0.2">
      <c r="E200" s="18"/>
      <c r="F200" s="18"/>
      <c r="G200" s="18"/>
      <c r="H200" s="18"/>
      <c r="I200" s="18"/>
      <c r="J200" s="18"/>
      <c r="K200" s="22"/>
    </row>
    <row r="201" spans="5:11" x14ac:dyDescent="0.2">
      <c r="E201" s="18"/>
      <c r="F201" s="18"/>
      <c r="G201" s="18"/>
      <c r="H201" s="18"/>
      <c r="I201" s="18"/>
      <c r="J201" s="18"/>
      <c r="K201" s="22"/>
    </row>
    <row r="202" spans="5:11" x14ac:dyDescent="0.2">
      <c r="E202" s="18"/>
      <c r="F202" s="18"/>
      <c r="G202" s="18"/>
      <c r="H202" s="18"/>
      <c r="I202" s="18"/>
      <c r="J202" s="18"/>
      <c r="K202" s="22"/>
    </row>
    <row r="203" spans="5:11" x14ac:dyDescent="0.2">
      <c r="E203" s="18"/>
      <c r="F203" s="18"/>
      <c r="G203" s="18"/>
      <c r="H203" s="18"/>
      <c r="I203" s="18"/>
      <c r="J203" s="18"/>
      <c r="K203" s="22"/>
    </row>
    <row r="204" spans="5:11" x14ac:dyDescent="0.2">
      <c r="E204" s="18"/>
      <c r="F204" s="18"/>
      <c r="G204" s="18"/>
      <c r="H204" s="18"/>
      <c r="I204" s="18"/>
      <c r="J204" s="18"/>
      <c r="K204" s="22"/>
    </row>
    <row r="205" spans="5:11" x14ac:dyDescent="0.2">
      <c r="E205" s="18"/>
      <c r="F205" s="18"/>
      <c r="G205" s="18"/>
      <c r="H205" s="18"/>
      <c r="I205" s="18"/>
      <c r="J205" s="18"/>
      <c r="K205" s="22"/>
    </row>
    <row r="206" spans="5:11" x14ac:dyDescent="0.2">
      <c r="E206" s="18"/>
      <c r="F206" s="18"/>
      <c r="G206" s="18"/>
      <c r="H206" s="18"/>
      <c r="I206" s="18"/>
      <c r="J206" s="18"/>
      <c r="K206" s="22"/>
    </row>
  </sheetData>
  <phoneticPr fontId="2"/>
  <pageMargins left="0.37" right="0.4" top="0.6" bottom="0.53" header="0.51200000000000001" footer="0.51200000000000001"/>
  <pageSetup paperSize="12" scale="75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R71"/>
  <sheetViews>
    <sheetView showGridLines="0" zoomScale="75" workbookViewId="0">
      <selection activeCell="B1" sqref="B1"/>
    </sheetView>
  </sheetViews>
  <sheetFormatPr defaultColWidth="14.625" defaultRowHeight="17.25" x14ac:dyDescent="0.2"/>
  <cols>
    <col min="1" max="1" width="13.375" style="1" customWidth="1"/>
    <col min="2" max="2" width="25.875" style="1" customWidth="1"/>
    <col min="3" max="256" width="14.625" style="1"/>
    <col min="257" max="257" width="13.375" style="1" customWidth="1"/>
    <col min="258" max="258" width="25.875" style="1" customWidth="1"/>
    <col min="259" max="512" width="14.625" style="1"/>
    <col min="513" max="513" width="13.375" style="1" customWidth="1"/>
    <col min="514" max="514" width="25.875" style="1" customWidth="1"/>
    <col min="515" max="768" width="14.625" style="1"/>
    <col min="769" max="769" width="13.375" style="1" customWidth="1"/>
    <col min="770" max="770" width="25.875" style="1" customWidth="1"/>
    <col min="771" max="1024" width="14.625" style="1"/>
    <col min="1025" max="1025" width="13.375" style="1" customWidth="1"/>
    <col min="1026" max="1026" width="25.875" style="1" customWidth="1"/>
    <col min="1027" max="1280" width="14.625" style="1"/>
    <col min="1281" max="1281" width="13.375" style="1" customWidth="1"/>
    <col min="1282" max="1282" width="25.875" style="1" customWidth="1"/>
    <col min="1283" max="1536" width="14.625" style="1"/>
    <col min="1537" max="1537" width="13.375" style="1" customWidth="1"/>
    <col min="1538" max="1538" width="25.875" style="1" customWidth="1"/>
    <col min="1539" max="1792" width="14.625" style="1"/>
    <col min="1793" max="1793" width="13.375" style="1" customWidth="1"/>
    <col min="1794" max="1794" width="25.875" style="1" customWidth="1"/>
    <col min="1795" max="2048" width="14.625" style="1"/>
    <col min="2049" max="2049" width="13.375" style="1" customWidth="1"/>
    <col min="2050" max="2050" width="25.875" style="1" customWidth="1"/>
    <col min="2051" max="2304" width="14.625" style="1"/>
    <col min="2305" max="2305" width="13.375" style="1" customWidth="1"/>
    <col min="2306" max="2306" width="25.875" style="1" customWidth="1"/>
    <col min="2307" max="2560" width="14.625" style="1"/>
    <col min="2561" max="2561" width="13.375" style="1" customWidth="1"/>
    <col min="2562" max="2562" width="25.875" style="1" customWidth="1"/>
    <col min="2563" max="2816" width="14.625" style="1"/>
    <col min="2817" max="2817" width="13.375" style="1" customWidth="1"/>
    <col min="2818" max="2818" width="25.875" style="1" customWidth="1"/>
    <col min="2819" max="3072" width="14.625" style="1"/>
    <col min="3073" max="3073" width="13.375" style="1" customWidth="1"/>
    <col min="3074" max="3074" width="25.875" style="1" customWidth="1"/>
    <col min="3075" max="3328" width="14.625" style="1"/>
    <col min="3329" max="3329" width="13.375" style="1" customWidth="1"/>
    <col min="3330" max="3330" width="25.875" style="1" customWidth="1"/>
    <col min="3331" max="3584" width="14.625" style="1"/>
    <col min="3585" max="3585" width="13.375" style="1" customWidth="1"/>
    <col min="3586" max="3586" width="25.875" style="1" customWidth="1"/>
    <col min="3587" max="3840" width="14.625" style="1"/>
    <col min="3841" max="3841" width="13.375" style="1" customWidth="1"/>
    <col min="3842" max="3842" width="25.875" style="1" customWidth="1"/>
    <col min="3843" max="4096" width="14.625" style="1"/>
    <col min="4097" max="4097" width="13.375" style="1" customWidth="1"/>
    <col min="4098" max="4098" width="25.875" style="1" customWidth="1"/>
    <col min="4099" max="4352" width="14.625" style="1"/>
    <col min="4353" max="4353" width="13.375" style="1" customWidth="1"/>
    <col min="4354" max="4354" width="25.875" style="1" customWidth="1"/>
    <col min="4355" max="4608" width="14.625" style="1"/>
    <col min="4609" max="4609" width="13.375" style="1" customWidth="1"/>
    <col min="4610" max="4610" width="25.875" style="1" customWidth="1"/>
    <col min="4611" max="4864" width="14.625" style="1"/>
    <col min="4865" max="4865" width="13.375" style="1" customWidth="1"/>
    <col min="4866" max="4866" width="25.875" style="1" customWidth="1"/>
    <col min="4867" max="5120" width="14.625" style="1"/>
    <col min="5121" max="5121" width="13.375" style="1" customWidth="1"/>
    <col min="5122" max="5122" width="25.875" style="1" customWidth="1"/>
    <col min="5123" max="5376" width="14.625" style="1"/>
    <col min="5377" max="5377" width="13.375" style="1" customWidth="1"/>
    <col min="5378" max="5378" width="25.875" style="1" customWidth="1"/>
    <col min="5379" max="5632" width="14.625" style="1"/>
    <col min="5633" max="5633" width="13.375" style="1" customWidth="1"/>
    <col min="5634" max="5634" width="25.875" style="1" customWidth="1"/>
    <col min="5635" max="5888" width="14.625" style="1"/>
    <col min="5889" max="5889" width="13.375" style="1" customWidth="1"/>
    <col min="5890" max="5890" width="25.875" style="1" customWidth="1"/>
    <col min="5891" max="6144" width="14.625" style="1"/>
    <col min="6145" max="6145" width="13.375" style="1" customWidth="1"/>
    <col min="6146" max="6146" width="25.875" style="1" customWidth="1"/>
    <col min="6147" max="6400" width="14.625" style="1"/>
    <col min="6401" max="6401" width="13.375" style="1" customWidth="1"/>
    <col min="6402" max="6402" width="25.875" style="1" customWidth="1"/>
    <col min="6403" max="6656" width="14.625" style="1"/>
    <col min="6657" max="6657" width="13.375" style="1" customWidth="1"/>
    <col min="6658" max="6658" width="25.875" style="1" customWidth="1"/>
    <col min="6659" max="6912" width="14.625" style="1"/>
    <col min="6913" max="6913" width="13.375" style="1" customWidth="1"/>
    <col min="6914" max="6914" width="25.875" style="1" customWidth="1"/>
    <col min="6915" max="7168" width="14.625" style="1"/>
    <col min="7169" max="7169" width="13.375" style="1" customWidth="1"/>
    <col min="7170" max="7170" width="25.875" style="1" customWidth="1"/>
    <col min="7171" max="7424" width="14.625" style="1"/>
    <col min="7425" max="7425" width="13.375" style="1" customWidth="1"/>
    <col min="7426" max="7426" width="25.875" style="1" customWidth="1"/>
    <col min="7427" max="7680" width="14.625" style="1"/>
    <col min="7681" max="7681" width="13.375" style="1" customWidth="1"/>
    <col min="7682" max="7682" width="25.875" style="1" customWidth="1"/>
    <col min="7683" max="7936" width="14.625" style="1"/>
    <col min="7937" max="7937" width="13.375" style="1" customWidth="1"/>
    <col min="7938" max="7938" width="25.875" style="1" customWidth="1"/>
    <col min="7939" max="8192" width="14.625" style="1"/>
    <col min="8193" max="8193" width="13.375" style="1" customWidth="1"/>
    <col min="8194" max="8194" width="25.875" style="1" customWidth="1"/>
    <col min="8195" max="8448" width="14.625" style="1"/>
    <col min="8449" max="8449" width="13.375" style="1" customWidth="1"/>
    <col min="8450" max="8450" width="25.875" style="1" customWidth="1"/>
    <col min="8451" max="8704" width="14.625" style="1"/>
    <col min="8705" max="8705" width="13.375" style="1" customWidth="1"/>
    <col min="8706" max="8706" width="25.875" style="1" customWidth="1"/>
    <col min="8707" max="8960" width="14.625" style="1"/>
    <col min="8961" max="8961" width="13.375" style="1" customWidth="1"/>
    <col min="8962" max="8962" width="25.875" style="1" customWidth="1"/>
    <col min="8963" max="9216" width="14.625" style="1"/>
    <col min="9217" max="9217" width="13.375" style="1" customWidth="1"/>
    <col min="9218" max="9218" width="25.875" style="1" customWidth="1"/>
    <col min="9219" max="9472" width="14.625" style="1"/>
    <col min="9473" max="9473" width="13.375" style="1" customWidth="1"/>
    <col min="9474" max="9474" width="25.875" style="1" customWidth="1"/>
    <col min="9475" max="9728" width="14.625" style="1"/>
    <col min="9729" max="9729" width="13.375" style="1" customWidth="1"/>
    <col min="9730" max="9730" width="25.875" style="1" customWidth="1"/>
    <col min="9731" max="9984" width="14.625" style="1"/>
    <col min="9985" max="9985" width="13.375" style="1" customWidth="1"/>
    <col min="9986" max="9986" width="25.875" style="1" customWidth="1"/>
    <col min="9987" max="10240" width="14.625" style="1"/>
    <col min="10241" max="10241" width="13.375" style="1" customWidth="1"/>
    <col min="10242" max="10242" width="25.875" style="1" customWidth="1"/>
    <col min="10243" max="10496" width="14.625" style="1"/>
    <col min="10497" max="10497" width="13.375" style="1" customWidth="1"/>
    <col min="10498" max="10498" width="25.875" style="1" customWidth="1"/>
    <col min="10499" max="10752" width="14.625" style="1"/>
    <col min="10753" max="10753" width="13.375" style="1" customWidth="1"/>
    <col min="10754" max="10754" width="25.875" style="1" customWidth="1"/>
    <col min="10755" max="11008" width="14.625" style="1"/>
    <col min="11009" max="11009" width="13.375" style="1" customWidth="1"/>
    <col min="11010" max="11010" width="25.875" style="1" customWidth="1"/>
    <col min="11011" max="11264" width="14.625" style="1"/>
    <col min="11265" max="11265" width="13.375" style="1" customWidth="1"/>
    <col min="11266" max="11266" width="25.875" style="1" customWidth="1"/>
    <col min="11267" max="11520" width="14.625" style="1"/>
    <col min="11521" max="11521" width="13.375" style="1" customWidth="1"/>
    <col min="11522" max="11522" width="25.875" style="1" customWidth="1"/>
    <col min="11523" max="11776" width="14.625" style="1"/>
    <col min="11777" max="11777" width="13.375" style="1" customWidth="1"/>
    <col min="11778" max="11778" width="25.875" style="1" customWidth="1"/>
    <col min="11779" max="12032" width="14.625" style="1"/>
    <col min="12033" max="12033" width="13.375" style="1" customWidth="1"/>
    <col min="12034" max="12034" width="25.875" style="1" customWidth="1"/>
    <col min="12035" max="12288" width="14.625" style="1"/>
    <col min="12289" max="12289" width="13.375" style="1" customWidth="1"/>
    <col min="12290" max="12290" width="25.875" style="1" customWidth="1"/>
    <col min="12291" max="12544" width="14.625" style="1"/>
    <col min="12545" max="12545" width="13.375" style="1" customWidth="1"/>
    <col min="12546" max="12546" width="25.875" style="1" customWidth="1"/>
    <col min="12547" max="12800" width="14.625" style="1"/>
    <col min="12801" max="12801" width="13.375" style="1" customWidth="1"/>
    <col min="12802" max="12802" width="25.875" style="1" customWidth="1"/>
    <col min="12803" max="13056" width="14.625" style="1"/>
    <col min="13057" max="13057" width="13.375" style="1" customWidth="1"/>
    <col min="13058" max="13058" width="25.875" style="1" customWidth="1"/>
    <col min="13059" max="13312" width="14.625" style="1"/>
    <col min="13313" max="13313" width="13.375" style="1" customWidth="1"/>
    <col min="13314" max="13314" width="25.875" style="1" customWidth="1"/>
    <col min="13315" max="13568" width="14.625" style="1"/>
    <col min="13569" max="13569" width="13.375" style="1" customWidth="1"/>
    <col min="13570" max="13570" width="25.875" style="1" customWidth="1"/>
    <col min="13571" max="13824" width="14.625" style="1"/>
    <col min="13825" max="13825" width="13.375" style="1" customWidth="1"/>
    <col min="13826" max="13826" width="25.875" style="1" customWidth="1"/>
    <col min="13827" max="14080" width="14.625" style="1"/>
    <col min="14081" max="14081" width="13.375" style="1" customWidth="1"/>
    <col min="14082" max="14082" width="25.875" style="1" customWidth="1"/>
    <col min="14083" max="14336" width="14.625" style="1"/>
    <col min="14337" max="14337" width="13.375" style="1" customWidth="1"/>
    <col min="14338" max="14338" width="25.875" style="1" customWidth="1"/>
    <col min="14339" max="14592" width="14.625" style="1"/>
    <col min="14593" max="14593" width="13.375" style="1" customWidth="1"/>
    <col min="14594" max="14594" width="25.875" style="1" customWidth="1"/>
    <col min="14595" max="14848" width="14.625" style="1"/>
    <col min="14849" max="14849" width="13.375" style="1" customWidth="1"/>
    <col min="14850" max="14850" width="25.875" style="1" customWidth="1"/>
    <col min="14851" max="15104" width="14.625" style="1"/>
    <col min="15105" max="15105" width="13.375" style="1" customWidth="1"/>
    <col min="15106" max="15106" width="25.875" style="1" customWidth="1"/>
    <col min="15107" max="15360" width="14.625" style="1"/>
    <col min="15361" max="15361" width="13.375" style="1" customWidth="1"/>
    <col min="15362" max="15362" width="25.875" style="1" customWidth="1"/>
    <col min="15363" max="15616" width="14.625" style="1"/>
    <col min="15617" max="15617" width="13.375" style="1" customWidth="1"/>
    <col min="15618" max="15618" width="25.875" style="1" customWidth="1"/>
    <col min="15619" max="15872" width="14.625" style="1"/>
    <col min="15873" max="15873" width="13.375" style="1" customWidth="1"/>
    <col min="15874" max="15874" width="25.875" style="1" customWidth="1"/>
    <col min="15875" max="16128" width="14.625" style="1"/>
    <col min="16129" max="16129" width="13.375" style="1" customWidth="1"/>
    <col min="16130" max="16130" width="25.875" style="1" customWidth="1"/>
    <col min="16131" max="16384" width="14.625" style="1"/>
  </cols>
  <sheetData>
    <row r="6" spans="2:18" x14ac:dyDescent="0.2">
      <c r="C6" s="3" t="s">
        <v>119</v>
      </c>
    </row>
    <row r="7" spans="2:18" ht="18" thickBot="1" x14ac:dyDescent="0.25">
      <c r="B7" s="4"/>
      <c r="C7" s="26" t="s">
        <v>120</v>
      </c>
      <c r="D7" s="4"/>
      <c r="E7" s="4"/>
      <c r="F7" s="4"/>
      <c r="G7" s="4"/>
      <c r="H7" s="4"/>
      <c r="I7" s="40"/>
      <c r="J7" s="40"/>
      <c r="K7" s="40"/>
      <c r="L7" s="40"/>
      <c r="M7" s="40"/>
      <c r="N7" s="40"/>
      <c r="O7" s="40"/>
      <c r="P7" s="40"/>
      <c r="Q7" s="40"/>
    </row>
    <row r="8" spans="2:18" x14ac:dyDescent="0.2">
      <c r="C8" s="24"/>
      <c r="D8" s="8"/>
      <c r="E8" s="8"/>
      <c r="F8" s="8"/>
      <c r="G8" s="8"/>
      <c r="H8" s="8"/>
      <c r="R8" s="40"/>
    </row>
    <row r="9" spans="2:18" x14ac:dyDescent="0.2">
      <c r="C9" s="7" t="s">
        <v>121</v>
      </c>
      <c r="D9" s="24"/>
      <c r="E9" s="24"/>
      <c r="F9" s="7" t="s">
        <v>122</v>
      </c>
      <c r="G9" s="7" t="s">
        <v>123</v>
      </c>
      <c r="H9" s="24"/>
      <c r="R9" s="40"/>
    </row>
    <row r="10" spans="2:18" x14ac:dyDescent="0.2">
      <c r="B10" s="8"/>
      <c r="C10" s="41"/>
      <c r="D10" s="11" t="s">
        <v>124</v>
      </c>
      <c r="E10" s="11" t="s">
        <v>125</v>
      </c>
      <c r="F10" s="11" t="s">
        <v>126</v>
      </c>
      <c r="G10" s="11" t="s">
        <v>126</v>
      </c>
      <c r="H10" s="11" t="s">
        <v>127</v>
      </c>
      <c r="R10" s="40"/>
    </row>
    <row r="11" spans="2:18" x14ac:dyDescent="0.2">
      <c r="C11" s="24"/>
      <c r="R11" s="40"/>
    </row>
    <row r="12" spans="2:18" x14ac:dyDescent="0.2">
      <c r="B12" s="20" t="s">
        <v>128</v>
      </c>
      <c r="C12" s="17">
        <v>19553</v>
      </c>
      <c r="D12" s="23" t="s">
        <v>112</v>
      </c>
      <c r="E12" s="23" t="s">
        <v>112</v>
      </c>
      <c r="F12" s="23" t="s">
        <v>112</v>
      </c>
      <c r="G12" s="23" t="s">
        <v>112</v>
      </c>
      <c r="H12" s="23" t="s">
        <v>112</v>
      </c>
    </row>
    <row r="13" spans="2:18" x14ac:dyDescent="0.2">
      <c r="B13" s="20" t="s">
        <v>129</v>
      </c>
      <c r="C13" s="17">
        <v>19699</v>
      </c>
      <c r="D13" s="23" t="s">
        <v>112</v>
      </c>
      <c r="E13" s="23" t="s">
        <v>112</v>
      </c>
      <c r="F13" s="23" t="s">
        <v>112</v>
      </c>
      <c r="G13" s="23" t="s">
        <v>112</v>
      </c>
      <c r="H13" s="23" t="s">
        <v>112</v>
      </c>
    </row>
    <row r="14" spans="2:18" x14ac:dyDescent="0.2">
      <c r="B14" s="20" t="s">
        <v>130</v>
      </c>
      <c r="C14" s="17">
        <v>19239</v>
      </c>
      <c r="D14" s="23" t="s">
        <v>112</v>
      </c>
      <c r="E14" s="23" t="s">
        <v>112</v>
      </c>
      <c r="F14" s="23" t="s">
        <v>112</v>
      </c>
      <c r="G14" s="23" t="s">
        <v>112</v>
      </c>
      <c r="H14" s="23" t="s">
        <v>112</v>
      </c>
    </row>
    <row r="15" spans="2:18" x14ac:dyDescent="0.2">
      <c r="C15" s="17"/>
      <c r="D15" s="18"/>
      <c r="E15" s="18"/>
      <c r="F15" s="18"/>
      <c r="G15" s="18"/>
      <c r="H15" s="18"/>
    </row>
    <row r="16" spans="2:18" x14ac:dyDescent="0.2">
      <c r="B16" s="20" t="s">
        <v>131</v>
      </c>
      <c r="C16" s="17">
        <v>19071</v>
      </c>
      <c r="D16" s="23" t="s">
        <v>112</v>
      </c>
      <c r="E16" s="23" t="s">
        <v>112</v>
      </c>
      <c r="F16" s="23" t="s">
        <v>112</v>
      </c>
      <c r="G16" s="23" t="s">
        <v>112</v>
      </c>
      <c r="H16" s="23" t="s">
        <v>112</v>
      </c>
    </row>
    <row r="17" spans="2:8" x14ac:dyDescent="0.2">
      <c r="B17" s="20" t="s">
        <v>132</v>
      </c>
      <c r="C17" s="17">
        <v>19029</v>
      </c>
      <c r="D17" s="23" t="s">
        <v>112</v>
      </c>
      <c r="E17" s="23" t="s">
        <v>112</v>
      </c>
      <c r="F17" s="23" t="s">
        <v>112</v>
      </c>
      <c r="G17" s="23" t="s">
        <v>112</v>
      </c>
      <c r="H17" s="23" t="s">
        <v>112</v>
      </c>
    </row>
    <row r="18" spans="2:8" x14ac:dyDescent="0.2">
      <c r="B18" s="20" t="s">
        <v>133</v>
      </c>
      <c r="C18" s="17">
        <v>19082</v>
      </c>
      <c r="D18" s="23" t="s">
        <v>112</v>
      </c>
      <c r="E18" s="23" t="s">
        <v>112</v>
      </c>
      <c r="F18" s="23" t="s">
        <v>112</v>
      </c>
      <c r="G18" s="23" t="s">
        <v>112</v>
      </c>
      <c r="H18" s="23" t="s">
        <v>112</v>
      </c>
    </row>
    <row r="19" spans="2:8" x14ac:dyDescent="0.2">
      <c r="B19" s="20" t="s">
        <v>134</v>
      </c>
      <c r="C19" s="17">
        <v>19116</v>
      </c>
      <c r="D19" s="23" t="s">
        <v>112</v>
      </c>
      <c r="E19" s="23" t="s">
        <v>112</v>
      </c>
      <c r="F19" s="23" t="s">
        <v>112</v>
      </c>
      <c r="G19" s="23" t="s">
        <v>112</v>
      </c>
      <c r="H19" s="23" t="s">
        <v>112</v>
      </c>
    </row>
    <row r="20" spans="2:8" x14ac:dyDescent="0.2">
      <c r="B20" s="20"/>
      <c r="C20" s="17"/>
      <c r="D20" s="23"/>
      <c r="E20" s="23"/>
      <c r="F20" s="23"/>
      <c r="G20" s="23"/>
      <c r="H20" s="23"/>
    </row>
    <row r="21" spans="2:8" x14ac:dyDescent="0.2">
      <c r="B21" s="20" t="s">
        <v>135</v>
      </c>
      <c r="C21" s="17">
        <v>19124</v>
      </c>
      <c r="D21" s="18">
        <v>4581</v>
      </c>
      <c r="E21" s="18">
        <v>661</v>
      </c>
      <c r="F21" s="18">
        <v>2294</v>
      </c>
      <c r="G21" s="18">
        <v>6933</v>
      </c>
      <c r="H21" s="18">
        <v>1984</v>
      </c>
    </row>
    <row r="22" spans="2:8" x14ac:dyDescent="0.2">
      <c r="B22" s="20" t="s">
        <v>136</v>
      </c>
      <c r="C22" s="17">
        <v>19133</v>
      </c>
      <c r="D22" s="18">
        <v>4601</v>
      </c>
      <c r="E22" s="18">
        <v>634</v>
      </c>
      <c r="F22" s="18">
        <v>2289</v>
      </c>
      <c r="G22" s="18">
        <v>6830</v>
      </c>
      <c r="H22" s="18">
        <v>1982</v>
      </c>
    </row>
    <row r="23" spans="2:8" x14ac:dyDescent="0.2">
      <c r="B23" s="3" t="s">
        <v>137</v>
      </c>
      <c r="C23" s="42">
        <v>18942</v>
      </c>
      <c r="D23" s="43">
        <v>4550</v>
      </c>
      <c r="E23" s="43">
        <v>606</v>
      </c>
      <c r="F23" s="43">
        <v>2268</v>
      </c>
      <c r="G23" s="43">
        <v>6710</v>
      </c>
      <c r="H23" s="43">
        <v>1993</v>
      </c>
    </row>
    <row r="24" spans="2:8" ht="18" thickBot="1" x14ac:dyDescent="0.25">
      <c r="B24" s="4"/>
      <c r="C24" s="35"/>
      <c r="D24" s="4"/>
      <c r="E24" s="4"/>
      <c r="F24" s="4"/>
      <c r="G24" s="4"/>
      <c r="H24" s="4"/>
    </row>
    <row r="25" spans="2:8" x14ac:dyDescent="0.2">
      <c r="C25" s="20" t="s">
        <v>138</v>
      </c>
      <c r="G25" s="20" t="s">
        <v>139</v>
      </c>
    </row>
    <row r="27" spans="2:8" x14ac:dyDescent="0.2">
      <c r="B27" s="40"/>
      <c r="C27" s="40"/>
      <c r="D27" s="40"/>
      <c r="E27" s="40"/>
      <c r="F27" s="40"/>
      <c r="G27" s="40"/>
    </row>
    <row r="28" spans="2:8" x14ac:dyDescent="0.2">
      <c r="H28" s="40"/>
    </row>
    <row r="29" spans="2:8" x14ac:dyDescent="0.2">
      <c r="H29" s="40"/>
    </row>
    <row r="30" spans="2:8" x14ac:dyDescent="0.2">
      <c r="H30" s="40"/>
    </row>
    <row r="31" spans="2:8" x14ac:dyDescent="0.2">
      <c r="H31" s="40"/>
    </row>
    <row r="48" spans="2:6" x14ac:dyDescent="0.2">
      <c r="B48" s="40"/>
      <c r="C48" s="40"/>
      <c r="D48" s="40"/>
      <c r="E48" s="40"/>
      <c r="F48" s="40"/>
    </row>
    <row r="49" spans="7:7" x14ac:dyDescent="0.2">
      <c r="G49" s="40"/>
    </row>
    <row r="50" spans="7:7" x14ac:dyDescent="0.2">
      <c r="G50" s="40"/>
    </row>
    <row r="51" spans="7:7" x14ac:dyDescent="0.2">
      <c r="G51" s="40"/>
    </row>
    <row r="52" spans="7:7" x14ac:dyDescent="0.2">
      <c r="G52" s="40"/>
    </row>
    <row r="53" spans="7:7" x14ac:dyDescent="0.2">
      <c r="G53" s="40"/>
    </row>
    <row r="54" spans="7:7" x14ac:dyDescent="0.2">
      <c r="G54" s="40"/>
    </row>
    <row r="71" spans="1:1" x14ac:dyDescent="0.2">
      <c r="A71" s="20"/>
    </row>
  </sheetData>
  <phoneticPr fontId="2"/>
  <pageMargins left="0.26" right="0.37" top="0.6" bottom="0.53" header="0.51200000000000001" footer="0.51200000000000001"/>
  <pageSetup paperSize="12" scale="75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R72"/>
  <sheetViews>
    <sheetView showGridLines="0" zoomScale="75" workbookViewId="0">
      <selection activeCell="B25" sqref="B25"/>
    </sheetView>
  </sheetViews>
  <sheetFormatPr defaultColWidth="14.625" defaultRowHeight="17.25" x14ac:dyDescent="0.2"/>
  <cols>
    <col min="1" max="1" width="13.375" style="1" customWidth="1"/>
    <col min="2" max="2" width="25.875" style="1" customWidth="1"/>
    <col min="3" max="256" width="14.625" style="1"/>
    <col min="257" max="257" width="13.375" style="1" customWidth="1"/>
    <col min="258" max="258" width="25.875" style="1" customWidth="1"/>
    <col min="259" max="512" width="14.625" style="1"/>
    <col min="513" max="513" width="13.375" style="1" customWidth="1"/>
    <col min="514" max="514" width="25.875" style="1" customWidth="1"/>
    <col min="515" max="768" width="14.625" style="1"/>
    <col min="769" max="769" width="13.375" style="1" customWidth="1"/>
    <col min="770" max="770" width="25.875" style="1" customWidth="1"/>
    <col min="771" max="1024" width="14.625" style="1"/>
    <col min="1025" max="1025" width="13.375" style="1" customWidth="1"/>
    <col min="1026" max="1026" width="25.875" style="1" customWidth="1"/>
    <col min="1027" max="1280" width="14.625" style="1"/>
    <col min="1281" max="1281" width="13.375" style="1" customWidth="1"/>
    <col min="1282" max="1282" width="25.875" style="1" customWidth="1"/>
    <col min="1283" max="1536" width="14.625" style="1"/>
    <col min="1537" max="1537" width="13.375" style="1" customWidth="1"/>
    <col min="1538" max="1538" width="25.875" style="1" customWidth="1"/>
    <col min="1539" max="1792" width="14.625" style="1"/>
    <col min="1793" max="1793" width="13.375" style="1" customWidth="1"/>
    <col min="1794" max="1794" width="25.875" style="1" customWidth="1"/>
    <col min="1795" max="2048" width="14.625" style="1"/>
    <col min="2049" max="2049" width="13.375" style="1" customWidth="1"/>
    <col min="2050" max="2050" width="25.875" style="1" customWidth="1"/>
    <col min="2051" max="2304" width="14.625" style="1"/>
    <col min="2305" max="2305" width="13.375" style="1" customWidth="1"/>
    <col min="2306" max="2306" width="25.875" style="1" customWidth="1"/>
    <col min="2307" max="2560" width="14.625" style="1"/>
    <col min="2561" max="2561" width="13.375" style="1" customWidth="1"/>
    <col min="2562" max="2562" width="25.875" style="1" customWidth="1"/>
    <col min="2563" max="2816" width="14.625" style="1"/>
    <col min="2817" max="2817" width="13.375" style="1" customWidth="1"/>
    <col min="2818" max="2818" width="25.875" style="1" customWidth="1"/>
    <col min="2819" max="3072" width="14.625" style="1"/>
    <col min="3073" max="3073" width="13.375" style="1" customWidth="1"/>
    <col min="3074" max="3074" width="25.875" style="1" customWidth="1"/>
    <col min="3075" max="3328" width="14.625" style="1"/>
    <col min="3329" max="3329" width="13.375" style="1" customWidth="1"/>
    <col min="3330" max="3330" width="25.875" style="1" customWidth="1"/>
    <col min="3331" max="3584" width="14.625" style="1"/>
    <col min="3585" max="3585" width="13.375" style="1" customWidth="1"/>
    <col min="3586" max="3586" width="25.875" style="1" customWidth="1"/>
    <col min="3587" max="3840" width="14.625" style="1"/>
    <col min="3841" max="3841" width="13.375" style="1" customWidth="1"/>
    <col min="3842" max="3842" width="25.875" style="1" customWidth="1"/>
    <col min="3843" max="4096" width="14.625" style="1"/>
    <col min="4097" max="4097" width="13.375" style="1" customWidth="1"/>
    <col min="4098" max="4098" width="25.875" style="1" customWidth="1"/>
    <col min="4099" max="4352" width="14.625" style="1"/>
    <col min="4353" max="4353" width="13.375" style="1" customWidth="1"/>
    <col min="4354" max="4354" width="25.875" style="1" customWidth="1"/>
    <col min="4355" max="4608" width="14.625" style="1"/>
    <col min="4609" max="4609" width="13.375" style="1" customWidth="1"/>
    <col min="4610" max="4610" width="25.875" style="1" customWidth="1"/>
    <col min="4611" max="4864" width="14.625" style="1"/>
    <col min="4865" max="4865" width="13.375" style="1" customWidth="1"/>
    <col min="4866" max="4866" width="25.875" style="1" customWidth="1"/>
    <col min="4867" max="5120" width="14.625" style="1"/>
    <col min="5121" max="5121" width="13.375" style="1" customWidth="1"/>
    <col min="5122" max="5122" width="25.875" style="1" customWidth="1"/>
    <col min="5123" max="5376" width="14.625" style="1"/>
    <col min="5377" max="5377" width="13.375" style="1" customWidth="1"/>
    <col min="5378" max="5378" width="25.875" style="1" customWidth="1"/>
    <col min="5379" max="5632" width="14.625" style="1"/>
    <col min="5633" max="5633" width="13.375" style="1" customWidth="1"/>
    <col min="5634" max="5634" width="25.875" style="1" customWidth="1"/>
    <col min="5635" max="5888" width="14.625" style="1"/>
    <col min="5889" max="5889" width="13.375" style="1" customWidth="1"/>
    <col min="5890" max="5890" width="25.875" style="1" customWidth="1"/>
    <col min="5891" max="6144" width="14.625" style="1"/>
    <col min="6145" max="6145" width="13.375" style="1" customWidth="1"/>
    <col min="6146" max="6146" width="25.875" style="1" customWidth="1"/>
    <col min="6147" max="6400" width="14.625" style="1"/>
    <col min="6401" max="6401" width="13.375" style="1" customWidth="1"/>
    <col min="6402" max="6402" width="25.875" style="1" customWidth="1"/>
    <col min="6403" max="6656" width="14.625" style="1"/>
    <col min="6657" max="6657" width="13.375" style="1" customWidth="1"/>
    <col min="6658" max="6658" width="25.875" style="1" customWidth="1"/>
    <col min="6659" max="6912" width="14.625" style="1"/>
    <col min="6913" max="6913" width="13.375" style="1" customWidth="1"/>
    <col min="6914" max="6914" width="25.875" style="1" customWidth="1"/>
    <col min="6915" max="7168" width="14.625" style="1"/>
    <col min="7169" max="7169" width="13.375" style="1" customWidth="1"/>
    <col min="7170" max="7170" width="25.875" style="1" customWidth="1"/>
    <col min="7171" max="7424" width="14.625" style="1"/>
    <col min="7425" max="7425" width="13.375" style="1" customWidth="1"/>
    <col min="7426" max="7426" width="25.875" style="1" customWidth="1"/>
    <col min="7427" max="7680" width="14.625" style="1"/>
    <col min="7681" max="7681" width="13.375" style="1" customWidth="1"/>
    <col min="7682" max="7682" width="25.875" style="1" customWidth="1"/>
    <col min="7683" max="7936" width="14.625" style="1"/>
    <col min="7937" max="7937" width="13.375" style="1" customWidth="1"/>
    <col min="7938" max="7938" width="25.875" style="1" customWidth="1"/>
    <col min="7939" max="8192" width="14.625" style="1"/>
    <col min="8193" max="8193" width="13.375" style="1" customWidth="1"/>
    <col min="8194" max="8194" width="25.875" style="1" customWidth="1"/>
    <col min="8195" max="8448" width="14.625" style="1"/>
    <col min="8449" max="8449" width="13.375" style="1" customWidth="1"/>
    <col min="8450" max="8450" width="25.875" style="1" customWidth="1"/>
    <col min="8451" max="8704" width="14.625" style="1"/>
    <col min="8705" max="8705" width="13.375" style="1" customWidth="1"/>
    <col min="8706" max="8706" width="25.875" style="1" customWidth="1"/>
    <col min="8707" max="8960" width="14.625" style="1"/>
    <col min="8961" max="8961" width="13.375" style="1" customWidth="1"/>
    <col min="8962" max="8962" width="25.875" style="1" customWidth="1"/>
    <col min="8963" max="9216" width="14.625" style="1"/>
    <col min="9217" max="9217" width="13.375" style="1" customWidth="1"/>
    <col min="9218" max="9218" width="25.875" style="1" customWidth="1"/>
    <col min="9219" max="9472" width="14.625" style="1"/>
    <col min="9473" max="9473" width="13.375" style="1" customWidth="1"/>
    <col min="9474" max="9474" width="25.875" style="1" customWidth="1"/>
    <col min="9475" max="9728" width="14.625" style="1"/>
    <col min="9729" max="9729" width="13.375" style="1" customWidth="1"/>
    <col min="9730" max="9730" width="25.875" style="1" customWidth="1"/>
    <col min="9731" max="9984" width="14.625" style="1"/>
    <col min="9985" max="9985" width="13.375" style="1" customWidth="1"/>
    <col min="9986" max="9986" width="25.875" style="1" customWidth="1"/>
    <col min="9987" max="10240" width="14.625" style="1"/>
    <col min="10241" max="10241" width="13.375" style="1" customWidth="1"/>
    <col min="10242" max="10242" width="25.875" style="1" customWidth="1"/>
    <col min="10243" max="10496" width="14.625" style="1"/>
    <col min="10497" max="10497" width="13.375" style="1" customWidth="1"/>
    <col min="10498" max="10498" width="25.875" style="1" customWidth="1"/>
    <col min="10499" max="10752" width="14.625" style="1"/>
    <col min="10753" max="10753" width="13.375" style="1" customWidth="1"/>
    <col min="10754" max="10754" width="25.875" style="1" customWidth="1"/>
    <col min="10755" max="11008" width="14.625" style="1"/>
    <col min="11009" max="11009" width="13.375" style="1" customWidth="1"/>
    <col min="11010" max="11010" width="25.875" style="1" customWidth="1"/>
    <col min="11011" max="11264" width="14.625" style="1"/>
    <col min="11265" max="11265" width="13.375" style="1" customWidth="1"/>
    <col min="11266" max="11266" width="25.875" style="1" customWidth="1"/>
    <col min="11267" max="11520" width="14.625" style="1"/>
    <col min="11521" max="11521" width="13.375" style="1" customWidth="1"/>
    <col min="11522" max="11522" width="25.875" style="1" customWidth="1"/>
    <col min="11523" max="11776" width="14.625" style="1"/>
    <col min="11777" max="11777" width="13.375" style="1" customWidth="1"/>
    <col min="11778" max="11778" width="25.875" style="1" customWidth="1"/>
    <col min="11779" max="12032" width="14.625" style="1"/>
    <col min="12033" max="12033" width="13.375" style="1" customWidth="1"/>
    <col min="12034" max="12034" width="25.875" style="1" customWidth="1"/>
    <col min="12035" max="12288" width="14.625" style="1"/>
    <col min="12289" max="12289" width="13.375" style="1" customWidth="1"/>
    <col min="12290" max="12290" width="25.875" style="1" customWidth="1"/>
    <col min="12291" max="12544" width="14.625" style="1"/>
    <col min="12545" max="12545" width="13.375" style="1" customWidth="1"/>
    <col min="12546" max="12546" width="25.875" style="1" customWidth="1"/>
    <col min="12547" max="12800" width="14.625" style="1"/>
    <col min="12801" max="12801" width="13.375" style="1" customWidth="1"/>
    <col min="12802" max="12802" width="25.875" style="1" customWidth="1"/>
    <col min="12803" max="13056" width="14.625" style="1"/>
    <col min="13057" max="13057" width="13.375" style="1" customWidth="1"/>
    <col min="13058" max="13058" width="25.875" style="1" customWidth="1"/>
    <col min="13059" max="13312" width="14.625" style="1"/>
    <col min="13313" max="13313" width="13.375" style="1" customWidth="1"/>
    <col min="13314" max="13314" width="25.875" style="1" customWidth="1"/>
    <col min="13315" max="13568" width="14.625" style="1"/>
    <col min="13569" max="13569" width="13.375" style="1" customWidth="1"/>
    <col min="13570" max="13570" width="25.875" style="1" customWidth="1"/>
    <col min="13571" max="13824" width="14.625" style="1"/>
    <col min="13825" max="13825" width="13.375" style="1" customWidth="1"/>
    <col min="13826" max="13826" width="25.875" style="1" customWidth="1"/>
    <col min="13827" max="14080" width="14.625" style="1"/>
    <col min="14081" max="14081" width="13.375" style="1" customWidth="1"/>
    <col min="14082" max="14082" width="25.875" style="1" customWidth="1"/>
    <col min="14083" max="14336" width="14.625" style="1"/>
    <col min="14337" max="14337" width="13.375" style="1" customWidth="1"/>
    <col min="14338" max="14338" width="25.875" style="1" customWidth="1"/>
    <col min="14339" max="14592" width="14.625" style="1"/>
    <col min="14593" max="14593" width="13.375" style="1" customWidth="1"/>
    <col min="14594" max="14594" width="25.875" style="1" customWidth="1"/>
    <col min="14595" max="14848" width="14.625" style="1"/>
    <col min="14849" max="14849" width="13.375" style="1" customWidth="1"/>
    <col min="14850" max="14850" width="25.875" style="1" customWidth="1"/>
    <col min="14851" max="15104" width="14.625" style="1"/>
    <col min="15105" max="15105" width="13.375" style="1" customWidth="1"/>
    <col min="15106" max="15106" width="25.875" style="1" customWidth="1"/>
    <col min="15107" max="15360" width="14.625" style="1"/>
    <col min="15361" max="15361" width="13.375" style="1" customWidth="1"/>
    <col min="15362" max="15362" width="25.875" style="1" customWidth="1"/>
    <col min="15363" max="15616" width="14.625" style="1"/>
    <col min="15617" max="15617" width="13.375" style="1" customWidth="1"/>
    <col min="15618" max="15618" width="25.875" style="1" customWidth="1"/>
    <col min="15619" max="15872" width="14.625" style="1"/>
    <col min="15873" max="15873" width="13.375" style="1" customWidth="1"/>
    <col min="15874" max="15874" width="25.875" style="1" customWidth="1"/>
    <col min="15875" max="16128" width="14.625" style="1"/>
    <col min="16129" max="16129" width="13.375" style="1" customWidth="1"/>
    <col min="16130" max="16130" width="25.875" style="1" customWidth="1"/>
    <col min="16131" max="16384" width="14.625" style="1"/>
  </cols>
  <sheetData>
    <row r="1" spans="1:18" x14ac:dyDescent="0.2">
      <c r="A1" s="20"/>
    </row>
    <row r="7" spans="1:18" x14ac:dyDescent="0.2">
      <c r="C7" s="3" t="s">
        <v>140</v>
      </c>
    </row>
    <row r="8" spans="1:18" ht="18" thickBot="1" x14ac:dyDescent="0.25">
      <c r="B8" s="4"/>
      <c r="C8" s="26" t="s">
        <v>120</v>
      </c>
      <c r="D8" s="4"/>
      <c r="E8" s="4"/>
      <c r="F8" s="4"/>
      <c r="G8" s="4"/>
      <c r="H8" s="26" t="s">
        <v>141</v>
      </c>
      <c r="I8" s="40"/>
      <c r="J8" s="40"/>
      <c r="K8" s="40"/>
      <c r="L8" s="40"/>
      <c r="M8" s="40"/>
      <c r="N8" s="40"/>
      <c r="O8" s="40"/>
      <c r="P8" s="40"/>
      <c r="Q8" s="40"/>
    </row>
    <row r="9" spans="1:18" x14ac:dyDescent="0.2">
      <c r="C9" s="24"/>
      <c r="D9" s="8"/>
      <c r="E9" s="8"/>
      <c r="F9" s="8"/>
      <c r="G9" s="8"/>
      <c r="H9" s="8"/>
      <c r="R9" s="40"/>
    </row>
    <row r="10" spans="1:18" x14ac:dyDescent="0.2">
      <c r="C10" s="7" t="s">
        <v>121</v>
      </c>
      <c r="D10" s="24"/>
      <c r="E10" s="24"/>
      <c r="F10" s="7" t="s">
        <v>122</v>
      </c>
      <c r="G10" s="7" t="s">
        <v>123</v>
      </c>
      <c r="H10" s="24"/>
      <c r="R10" s="40"/>
    </row>
    <row r="11" spans="1:18" x14ac:dyDescent="0.2">
      <c r="B11" s="8"/>
      <c r="C11" s="41"/>
      <c r="D11" s="11" t="s">
        <v>124</v>
      </c>
      <c r="E11" s="11" t="s">
        <v>125</v>
      </c>
      <c r="F11" s="11" t="s">
        <v>126</v>
      </c>
      <c r="G11" s="11" t="s">
        <v>126</v>
      </c>
      <c r="H11" s="11" t="s">
        <v>142</v>
      </c>
      <c r="R11" s="40"/>
    </row>
    <row r="12" spans="1:18" x14ac:dyDescent="0.2">
      <c r="C12" s="24"/>
      <c r="R12" s="40"/>
    </row>
    <row r="13" spans="1:18" x14ac:dyDescent="0.2">
      <c r="B13" s="20" t="s">
        <v>128</v>
      </c>
      <c r="C13" s="17">
        <v>15428</v>
      </c>
      <c r="D13" s="23" t="s">
        <v>112</v>
      </c>
      <c r="E13" s="23" t="s">
        <v>112</v>
      </c>
      <c r="F13" s="23" t="s">
        <v>112</v>
      </c>
      <c r="G13" s="23" t="s">
        <v>112</v>
      </c>
      <c r="H13" s="23" t="s">
        <v>112</v>
      </c>
    </row>
    <row r="14" spans="1:18" x14ac:dyDescent="0.2">
      <c r="B14" s="20" t="s">
        <v>129</v>
      </c>
      <c r="C14" s="17">
        <v>15473</v>
      </c>
      <c r="D14" s="23" t="s">
        <v>112</v>
      </c>
      <c r="E14" s="23" t="s">
        <v>112</v>
      </c>
      <c r="F14" s="23" t="s">
        <v>112</v>
      </c>
      <c r="G14" s="23" t="s">
        <v>112</v>
      </c>
      <c r="H14" s="23" t="s">
        <v>112</v>
      </c>
    </row>
    <row r="15" spans="1:18" x14ac:dyDescent="0.2">
      <c r="B15" s="20" t="s">
        <v>130</v>
      </c>
      <c r="C15" s="17">
        <v>15669</v>
      </c>
      <c r="D15" s="23" t="s">
        <v>112</v>
      </c>
      <c r="E15" s="23" t="s">
        <v>112</v>
      </c>
      <c r="F15" s="23" t="s">
        <v>112</v>
      </c>
      <c r="G15" s="23" t="s">
        <v>112</v>
      </c>
      <c r="H15" s="23" t="s">
        <v>112</v>
      </c>
    </row>
    <row r="16" spans="1:18" x14ac:dyDescent="0.2">
      <c r="C16" s="17"/>
      <c r="D16" s="18"/>
      <c r="E16" s="18"/>
      <c r="F16" s="18"/>
      <c r="G16" s="18"/>
      <c r="H16" s="18"/>
    </row>
    <row r="17" spans="2:16" x14ac:dyDescent="0.2">
      <c r="B17" s="20" t="s">
        <v>131</v>
      </c>
      <c r="C17" s="17">
        <v>16210</v>
      </c>
      <c r="D17" s="23" t="s">
        <v>112</v>
      </c>
      <c r="E17" s="23" t="s">
        <v>112</v>
      </c>
      <c r="F17" s="23" t="s">
        <v>112</v>
      </c>
      <c r="G17" s="23" t="s">
        <v>112</v>
      </c>
      <c r="H17" s="23" t="s">
        <v>112</v>
      </c>
    </row>
    <row r="18" spans="2:16" x14ac:dyDescent="0.2">
      <c r="B18" s="20" t="s">
        <v>132</v>
      </c>
      <c r="C18" s="17">
        <v>16331</v>
      </c>
      <c r="D18" s="23" t="s">
        <v>112</v>
      </c>
      <c r="E18" s="23" t="s">
        <v>112</v>
      </c>
      <c r="F18" s="23" t="s">
        <v>112</v>
      </c>
      <c r="G18" s="23" t="s">
        <v>112</v>
      </c>
      <c r="H18" s="23" t="s">
        <v>112</v>
      </c>
    </row>
    <row r="19" spans="2:16" x14ac:dyDescent="0.2">
      <c r="B19" s="20" t="s">
        <v>133</v>
      </c>
      <c r="C19" s="17">
        <v>16450</v>
      </c>
      <c r="D19" s="23" t="s">
        <v>112</v>
      </c>
      <c r="E19" s="23" t="s">
        <v>112</v>
      </c>
      <c r="F19" s="23" t="s">
        <v>112</v>
      </c>
      <c r="G19" s="23" t="s">
        <v>112</v>
      </c>
      <c r="H19" s="23" t="s">
        <v>112</v>
      </c>
    </row>
    <row r="20" spans="2:16" x14ac:dyDescent="0.2">
      <c r="B20" s="20" t="s">
        <v>134</v>
      </c>
      <c r="C20" s="17">
        <v>16463</v>
      </c>
      <c r="D20" s="23" t="s">
        <v>112</v>
      </c>
      <c r="E20" s="23" t="s">
        <v>112</v>
      </c>
      <c r="F20" s="23" t="s">
        <v>112</v>
      </c>
      <c r="G20" s="23" t="s">
        <v>112</v>
      </c>
      <c r="H20" s="23" t="s">
        <v>112</v>
      </c>
    </row>
    <row r="21" spans="2:16" x14ac:dyDescent="0.2">
      <c r="B21" s="20"/>
      <c r="C21" s="17"/>
      <c r="D21" s="23"/>
      <c r="E21" s="23"/>
      <c r="F21" s="23"/>
      <c r="G21" s="23"/>
      <c r="H21" s="23"/>
    </row>
    <row r="22" spans="2:16" x14ac:dyDescent="0.2">
      <c r="B22" s="20" t="s">
        <v>135</v>
      </c>
      <c r="C22" s="17">
        <v>16370</v>
      </c>
      <c r="D22" s="18">
        <v>8530</v>
      </c>
      <c r="E22" s="18">
        <v>1953</v>
      </c>
      <c r="F22" s="18">
        <v>105</v>
      </c>
      <c r="G22" s="18">
        <v>2</v>
      </c>
      <c r="H22" s="22">
        <f>C22-SUM(D22:G22)</f>
        <v>5780</v>
      </c>
    </row>
    <row r="23" spans="2:16" x14ac:dyDescent="0.2">
      <c r="B23" s="20" t="s">
        <v>143</v>
      </c>
      <c r="C23" s="17">
        <v>16409</v>
      </c>
      <c r="D23" s="18">
        <v>8542</v>
      </c>
      <c r="E23" s="18">
        <v>1891</v>
      </c>
      <c r="F23" s="18">
        <v>105</v>
      </c>
      <c r="G23" s="23" t="s">
        <v>144</v>
      </c>
      <c r="H23" s="44">
        <v>5871</v>
      </c>
    </row>
    <row r="24" spans="2:16" x14ac:dyDescent="0.2">
      <c r="B24" s="3" t="s">
        <v>145</v>
      </c>
      <c r="C24" s="9">
        <f>SUM(C26:C28)</f>
        <v>16352</v>
      </c>
      <c r="D24" s="45">
        <f>SUM(D26:D28)</f>
        <v>7219</v>
      </c>
      <c r="E24" s="45">
        <f>SUM(E26:E28)</f>
        <v>1729</v>
      </c>
      <c r="F24" s="45">
        <f>SUM(F26:F28)</f>
        <v>104</v>
      </c>
      <c r="G24" s="46" t="s">
        <v>144</v>
      </c>
      <c r="H24" s="2">
        <f>C24-SUM(D24:G24)</f>
        <v>7300</v>
      </c>
    </row>
    <row r="25" spans="2:16" x14ac:dyDescent="0.2">
      <c r="C25" s="24"/>
    </row>
    <row r="26" spans="2:16" x14ac:dyDescent="0.2">
      <c r="B26" s="20" t="s">
        <v>146</v>
      </c>
      <c r="C26" s="17">
        <v>7651</v>
      </c>
      <c r="D26" s="18">
        <v>3357</v>
      </c>
      <c r="E26" s="18">
        <v>1032</v>
      </c>
      <c r="F26" s="18">
        <v>80</v>
      </c>
      <c r="G26" s="23" t="s">
        <v>144</v>
      </c>
      <c r="H26" s="22">
        <f>C26-SUM(D26:G26)</f>
        <v>3182</v>
      </c>
    </row>
    <row r="27" spans="2:16" x14ac:dyDescent="0.2">
      <c r="B27" s="20" t="s">
        <v>147</v>
      </c>
      <c r="C27" s="17">
        <v>5952</v>
      </c>
      <c r="D27" s="18">
        <v>3485</v>
      </c>
      <c r="E27" s="18">
        <v>434</v>
      </c>
      <c r="F27" s="18">
        <v>24</v>
      </c>
      <c r="G27" s="23" t="s">
        <v>144</v>
      </c>
      <c r="H27" s="22">
        <f>C27-SUM(D27:G27)</f>
        <v>2009</v>
      </c>
    </row>
    <row r="28" spans="2:16" x14ac:dyDescent="0.2">
      <c r="B28" s="20" t="s">
        <v>148</v>
      </c>
      <c r="C28" s="17">
        <v>2749</v>
      </c>
      <c r="D28" s="18">
        <v>377</v>
      </c>
      <c r="E28" s="18">
        <v>263</v>
      </c>
      <c r="F28" s="23" t="s">
        <v>144</v>
      </c>
      <c r="G28" s="23" t="s">
        <v>144</v>
      </c>
      <c r="H28" s="22">
        <f>C28-SUM(D28:G28)</f>
        <v>2109</v>
      </c>
      <c r="J28" s="40"/>
      <c r="K28" s="40"/>
      <c r="L28" s="40"/>
      <c r="M28" s="40"/>
      <c r="N28" s="40"/>
      <c r="O28" s="40"/>
    </row>
    <row r="29" spans="2:16" ht="18" thickBot="1" x14ac:dyDescent="0.25">
      <c r="B29" s="4"/>
      <c r="C29" s="35"/>
      <c r="D29" s="4"/>
      <c r="E29" s="4"/>
      <c r="F29" s="4"/>
      <c r="G29" s="4"/>
      <c r="H29" s="4"/>
      <c r="P29" s="40"/>
    </row>
    <row r="30" spans="2:16" x14ac:dyDescent="0.2">
      <c r="C30" s="20" t="s">
        <v>138</v>
      </c>
      <c r="G30" s="20" t="s">
        <v>149</v>
      </c>
      <c r="P30" s="40"/>
    </row>
    <row r="31" spans="2:16" x14ac:dyDescent="0.2">
      <c r="P31" s="40"/>
    </row>
    <row r="32" spans="2:16" x14ac:dyDescent="0.2">
      <c r="B32" s="47"/>
      <c r="P32" s="40"/>
    </row>
    <row r="49" spans="10:15" x14ac:dyDescent="0.2">
      <c r="J49" s="40"/>
      <c r="K49" s="40"/>
      <c r="L49" s="40"/>
      <c r="M49" s="40"/>
      <c r="N49" s="40"/>
    </row>
    <row r="50" spans="10:15" x14ac:dyDescent="0.2">
      <c r="O50" s="40"/>
    </row>
    <row r="51" spans="10:15" x14ac:dyDescent="0.2">
      <c r="O51" s="40"/>
    </row>
    <row r="52" spans="10:15" x14ac:dyDescent="0.2">
      <c r="O52" s="40"/>
    </row>
    <row r="53" spans="10:15" x14ac:dyDescent="0.2">
      <c r="O53" s="40"/>
    </row>
    <row r="54" spans="10:15" x14ac:dyDescent="0.2">
      <c r="O54" s="40"/>
    </row>
    <row r="55" spans="10:15" x14ac:dyDescent="0.2">
      <c r="O55" s="40"/>
    </row>
    <row r="72" spans="1:1" x14ac:dyDescent="0.2">
      <c r="A72" s="20"/>
    </row>
  </sheetData>
  <phoneticPr fontId="2"/>
  <pageMargins left="0.26" right="0.37" top="0.6" bottom="0.53" header="0.51200000000000001" footer="0.51200000000000001"/>
  <pageSetup paperSize="12" scale="75" orientation="portrait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topLeftCell="B1" zoomScale="75" workbookViewId="0">
      <selection activeCell="B13" sqref="B13"/>
    </sheetView>
  </sheetViews>
  <sheetFormatPr defaultColWidth="12.125" defaultRowHeight="17.25" x14ac:dyDescent="0.2"/>
  <cols>
    <col min="1" max="1" width="13.375" style="49" customWidth="1"/>
    <col min="2" max="2" width="18.375" style="49" customWidth="1"/>
    <col min="3" max="3" width="13.375" style="49" customWidth="1"/>
    <col min="4" max="4" width="12.125" style="49"/>
    <col min="5" max="5" width="15.875" style="49" customWidth="1"/>
    <col min="6" max="6" width="13.375" style="49" customWidth="1"/>
    <col min="7" max="7" width="12.125" style="49"/>
    <col min="8" max="9" width="15.875" style="49" customWidth="1"/>
    <col min="10" max="10" width="2.125" style="49" customWidth="1"/>
    <col min="11" max="11" width="13.375" style="49" customWidth="1"/>
    <col min="12" max="256" width="12.125" style="49"/>
    <col min="257" max="257" width="13.375" style="49" customWidth="1"/>
    <col min="258" max="258" width="18.375" style="49" customWidth="1"/>
    <col min="259" max="259" width="13.375" style="49" customWidth="1"/>
    <col min="260" max="260" width="12.125" style="49"/>
    <col min="261" max="261" width="15.875" style="49" customWidth="1"/>
    <col min="262" max="262" width="13.375" style="49" customWidth="1"/>
    <col min="263" max="263" width="12.125" style="49"/>
    <col min="264" max="265" width="15.875" style="49" customWidth="1"/>
    <col min="266" max="266" width="2.125" style="49" customWidth="1"/>
    <col min="267" max="267" width="13.375" style="49" customWidth="1"/>
    <col min="268" max="512" width="12.125" style="49"/>
    <col min="513" max="513" width="13.375" style="49" customWidth="1"/>
    <col min="514" max="514" width="18.375" style="49" customWidth="1"/>
    <col min="515" max="515" width="13.375" style="49" customWidth="1"/>
    <col min="516" max="516" width="12.125" style="49"/>
    <col min="517" max="517" width="15.875" style="49" customWidth="1"/>
    <col min="518" max="518" width="13.375" style="49" customWidth="1"/>
    <col min="519" max="519" width="12.125" style="49"/>
    <col min="520" max="521" width="15.875" style="49" customWidth="1"/>
    <col min="522" max="522" width="2.125" style="49" customWidth="1"/>
    <col min="523" max="523" width="13.375" style="49" customWidth="1"/>
    <col min="524" max="768" width="12.125" style="49"/>
    <col min="769" max="769" width="13.375" style="49" customWidth="1"/>
    <col min="770" max="770" width="18.375" style="49" customWidth="1"/>
    <col min="771" max="771" width="13.375" style="49" customWidth="1"/>
    <col min="772" max="772" width="12.125" style="49"/>
    <col min="773" max="773" width="15.875" style="49" customWidth="1"/>
    <col min="774" max="774" width="13.375" style="49" customWidth="1"/>
    <col min="775" max="775" width="12.125" style="49"/>
    <col min="776" max="777" width="15.875" style="49" customWidth="1"/>
    <col min="778" max="778" width="2.125" style="49" customWidth="1"/>
    <col min="779" max="779" width="13.375" style="49" customWidth="1"/>
    <col min="780" max="1024" width="12.125" style="49"/>
    <col min="1025" max="1025" width="13.375" style="49" customWidth="1"/>
    <col min="1026" max="1026" width="18.375" style="49" customWidth="1"/>
    <col min="1027" max="1027" width="13.375" style="49" customWidth="1"/>
    <col min="1028" max="1028" width="12.125" style="49"/>
    <col min="1029" max="1029" width="15.875" style="49" customWidth="1"/>
    <col min="1030" max="1030" width="13.375" style="49" customWidth="1"/>
    <col min="1031" max="1031" width="12.125" style="49"/>
    <col min="1032" max="1033" width="15.875" style="49" customWidth="1"/>
    <col min="1034" max="1034" width="2.125" style="49" customWidth="1"/>
    <col min="1035" max="1035" width="13.375" style="49" customWidth="1"/>
    <col min="1036" max="1280" width="12.125" style="49"/>
    <col min="1281" max="1281" width="13.375" style="49" customWidth="1"/>
    <col min="1282" max="1282" width="18.375" style="49" customWidth="1"/>
    <col min="1283" max="1283" width="13.375" style="49" customWidth="1"/>
    <col min="1284" max="1284" width="12.125" style="49"/>
    <col min="1285" max="1285" width="15.875" style="49" customWidth="1"/>
    <col min="1286" max="1286" width="13.375" style="49" customWidth="1"/>
    <col min="1287" max="1287" width="12.125" style="49"/>
    <col min="1288" max="1289" width="15.875" style="49" customWidth="1"/>
    <col min="1290" max="1290" width="2.125" style="49" customWidth="1"/>
    <col min="1291" max="1291" width="13.375" style="49" customWidth="1"/>
    <col min="1292" max="1536" width="12.125" style="49"/>
    <col min="1537" max="1537" width="13.375" style="49" customWidth="1"/>
    <col min="1538" max="1538" width="18.375" style="49" customWidth="1"/>
    <col min="1539" max="1539" width="13.375" style="49" customWidth="1"/>
    <col min="1540" max="1540" width="12.125" style="49"/>
    <col min="1541" max="1541" width="15.875" style="49" customWidth="1"/>
    <col min="1542" max="1542" width="13.375" style="49" customWidth="1"/>
    <col min="1543" max="1543" width="12.125" style="49"/>
    <col min="1544" max="1545" width="15.875" style="49" customWidth="1"/>
    <col min="1546" max="1546" width="2.125" style="49" customWidth="1"/>
    <col min="1547" max="1547" width="13.375" style="49" customWidth="1"/>
    <col min="1548" max="1792" width="12.125" style="49"/>
    <col min="1793" max="1793" width="13.375" style="49" customWidth="1"/>
    <col min="1794" max="1794" width="18.375" style="49" customWidth="1"/>
    <col min="1795" max="1795" width="13.375" style="49" customWidth="1"/>
    <col min="1796" max="1796" width="12.125" style="49"/>
    <col min="1797" max="1797" width="15.875" style="49" customWidth="1"/>
    <col min="1798" max="1798" width="13.375" style="49" customWidth="1"/>
    <col min="1799" max="1799" width="12.125" style="49"/>
    <col min="1800" max="1801" width="15.875" style="49" customWidth="1"/>
    <col min="1802" max="1802" width="2.125" style="49" customWidth="1"/>
    <col min="1803" max="1803" width="13.375" style="49" customWidth="1"/>
    <col min="1804" max="2048" width="12.125" style="49"/>
    <col min="2049" max="2049" width="13.375" style="49" customWidth="1"/>
    <col min="2050" max="2050" width="18.375" style="49" customWidth="1"/>
    <col min="2051" max="2051" width="13.375" style="49" customWidth="1"/>
    <col min="2052" max="2052" width="12.125" style="49"/>
    <col min="2053" max="2053" width="15.875" style="49" customWidth="1"/>
    <col min="2054" max="2054" width="13.375" style="49" customWidth="1"/>
    <col min="2055" max="2055" width="12.125" style="49"/>
    <col min="2056" max="2057" width="15.875" style="49" customWidth="1"/>
    <col min="2058" max="2058" width="2.125" style="49" customWidth="1"/>
    <col min="2059" max="2059" width="13.375" style="49" customWidth="1"/>
    <col min="2060" max="2304" width="12.125" style="49"/>
    <col min="2305" max="2305" width="13.375" style="49" customWidth="1"/>
    <col min="2306" max="2306" width="18.375" style="49" customWidth="1"/>
    <col min="2307" max="2307" width="13.375" style="49" customWidth="1"/>
    <col min="2308" max="2308" width="12.125" style="49"/>
    <col min="2309" max="2309" width="15.875" style="49" customWidth="1"/>
    <col min="2310" max="2310" width="13.375" style="49" customWidth="1"/>
    <col min="2311" max="2311" width="12.125" style="49"/>
    <col min="2312" max="2313" width="15.875" style="49" customWidth="1"/>
    <col min="2314" max="2314" width="2.125" style="49" customWidth="1"/>
    <col min="2315" max="2315" width="13.375" style="49" customWidth="1"/>
    <col min="2316" max="2560" width="12.125" style="49"/>
    <col min="2561" max="2561" width="13.375" style="49" customWidth="1"/>
    <col min="2562" max="2562" width="18.375" style="49" customWidth="1"/>
    <col min="2563" max="2563" width="13.375" style="49" customWidth="1"/>
    <col min="2564" max="2564" width="12.125" style="49"/>
    <col min="2565" max="2565" width="15.875" style="49" customWidth="1"/>
    <col min="2566" max="2566" width="13.375" style="49" customWidth="1"/>
    <col min="2567" max="2567" width="12.125" style="49"/>
    <col min="2568" max="2569" width="15.875" style="49" customWidth="1"/>
    <col min="2570" max="2570" width="2.125" style="49" customWidth="1"/>
    <col min="2571" max="2571" width="13.375" style="49" customWidth="1"/>
    <col min="2572" max="2816" width="12.125" style="49"/>
    <col min="2817" max="2817" width="13.375" style="49" customWidth="1"/>
    <col min="2818" max="2818" width="18.375" style="49" customWidth="1"/>
    <col min="2819" max="2819" width="13.375" style="49" customWidth="1"/>
    <col min="2820" max="2820" width="12.125" style="49"/>
    <col min="2821" max="2821" width="15.875" style="49" customWidth="1"/>
    <col min="2822" max="2822" width="13.375" style="49" customWidth="1"/>
    <col min="2823" max="2823" width="12.125" style="49"/>
    <col min="2824" max="2825" width="15.875" style="49" customWidth="1"/>
    <col min="2826" max="2826" width="2.125" style="49" customWidth="1"/>
    <col min="2827" max="2827" width="13.375" style="49" customWidth="1"/>
    <col min="2828" max="3072" width="12.125" style="49"/>
    <col min="3073" max="3073" width="13.375" style="49" customWidth="1"/>
    <col min="3074" max="3074" width="18.375" style="49" customWidth="1"/>
    <col min="3075" max="3075" width="13.375" style="49" customWidth="1"/>
    <col min="3076" max="3076" width="12.125" style="49"/>
    <col min="3077" max="3077" width="15.875" style="49" customWidth="1"/>
    <col min="3078" max="3078" width="13.375" style="49" customWidth="1"/>
    <col min="3079" max="3079" width="12.125" style="49"/>
    <col min="3080" max="3081" width="15.875" style="49" customWidth="1"/>
    <col min="3082" max="3082" width="2.125" style="49" customWidth="1"/>
    <col min="3083" max="3083" width="13.375" style="49" customWidth="1"/>
    <col min="3084" max="3328" width="12.125" style="49"/>
    <col min="3329" max="3329" width="13.375" style="49" customWidth="1"/>
    <col min="3330" max="3330" width="18.375" style="49" customWidth="1"/>
    <col min="3331" max="3331" width="13.375" style="49" customWidth="1"/>
    <col min="3332" max="3332" width="12.125" style="49"/>
    <col min="3333" max="3333" width="15.875" style="49" customWidth="1"/>
    <col min="3334" max="3334" width="13.375" style="49" customWidth="1"/>
    <col min="3335" max="3335" width="12.125" style="49"/>
    <col min="3336" max="3337" width="15.875" style="49" customWidth="1"/>
    <col min="3338" max="3338" width="2.125" style="49" customWidth="1"/>
    <col min="3339" max="3339" width="13.375" style="49" customWidth="1"/>
    <col min="3340" max="3584" width="12.125" style="49"/>
    <col min="3585" max="3585" width="13.375" style="49" customWidth="1"/>
    <col min="3586" max="3586" width="18.375" style="49" customWidth="1"/>
    <col min="3587" max="3587" width="13.375" style="49" customWidth="1"/>
    <col min="3588" max="3588" width="12.125" style="49"/>
    <col min="3589" max="3589" width="15.875" style="49" customWidth="1"/>
    <col min="3590" max="3590" width="13.375" style="49" customWidth="1"/>
    <col min="3591" max="3591" width="12.125" style="49"/>
    <col min="3592" max="3593" width="15.875" style="49" customWidth="1"/>
    <col min="3594" max="3594" width="2.125" style="49" customWidth="1"/>
    <col min="3595" max="3595" width="13.375" style="49" customWidth="1"/>
    <col min="3596" max="3840" width="12.125" style="49"/>
    <col min="3841" max="3841" width="13.375" style="49" customWidth="1"/>
    <col min="3842" max="3842" width="18.375" style="49" customWidth="1"/>
    <col min="3843" max="3843" width="13.375" style="49" customWidth="1"/>
    <col min="3844" max="3844" width="12.125" style="49"/>
    <col min="3845" max="3845" width="15.875" style="49" customWidth="1"/>
    <col min="3846" max="3846" width="13.375" style="49" customWidth="1"/>
    <col min="3847" max="3847" width="12.125" style="49"/>
    <col min="3848" max="3849" width="15.875" style="49" customWidth="1"/>
    <col min="3850" max="3850" width="2.125" style="49" customWidth="1"/>
    <col min="3851" max="3851" width="13.375" style="49" customWidth="1"/>
    <col min="3852" max="4096" width="12.125" style="49"/>
    <col min="4097" max="4097" width="13.375" style="49" customWidth="1"/>
    <col min="4098" max="4098" width="18.375" style="49" customWidth="1"/>
    <col min="4099" max="4099" width="13.375" style="49" customWidth="1"/>
    <col min="4100" max="4100" width="12.125" style="49"/>
    <col min="4101" max="4101" width="15.875" style="49" customWidth="1"/>
    <col min="4102" max="4102" width="13.375" style="49" customWidth="1"/>
    <col min="4103" max="4103" width="12.125" style="49"/>
    <col min="4104" max="4105" width="15.875" style="49" customWidth="1"/>
    <col min="4106" max="4106" width="2.125" style="49" customWidth="1"/>
    <col min="4107" max="4107" width="13.375" style="49" customWidth="1"/>
    <col min="4108" max="4352" width="12.125" style="49"/>
    <col min="4353" max="4353" width="13.375" style="49" customWidth="1"/>
    <col min="4354" max="4354" width="18.375" style="49" customWidth="1"/>
    <col min="4355" max="4355" width="13.375" style="49" customWidth="1"/>
    <col min="4356" max="4356" width="12.125" style="49"/>
    <col min="4357" max="4357" width="15.875" style="49" customWidth="1"/>
    <col min="4358" max="4358" width="13.375" style="49" customWidth="1"/>
    <col min="4359" max="4359" width="12.125" style="49"/>
    <col min="4360" max="4361" width="15.875" style="49" customWidth="1"/>
    <col min="4362" max="4362" width="2.125" style="49" customWidth="1"/>
    <col min="4363" max="4363" width="13.375" style="49" customWidth="1"/>
    <col min="4364" max="4608" width="12.125" style="49"/>
    <col min="4609" max="4609" width="13.375" style="49" customWidth="1"/>
    <col min="4610" max="4610" width="18.375" style="49" customWidth="1"/>
    <col min="4611" max="4611" width="13.375" style="49" customWidth="1"/>
    <col min="4612" max="4612" width="12.125" style="49"/>
    <col min="4613" max="4613" width="15.875" style="49" customWidth="1"/>
    <col min="4614" max="4614" width="13.375" style="49" customWidth="1"/>
    <col min="4615" max="4615" width="12.125" style="49"/>
    <col min="4616" max="4617" width="15.875" style="49" customWidth="1"/>
    <col min="4618" max="4618" width="2.125" style="49" customWidth="1"/>
    <col min="4619" max="4619" width="13.375" style="49" customWidth="1"/>
    <col min="4620" max="4864" width="12.125" style="49"/>
    <col min="4865" max="4865" width="13.375" style="49" customWidth="1"/>
    <col min="4866" max="4866" width="18.375" style="49" customWidth="1"/>
    <col min="4867" max="4867" width="13.375" style="49" customWidth="1"/>
    <col min="4868" max="4868" width="12.125" style="49"/>
    <col min="4869" max="4869" width="15.875" style="49" customWidth="1"/>
    <col min="4870" max="4870" width="13.375" style="49" customWidth="1"/>
    <col min="4871" max="4871" width="12.125" style="49"/>
    <col min="4872" max="4873" width="15.875" style="49" customWidth="1"/>
    <col min="4874" max="4874" width="2.125" style="49" customWidth="1"/>
    <col min="4875" max="4875" width="13.375" style="49" customWidth="1"/>
    <col min="4876" max="5120" width="12.125" style="49"/>
    <col min="5121" max="5121" width="13.375" style="49" customWidth="1"/>
    <col min="5122" max="5122" width="18.375" style="49" customWidth="1"/>
    <col min="5123" max="5123" width="13.375" style="49" customWidth="1"/>
    <col min="5124" max="5124" width="12.125" style="49"/>
    <col min="5125" max="5125" width="15.875" style="49" customWidth="1"/>
    <col min="5126" max="5126" width="13.375" style="49" customWidth="1"/>
    <col min="5127" max="5127" width="12.125" style="49"/>
    <col min="5128" max="5129" width="15.875" style="49" customWidth="1"/>
    <col min="5130" max="5130" width="2.125" style="49" customWidth="1"/>
    <col min="5131" max="5131" width="13.375" style="49" customWidth="1"/>
    <col min="5132" max="5376" width="12.125" style="49"/>
    <col min="5377" max="5377" width="13.375" style="49" customWidth="1"/>
    <col min="5378" max="5378" width="18.375" style="49" customWidth="1"/>
    <col min="5379" max="5379" width="13.375" style="49" customWidth="1"/>
    <col min="5380" max="5380" width="12.125" style="49"/>
    <col min="5381" max="5381" width="15.875" style="49" customWidth="1"/>
    <col min="5382" max="5382" width="13.375" style="49" customWidth="1"/>
    <col min="5383" max="5383" width="12.125" style="49"/>
    <col min="5384" max="5385" width="15.875" style="49" customWidth="1"/>
    <col min="5386" max="5386" width="2.125" style="49" customWidth="1"/>
    <col min="5387" max="5387" width="13.375" style="49" customWidth="1"/>
    <col min="5388" max="5632" width="12.125" style="49"/>
    <col min="5633" max="5633" width="13.375" style="49" customWidth="1"/>
    <col min="5634" max="5634" width="18.375" style="49" customWidth="1"/>
    <col min="5635" max="5635" width="13.375" style="49" customWidth="1"/>
    <col min="5636" max="5636" width="12.125" style="49"/>
    <col min="5637" max="5637" width="15.875" style="49" customWidth="1"/>
    <col min="5638" max="5638" width="13.375" style="49" customWidth="1"/>
    <col min="5639" max="5639" width="12.125" style="49"/>
    <col min="5640" max="5641" width="15.875" style="49" customWidth="1"/>
    <col min="5642" max="5642" width="2.125" style="49" customWidth="1"/>
    <col min="5643" max="5643" width="13.375" style="49" customWidth="1"/>
    <col min="5644" max="5888" width="12.125" style="49"/>
    <col min="5889" max="5889" width="13.375" style="49" customWidth="1"/>
    <col min="5890" max="5890" width="18.375" style="49" customWidth="1"/>
    <col min="5891" max="5891" width="13.375" style="49" customWidth="1"/>
    <col min="5892" max="5892" width="12.125" style="49"/>
    <col min="5893" max="5893" width="15.875" style="49" customWidth="1"/>
    <col min="5894" max="5894" width="13.375" style="49" customWidth="1"/>
    <col min="5895" max="5895" width="12.125" style="49"/>
    <col min="5896" max="5897" width="15.875" style="49" customWidth="1"/>
    <col min="5898" max="5898" width="2.125" style="49" customWidth="1"/>
    <col min="5899" max="5899" width="13.375" style="49" customWidth="1"/>
    <col min="5900" max="6144" width="12.125" style="49"/>
    <col min="6145" max="6145" width="13.375" style="49" customWidth="1"/>
    <col min="6146" max="6146" width="18.375" style="49" customWidth="1"/>
    <col min="6147" max="6147" width="13.375" style="49" customWidth="1"/>
    <col min="6148" max="6148" width="12.125" style="49"/>
    <col min="6149" max="6149" width="15.875" style="49" customWidth="1"/>
    <col min="6150" max="6150" width="13.375" style="49" customWidth="1"/>
    <col min="6151" max="6151" width="12.125" style="49"/>
    <col min="6152" max="6153" width="15.875" style="49" customWidth="1"/>
    <col min="6154" max="6154" width="2.125" style="49" customWidth="1"/>
    <col min="6155" max="6155" width="13.375" style="49" customWidth="1"/>
    <col min="6156" max="6400" width="12.125" style="49"/>
    <col min="6401" max="6401" width="13.375" style="49" customWidth="1"/>
    <col min="6402" max="6402" width="18.375" style="49" customWidth="1"/>
    <col min="6403" max="6403" width="13.375" style="49" customWidth="1"/>
    <col min="6404" max="6404" width="12.125" style="49"/>
    <col min="6405" max="6405" width="15.875" style="49" customWidth="1"/>
    <col min="6406" max="6406" width="13.375" style="49" customWidth="1"/>
    <col min="6407" max="6407" width="12.125" style="49"/>
    <col min="6408" max="6409" width="15.875" style="49" customWidth="1"/>
    <col min="6410" max="6410" width="2.125" style="49" customWidth="1"/>
    <col min="6411" max="6411" width="13.375" style="49" customWidth="1"/>
    <col min="6412" max="6656" width="12.125" style="49"/>
    <col min="6657" max="6657" width="13.375" style="49" customWidth="1"/>
    <col min="6658" max="6658" width="18.375" style="49" customWidth="1"/>
    <col min="6659" max="6659" width="13.375" style="49" customWidth="1"/>
    <col min="6660" max="6660" width="12.125" style="49"/>
    <col min="6661" max="6661" width="15.875" style="49" customWidth="1"/>
    <col min="6662" max="6662" width="13.375" style="49" customWidth="1"/>
    <col min="6663" max="6663" width="12.125" style="49"/>
    <col min="6664" max="6665" width="15.875" style="49" customWidth="1"/>
    <col min="6666" max="6666" width="2.125" style="49" customWidth="1"/>
    <col min="6667" max="6667" width="13.375" style="49" customWidth="1"/>
    <col min="6668" max="6912" width="12.125" style="49"/>
    <col min="6913" max="6913" width="13.375" style="49" customWidth="1"/>
    <col min="6914" max="6914" width="18.375" style="49" customWidth="1"/>
    <col min="6915" max="6915" width="13.375" style="49" customWidth="1"/>
    <col min="6916" max="6916" width="12.125" style="49"/>
    <col min="6917" max="6917" width="15.875" style="49" customWidth="1"/>
    <col min="6918" max="6918" width="13.375" style="49" customWidth="1"/>
    <col min="6919" max="6919" width="12.125" style="49"/>
    <col min="6920" max="6921" width="15.875" style="49" customWidth="1"/>
    <col min="6922" max="6922" width="2.125" style="49" customWidth="1"/>
    <col min="6923" max="6923" width="13.375" style="49" customWidth="1"/>
    <col min="6924" max="7168" width="12.125" style="49"/>
    <col min="7169" max="7169" width="13.375" style="49" customWidth="1"/>
    <col min="7170" max="7170" width="18.375" style="49" customWidth="1"/>
    <col min="7171" max="7171" width="13.375" style="49" customWidth="1"/>
    <col min="7172" max="7172" width="12.125" style="49"/>
    <col min="7173" max="7173" width="15.875" style="49" customWidth="1"/>
    <col min="7174" max="7174" width="13.375" style="49" customWidth="1"/>
    <col min="7175" max="7175" width="12.125" style="49"/>
    <col min="7176" max="7177" width="15.875" style="49" customWidth="1"/>
    <col min="7178" max="7178" width="2.125" style="49" customWidth="1"/>
    <col min="7179" max="7179" width="13.375" style="49" customWidth="1"/>
    <col min="7180" max="7424" width="12.125" style="49"/>
    <col min="7425" max="7425" width="13.375" style="49" customWidth="1"/>
    <col min="7426" max="7426" width="18.375" style="49" customWidth="1"/>
    <col min="7427" max="7427" width="13.375" style="49" customWidth="1"/>
    <col min="7428" max="7428" width="12.125" style="49"/>
    <col min="7429" max="7429" width="15.875" style="49" customWidth="1"/>
    <col min="7430" max="7430" width="13.375" style="49" customWidth="1"/>
    <col min="7431" max="7431" width="12.125" style="49"/>
    <col min="7432" max="7433" width="15.875" style="49" customWidth="1"/>
    <col min="7434" max="7434" width="2.125" style="49" customWidth="1"/>
    <col min="7435" max="7435" width="13.375" style="49" customWidth="1"/>
    <col min="7436" max="7680" width="12.125" style="49"/>
    <col min="7681" max="7681" width="13.375" style="49" customWidth="1"/>
    <col min="7682" max="7682" width="18.375" style="49" customWidth="1"/>
    <col min="7683" max="7683" width="13.375" style="49" customWidth="1"/>
    <col min="7684" max="7684" width="12.125" style="49"/>
    <col min="7685" max="7685" width="15.875" style="49" customWidth="1"/>
    <col min="7686" max="7686" width="13.375" style="49" customWidth="1"/>
    <col min="7687" max="7687" width="12.125" style="49"/>
    <col min="7688" max="7689" width="15.875" style="49" customWidth="1"/>
    <col min="7690" max="7690" width="2.125" style="49" customWidth="1"/>
    <col min="7691" max="7691" width="13.375" style="49" customWidth="1"/>
    <col min="7692" max="7936" width="12.125" style="49"/>
    <col min="7937" max="7937" width="13.375" style="49" customWidth="1"/>
    <col min="7938" max="7938" width="18.375" style="49" customWidth="1"/>
    <col min="7939" max="7939" width="13.375" style="49" customWidth="1"/>
    <col min="7940" max="7940" width="12.125" style="49"/>
    <col min="7941" max="7941" width="15.875" style="49" customWidth="1"/>
    <col min="7942" max="7942" width="13.375" style="49" customWidth="1"/>
    <col min="7943" max="7943" width="12.125" style="49"/>
    <col min="7944" max="7945" width="15.875" style="49" customWidth="1"/>
    <col min="7946" max="7946" width="2.125" style="49" customWidth="1"/>
    <col min="7947" max="7947" width="13.375" style="49" customWidth="1"/>
    <col min="7948" max="8192" width="12.125" style="49"/>
    <col min="8193" max="8193" width="13.375" style="49" customWidth="1"/>
    <col min="8194" max="8194" width="18.375" style="49" customWidth="1"/>
    <col min="8195" max="8195" width="13.375" style="49" customWidth="1"/>
    <col min="8196" max="8196" width="12.125" style="49"/>
    <col min="8197" max="8197" width="15.875" style="49" customWidth="1"/>
    <col min="8198" max="8198" width="13.375" style="49" customWidth="1"/>
    <col min="8199" max="8199" width="12.125" style="49"/>
    <col min="8200" max="8201" width="15.875" style="49" customWidth="1"/>
    <col min="8202" max="8202" width="2.125" style="49" customWidth="1"/>
    <col min="8203" max="8203" width="13.375" style="49" customWidth="1"/>
    <col min="8204" max="8448" width="12.125" style="49"/>
    <col min="8449" max="8449" width="13.375" style="49" customWidth="1"/>
    <col min="8450" max="8450" width="18.375" style="49" customWidth="1"/>
    <col min="8451" max="8451" width="13.375" style="49" customWidth="1"/>
    <col min="8452" max="8452" width="12.125" style="49"/>
    <col min="8453" max="8453" width="15.875" style="49" customWidth="1"/>
    <col min="8454" max="8454" width="13.375" style="49" customWidth="1"/>
    <col min="8455" max="8455" width="12.125" style="49"/>
    <col min="8456" max="8457" width="15.875" style="49" customWidth="1"/>
    <col min="8458" max="8458" width="2.125" style="49" customWidth="1"/>
    <col min="8459" max="8459" width="13.375" style="49" customWidth="1"/>
    <col min="8460" max="8704" width="12.125" style="49"/>
    <col min="8705" max="8705" width="13.375" style="49" customWidth="1"/>
    <col min="8706" max="8706" width="18.375" style="49" customWidth="1"/>
    <col min="8707" max="8707" width="13.375" style="49" customWidth="1"/>
    <col min="8708" max="8708" width="12.125" style="49"/>
    <col min="8709" max="8709" width="15.875" style="49" customWidth="1"/>
    <col min="8710" max="8710" width="13.375" style="49" customWidth="1"/>
    <col min="8711" max="8711" width="12.125" style="49"/>
    <col min="8712" max="8713" width="15.875" style="49" customWidth="1"/>
    <col min="8714" max="8714" width="2.125" style="49" customWidth="1"/>
    <col min="8715" max="8715" width="13.375" style="49" customWidth="1"/>
    <col min="8716" max="8960" width="12.125" style="49"/>
    <col min="8961" max="8961" width="13.375" style="49" customWidth="1"/>
    <col min="8962" max="8962" width="18.375" style="49" customWidth="1"/>
    <col min="8963" max="8963" width="13.375" style="49" customWidth="1"/>
    <col min="8964" max="8964" width="12.125" style="49"/>
    <col min="8965" max="8965" width="15.875" style="49" customWidth="1"/>
    <col min="8966" max="8966" width="13.375" style="49" customWidth="1"/>
    <col min="8967" max="8967" width="12.125" style="49"/>
    <col min="8968" max="8969" width="15.875" style="49" customWidth="1"/>
    <col min="8970" max="8970" width="2.125" style="49" customWidth="1"/>
    <col min="8971" max="8971" width="13.375" style="49" customWidth="1"/>
    <col min="8972" max="9216" width="12.125" style="49"/>
    <col min="9217" max="9217" width="13.375" style="49" customWidth="1"/>
    <col min="9218" max="9218" width="18.375" style="49" customWidth="1"/>
    <col min="9219" max="9219" width="13.375" style="49" customWidth="1"/>
    <col min="9220" max="9220" width="12.125" style="49"/>
    <col min="9221" max="9221" width="15.875" style="49" customWidth="1"/>
    <col min="9222" max="9222" width="13.375" style="49" customWidth="1"/>
    <col min="9223" max="9223" width="12.125" style="49"/>
    <col min="9224" max="9225" width="15.875" style="49" customWidth="1"/>
    <col min="9226" max="9226" width="2.125" style="49" customWidth="1"/>
    <col min="9227" max="9227" width="13.375" style="49" customWidth="1"/>
    <col min="9228" max="9472" width="12.125" style="49"/>
    <col min="9473" max="9473" width="13.375" style="49" customWidth="1"/>
    <col min="9474" max="9474" width="18.375" style="49" customWidth="1"/>
    <col min="9475" max="9475" width="13.375" style="49" customWidth="1"/>
    <col min="9476" max="9476" width="12.125" style="49"/>
    <col min="9477" max="9477" width="15.875" style="49" customWidth="1"/>
    <col min="9478" max="9478" width="13.375" style="49" customWidth="1"/>
    <col min="9479" max="9479" width="12.125" style="49"/>
    <col min="9480" max="9481" width="15.875" style="49" customWidth="1"/>
    <col min="9482" max="9482" width="2.125" style="49" customWidth="1"/>
    <col min="9483" max="9483" width="13.375" style="49" customWidth="1"/>
    <col min="9484" max="9728" width="12.125" style="49"/>
    <col min="9729" max="9729" width="13.375" style="49" customWidth="1"/>
    <col min="9730" max="9730" width="18.375" style="49" customWidth="1"/>
    <col min="9731" max="9731" width="13.375" style="49" customWidth="1"/>
    <col min="9732" max="9732" width="12.125" style="49"/>
    <col min="9733" max="9733" width="15.875" style="49" customWidth="1"/>
    <col min="9734" max="9734" width="13.375" style="49" customWidth="1"/>
    <col min="9735" max="9735" width="12.125" style="49"/>
    <col min="9736" max="9737" width="15.875" style="49" customWidth="1"/>
    <col min="9738" max="9738" width="2.125" style="49" customWidth="1"/>
    <col min="9739" max="9739" width="13.375" style="49" customWidth="1"/>
    <col min="9740" max="9984" width="12.125" style="49"/>
    <col min="9985" max="9985" width="13.375" style="49" customWidth="1"/>
    <col min="9986" max="9986" width="18.375" style="49" customWidth="1"/>
    <col min="9987" max="9987" width="13.375" style="49" customWidth="1"/>
    <col min="9988" max="9988" width="12.125" style="49"/>
    <col min="9989" max="9989" width="15.875" style="49" customWidth="1"/>
    <col min="9990" max="9990" width="13.375" style="49" customWidth="1"/>
    <col min="9991" max="9991" width="12.125" style="49"/>
    <col min="9992" max="9993" width="15.875" style="49" customWidth="1"/>
    <col min="9994" max="9994" width="2.125" style="49" customWidth="1"/>
    <col min="9995" max="9995" width="13.375" style="49" customWidth="1"/>
    <col min="9996" max="10240" width="12.125" style="49"/>
    <col min="10241" max="10241" width="13.375" style="49" customWidth="1"/>
    <col min="10242" max="10242" width="18.375" style="49" customWidth="1"/>
    <col min="10243" max="10243" width="13.375" style="49" customWidth="1"/>
    <col min="10244" max="10244" width="12.125" style="49"/>
    <col min="10245" max="10245" width="15.875" style="49" customWidth="1"/>
    <col min="10246" max="10246" width="13.375" style="49" customWidth="1"/>
    <col min="10247" max="10247" width="12.125" style="49"/>
    <col min="10248" max="10249" width="15.875" style="49" customWidth="1"/>
    <col min="10250" max="10250" width="2.125" style="49" customWidth="1"/>
    <col min="10251" max="10251" width="13.375" style="49" customWidth="1"/>
    <col min="10252" max="10496" width="12.125" style="49"/>
    <col min="10497" max="10497" width="13.375" style="49" customWidth="1"/>
    <col min="10498" max="10498" width="18.375" style="49" customWidth="1"/>
    <col min="10499" max="10499" width="13.375" style="49" customWidth="1"/>
    <col min="10500" max="10500" width="12.125" style="49"/>
    <col min="10501" max="10501" width="15.875" style="49" customWidth="1"/>
    <col min="10502" max="10502" width="13.375" style="49" customWidth="1"/>
    <col min="10503" max="10503" width="12.125" style="49"/>
    <col min="10504" max="10505" width="15.875" style="49" customWidth="1"/>
    <col min="10506" max="10506" width="2.125" style="49" customWidth="1"/>
    <col min="10507" max="10507" width="13.375" style="49" customWidth="1"/>
    <col min="10508" max="10752" width="12.125" style="49"/>
    <col min="10753" max="10753" width="13.375" style="49" customWidth="1"/>
    <col min="10754" max="10754" width="18.375" style="49" customWidth="1"/>
    <col min="10755" max="10755" width="13.375" style="49" customWidth="1"/>
    <col min="10756" max="10756" width="12.125" style="49"/>
    <col min="10757" max="10757" width="15.875" style="49" customWidth="1"/>
    <col min="10758" max="10758" width="13.375" style="49" customWidth="1"/>
    <col min="10759" max="10759" width="12.125" style="49"/>
    <col min="10760" max="10761" width="15.875" style="49" customWidth="1"/>
    <col min="10762" max="10762" width="2.125" style="49" customWidth="1"/>
    <col min="10763" max="10763" width="13.375" style="49" customWidth="1"/>
    <col min="10764" max="11008" width="12.125" style="49"/>
    <col min="11009" max="11009" width="13.375" style="49" customWidth="1"/>
    <col min="11010" max="11010" width="18.375" style="49" customWidth="1"/>
    <col min="11011" max="11011" width="13.375" style="49" customWidth="1"/>
    <col min="11012" max="11012" width="12.125" style="49"/>
    <col min="11013" max="11013" width="15.875" style="49" customWidth="1"/>
    <col min="11014" max="11014" width="13.375" style="49" customWidth="1"/>
    <col min="11015" max="11015" width="12.125" style="49"/>
    <col min="11016" max="11017" width="15.875" style="49" customWidth="1"/>
    <col min="11018" max="11018" width="2.125" style="49" customWidth="1"/>
    <col min="11019" max="11019" width="13.375" style="49" customWidth="1"/>
    <col min="11020" max="11264" width="12.125" style="49"/>
    <col min="11265" max="11265" width="13.375" style="49" customWidth="1"/>
    <col min="11266" max="11266" width="18.375" style="49" customWidth="1"/>
    <col min="11267" max="11267" width="13.375" style="49" customWidth="1"/>
    <col min="11268" max="11268" width="12.125" style="49"/>
    <col min="11269" max="11269" width="15.875" style="49" customWidth="1"/>
    <col min="11270" max="11270" width="13.375" style="49" customWidth="1"/>
    <col min="11271" max="11271" width="12.125" style="49"/>
    <col min="11272" max="11273" width="15.875" style="49" customWidth="1"/>
    <col min="11274" max="11274" width="2.125" style="49" customWidth="1"/>
    <col min="11275" max="11275" width="13.375" style="49" customWidth="1"/>
    <col min="11276" max="11520" width="12.125" style="49"/>
    <col min="11521" max="11521" width="13.375" style="49" customWidth="1"/>
    <col min="11522" max="11522" width="18.375" style="49" customWidth="1"/>
    <col min="11523" max="11523" width="13.375" style="49" customWidth="1"/>
    <col min="11524" max="11524" width="12.125" style="49"/>
    <col min="11525" max="11525" width="15.875" style="49" customWidth="1"/>
    <col min="11526" max="11526" width="13.375" style="49" customWidth="1"/>
    <col min="11527" max="11527" width="12.125" style="49"/>
    <col min="11528" max="11529" width="15.875" style="49" customWidth="1"/>
    <col min="11530" max="11530" width="2.125" style="49" customWidth="1"/>
    <col min="11531" max="11531" width="13.375" style="49" customWidth="1"/>
    <col min="11532" max="11776" width="12.125" style="49"/>
    <col min="11777" max="11777" width="13.375" style="49" customWidth="1"/>
    <col min="11778" max="11778" width="18.375" style="49" customWidth="1"/>
    <col min="11779" max="11779" width="13.375" style="49" customWidth="1"/>
    <col min="11780" max="11780" width="12.125" style="49"/>
    <col min="11781" max="11781" width="15.875" style="49" customWidth="1"/>
    <col min="11782" max="11782" width="13.375" style="49" customWidth="1"/>
    <col min="11783" max="11783" width="12.125" style="49"/>
    <col min="11784" max="11785" width="15.875" style="49" customWidth="1"/>
    <col min="11786" max="11786" width="2.125" style="49" customWidth="1"/>
    <col min="11787" max="11787" width="13.375" style="49" customWidth="1"/>
    <col min="11788" max="12032" width="12.125" style="49"/>
    <col min="12033" max="12033" width="13.375" style="49" customWidth="1"/>
    <col min="12034" max="12034" width="18.375" style="49" customWidth="1"/>
    <col min="12035" max="12035" width="13.375" style="49" customWidth="1"/>
    <col min="12036" max="12036" width="12.125" style="49"/>
    <col min="12037" max="12037" width="15.875" style="49" customWidth="1"/>
    <col min="12038" max="12038" width="13.375" style="49" customWidth="1"/>
    <col min="12039" max="12039" width="12.125" style="49"/>
    <col min="12040" max="12041" width="15.875" style="49" customWidth="1"/>
    <col min="12042" max="12042" width="2.125" style="49" customWidth="1"/>
    <col min="12043" max="12043" width="13.375" style="49" customWidth="1"/>
    <col min="12044" max="12288" width="12.125" style="49"/>
    <col min="12289" max="12289" width="13.375" style="49" customWidth="1"/>
    <col min="12290" max="12290" width="18.375" style="49" customWidth="1"/>
    <col min="12291" max="12291" width="13.375" style="49" customWidth="1"/>
    <col min="12292" max="12292" width="12.125" style="49"/>
    <col min="12293" max="12293" width="15.875" style="49" customWidth="1"/>
    <col min="12294" max="12294" width="13.375" style="49" customWidth="1"/>
    <col min="12295" max="12295" width="12.125" style="49"/>
    <col min="12296" max="12297" width="15.875" style="49" customWidth="1"/>
    <col min="12298" max="12298" width="2.125" style="49" customWidth="1"/>
    <col min="12299" max="12299" width="13.375" style="49" customWidth="1"/>
    <col min="12300" max="12544" width="12.125" style="49"/>
    <col min="12545" max="12545" width="13.375" style="49" customWidth="1"/>
    <col min="12546" max="12546" width="18.375" style="49" customWidth="1"/>
    <col min="12547" max="12547" width="13.375" style="49" customWidth="1"/>
    <col min="12548" max="12548" width="12.125" style="49"/>
    <col min="12549" max="12549" width="15.875" style="49" customWidth="1"/>
    <col min="12550" max="12550" width="13.375" style="49" customWidth="1"/>
    <col min="12551" max="12551" width="12.125" style="49"/>
    <col min="12552" max="12553" width="15.875" style="49" customWidth="1"/>
    <col min="12554" max="12554" width="2.125" style="49" customWidth="1"/>
    <col min="12555" max="12555" width="13.375" style="49" customWidth="1"/>
    <col min="12556" max="12800" width="12.125" style="49"/>
    <col min="12801" max="12801" width="13.375" style="49" customWidth="1"/>
    <col min="12802" max="12802" width="18.375" style="49" customWidth="1"/>
    <col min="12803" max="12803" width="13.375" style="49" customWidth="1"/>
    <col min="12804" max="12804" width="12.125" style="49"/>
    <col min="12805" max="12805" width="15.875" style="49" customWidth="1"/>
    <col min="12806" max="12806" width="13.375" style="49" customWidth="1"/>
    <col min="12807" max="12807" width="12.125" style="49"/>
    <col min="12808" max="12809" width="15.875" style="49" customWidth="1"/>
    <col min="12810" max="12810" width="2.125" style="49" customWidth="1"/>
    <col min="12811" max="12811" width="13.375" style="49" customWidth="1"/>
    <col min="12812" max="13056" width="12.125" style="49"/>
    <col min="13057" max="13057" width="13.375" style="49" customWidth="1"/>
    <col min="13058" max="13058" width="18.375" style="49" customWidth="1"/>
    <col min="13059" max="13059" width="13.375" style="49" customWidth="1"/>
    <col min="13060" max="13060" width="12.125" style="49"/>
    <col min="13061" max="13061" width="15.875" style="49" customWidth="1"/>
    <col min="13062" max="13062" width="13.375" style="49" customWidth="1"/>
    <col min="13063" max="13063" width="12.125" style="49"/>
    <col min="13064" max="13065" width="15.875" style="49" customWidth="1"/>
    <col min="13066" max="13066" width="2.125" style="49" customWidth="1"/>
    <col min="13067" max="13067" width="13.375" style="49" customWidth="1"/>
    <col min="13068" max="13312" width="12.125" style="49"/>
    <col min="13313" max="13313" width="13.375" style="49" customWidth="1"/>
    <col min="13314" max="13314" width="18.375" style="49" customWidth="1"/>
    <col min="13315" max="13315" width="13.375" style="49" customWidth="1"/>
    <col min="13316" max="13316" width="12.125" style="49"/>
    <col min="13317" max="13317" width="15.875" style="49" customWidth="1"/>
    <col min="13318" max="13318" width="13.375" style="49" customWidth="1"/>
    <col min="13319" max="13319" width="12.125" style="49"/>
    <col min="13320" max="13321" width="15.875" style="49" customWidth="1"/>
    <col min="13322" max="13322" width="2.125" style="49" customWidth="1"/>
    <col min="13323" max="13323" width="13.375" style="49" customWidth="1"/>
    <col min="13324" max="13568" width="12.125" style="49"/>
    <col min="13569" max="13569" width="13.375" style="49" customWidth="1"/>
    <col min="13570" max="13570" width="18.375" style="49" customWidth="1"/>
    <col min="13571" max="13571" width="13.375" style="49" customWidth="1"/>
    <col min="13572" max="13572" width="12.125" style="49"/>
    <col min="13573" max="13573" width="15.875" style="49" customWidth="1"/>
    <col min="13574" max="13574" width="13.375" style="49" customWidth="1"/>
    <col min="13575" max="13575" width="12.125" style="49"/>
    <col min="13576" max="13577" width="15.875" style="49" customWidth="1"/>
    <col min="13578" max="13578" width="2.125" style="49" customWidth="1"/>
    <col min="13579" max="13579" width="13.375" style="49" customWidth="1"/>
    <col min="13580" max="13824" width="12.125" style="49"/>
    <col min="13825" max="13825" width="13.375" style="49" customWidth="1"/>
    <col min="13826" max="13826" width="18.375" style="49" customWidth="1"/>
    <col min="13827" max="13827" width="13.375" style="49" customWidth="1"/>
    <col min="13828" max="13828" width="12.125" style="49"/>
    <col min="13829" max="13829" width="15.875" style="49" customWidth="1"/>
    <col min="13830" max="13830" width="13.375" style="49" customWidth="1"/>
    <col min="13831" max="13831" width="12.125" style="49"/>
    <col min="13832" max="13833" width="15.875" style="49" customWidth="1"/>
    <col min="13834" max="13834" width="2.125" style="49" customWidth="1"/>
    <col min="13835" max="13835" width="13.375" style="49" customWidth="1"/>
    <col min="13836" max="14080" width="12.125" style="49"/>
    <col min="14081" max="14081" width="13.375" style="49" customWidth="1"/>
    <col min="14082" max="14082" width="18.375" style="49" customWidth="1"/>
    <col min="14083" max="14083" width="13.375" style="49" customWidth="1"/>
    <col min="14084" max="14084" width="12.125" style="49"/>
    <col min="14085" max="14085" width="15.875" style="49" customWidth="1"/>
    <col min="14086" max="14086" width="13.375" style="49" customWidth="1"/>
    <col min="14087" max="14087" width="12.125" style="49"/>
    <col min="14088" max="14089" width="15.875" style="49" customWidth="1"/>
    <col min="14090" max="14090" width="2.125" style="49" customWidth="1"/>
    <col min="14091" max="14091" width="13.375" style="49" customWidth="1"/>
    <col min="14092" max="14336" width="12.125" style="49"/>
    <col min="14337" max="14337" width="13.375" style="49" customWidth="1"/>
    <col min="14338" max="14338" width="18.375" style="49" customWidth="1"/>
    <col min="14339" max="14339" width="13.375" style="49" customWidth="1"/>
    <col min="14340" max="14340" width="12.125" style="49"/>
    <col min="14341" max="14341" width="15.875" style="49" customWidth="1"/>
    <col min="14342" max="14342" width="13.375" style="49" customWidth="1"/>
    <col min="14343" max="14343" width="12.125" style="49"/>
    <col min="14344" max="14345" width="15.875" style="49" customWidth="1"/>
    <col min="14346" max="14346" width="2.125" style="49" customWidth="1"/>
    <col min="14347" max="14347" width="13.375" style="49" customWidth="1"/>
    <col min="14348" max="14592" width="12.125" style="49"/>
    <col min="14593" max="14593" width="13.375" style="49" customWidth="1"/>
    <col min="14594" max="14594" width="18.375" style="49" customWidth="1"/>
    <col min="14595" max="14595" width="13.375" style="49" customWidth="1"/>
    <col min="14596" max="14596" width="12.125" style="49"/>
    <col min="14597" max="14597" width="15.875" style="49" customWidth="1"/>
    <col min="14598" max="14598" width="13.375" style="49" customWidth="1"/>
    <col min="14599" max="14599" width="12.125" style="49"/>
    <col min="14600" max="14601" width="15.875" style="49" customWidth="1"/>
    <col min="14602" max="14602" width="2.125" style="49" customWidth="1"/>
    <col min="14603" max="14603" width="13.375" style="49" customWidth="1"/>
    <col min="14604" max="14848" width="12.125" style="49"/>
    <col min="14849" max="14849" width="13.375" style="49" customWidth="1"/>
    <col min="14850" max="14850" width="18.375" style="49" customWidth="1"/>
    <col min="14851" max="14851" width="13.375" style="49" customWidth="1"/>
    <col min="14852" max="14852" width="12.125" style="49"/>
    <col min="14853" max="14853" width="15.875" style="49" customWidth="1"/>
    <col min="14854" max="14854" width="13.375" style="49" customWidth="1"/>
    <col min="14855" max="14855" width="12.125" style="49"/>
    <col min="14856" max="14857" width="15.875" style="49" customWidth="1"/>
    <col min="14858" max="14858" width="2.125" style="49" customWidth="1"/>
    <col min="14859" max="14859" width="13.375" style="49" customWidth="1"/>
    <col min="14860" max="15104" width="12.125" style="49"/>
    <col min="15105" max="15105" width="13.375" style="49" customWidth="1"/>
    <col min="15106" max="15106" width="18.375" style="49" customWidth="1"/>
    <col min="15107" max="15107" width="13.375" style="49" customWidth="1"/>
    <col min="15108" max="15108" width="12.125" style="49"/>
    <col min="15109" max="15109" width="15.875" style="49" customWidth="1"/>
    <col min="15110" max="15110" width="13.375" style="49" customWidth="1"/>
    <col min="15111" max="15111" width="12.125" style="49"/>
    <col min="15112" max="15113" width="15.875" style="49" customWidth="1"/>
    <col min="15114" max="15114" width="2.125" style="49" customWidth="1"/>
    <col min="15115" max="15115" width="13.375" style="49" customWidth="1"/>
    <col min="15116" max="15360" width="12.125" style="49"/>
    <col min="15361" max="15361" width="13.375" style="49" customWidth="1"/>
    <col min="15362" max="15362" width="18.375" style="49" customWidth="1"/>
    <col min="15363" max="15363" width="13.375" style="49" customWidth="1"/>
    <col min="15364" max="15364" width="12.125" style="49"/>
    <col min="15365" max="15365" width="15.875" style="49" customWidth="1"/>
    <col min="15366" max="15366" width="13.375" style="49" customWidth="1"/>
    <col min="15367" max="15367" width="12.125" style="49"/>
    <col min="15368" max="15369" width="15.875" style="49" customWidth="1"/>
    <col min="15370" max="15370" width="2.125" style="49" customWidth="1"/>
    <col min="15371" max="15371" width="13.375" style="49" customWidth="1"/>
    <col min="15372" max="15616" width="12.125" style="49"/>
    <col min="15617" max="15617" width="13.375" style="49" customWidth="1"/>
    <col min="15618" max="15618" width="18.375" style="49" customWidth="1"/>
    <col min="15619" max="15619" width="13.375" style="49" customWidth="1"/>
    <col min="15620" max="15620" width="12.125" style="49"/>
    <col min="15621" max="15621" width="15.875" style="49" customWidth="1"/>
    <col min="15622" max="15622" width="13.375" style="49" customWidth="1"/>
    <col min="15623" max="15623" width="12.125" style="49"/>
    <col min="15624" max="15625" width="15.875" style="49" customWidth="1"/>
    <col min="15626" max="15626" width="2.125" style="49" customWidth="1"/>
    <col min="15627" max="15627" width="13.375" style="49" customWidth="1"/>
    <col min="15628" max="15872" width="12.125" style="49"/>
    <col min="15873" max="15873" width="13.375" style="49" customWidth="1"/>
    <col min="15874" max="15874" width="18.375" style="49" customWidth="1"/>
    <col min="15875" max="15875" width="13.375" style="49" customWidth="1"/>
    <col min="15876" max="15876" width="12.125" style="49"/>
    <col min="15877" max="15877" width="15.875" style="49" customWidth="1"/>
    <col min="15878" max="15878" width="13.375" style="49" customWidth="1"/>
    <col min="15879" max="15879" width="12.125" style="49"/>
    <col min="15880" max="15881" width="15.875" style="49" customWidth="1"/>
    <col min="15882" max="15882" width="2.125" style="49" customWidth="1"/>
    <col min="15883" max="15883" width="13.375" style="49" customWidth="1"/>
    <col min="15884" max="16128" width="12.125" style="49"/>
    <col min="16129" max="16129" width="13.375" style="49" customWidth="1"/>
    <col min="16130" max="16130" width="18.375" style="49" customWidth="1"/>
    <col min="16131" max="16131" width="13.375" style="49" customWidth="1"/>
    <col min="16132" max="16132" width="12.125" style="49"/>
    <col min="16133" max="16133" width="15.875" style="49" customWidth="1"/>
    <col min="16134" max="16134" width="13.375" style="49" customWidth="1"/>
    <col min="16135" max="16135" width="12.125" style="49"/>
    <col min="16136" max="16137" width="15.875" style="49" customWidth="1"/>
    <col min="16138" max="16138" width="2.125" style="49" customWidth="1"/>
    <col min="16139" max="16139" width="13.375" style="49" customWidth="1"/>
    <col min="16140" max="16384" width="12.125" style="49"/>
  </cols>
  <sheetData>
    <row r="1" spans="1:11" x14ac:dyDescent="0.2">
      <c r="A1" s="48"/>
    </row>
    <row r="6" spans="1:11" x14ac:dyDescent="0.2">
      <c r="D6" s="3" t="s">
        <v>150</v>
      </c>
    </row>
    <row r="7" spans="1:11" ht="18" thickBot="1" x14ac:dyDescent="0.25">
      <c r="B7" s="50"/>
      <c r="C7" s="50"/>
      <c r="D7" s="50"/>
      <c r="E7" s="51" t="s">
        <v>151</v>
      </c>
      <c r="F7" s="50"/>
      <c r="G7" s="50"/>
      <c r="H7" s="50"/>
      <c r="I7" s="50"/>
      <c r="J7" s="50"/>
      <c r="K7" s="50"/>
    </row>
    <row r="8" spans="1:11" x14ac:dyDescent="0.2">
      <c r="C8" s="52"/>
      <c r="F8" s="53"/>
      <c r="G8" s="53"/>
      <c r="H8" s="53"/>
      <c r="I8" s="52"/>
      <c r="J8" s="102" t="s">
        <v>152</v>
      </c>
      <c r="K8" s="103"/>
    </row>
    <row r="9" spans="1:11" x14ac:dyDescent="0.2">
      <c r="C9" s="54"/>
      <c r="D9" s="55" t="s">
        <v>153</v>
      </c>
      <c r="E9" s="53"/>
      <c r="F9" s="56" t="s">
        <v>154</v>
      </c>
      <c r="G9" s="53"/>
      <c r="H9" s="53"/>
      <c r="I9" s="57" t="s">
        <v>155</v>
      </c>
      <c r="J9" s="104" t="s">
        <v>156</v>
      </c>
      <c r="K9" s="105"/>
    </row>
    <row r="10" spans="1:11" x14ac:dyDescent="0.2">
      <c r="C10" s="52"/>
      <c r="D10" s="9"/>
      <c r="E10" s="57" t="s">
        <v>157</v>
      </c>
      <c r="F10" s="52"/>
      <c r="G10" s="9"/>
      <c r="H10" s="58" t="s">
        <v>158</v>
      </c>
      <c r="I10" s="57" t="s">
        <v>159</v>
      </c>
      <c r="J10" s="104" t="s">
        <v>160</v>
      </c>
      <c r="K10" s="105"/>
    </row>
    <row r="11" spans="1:11" x14ac:dyDescent="0.2">
      <c r="B11" s="53"/>
      <c r="C11" s="59" t="s">
        <v>161</v>
      </c>
      <c r="D11" s="56" t="s">
        <v>162</v>
      </c>
      <c r="E11" s="59" t="s">
        <v>163</v>
      </c>
      <c r="F11" s="59" t="s">
        <v>164</v>
      </c>
      <c r="G11" s="56" t="s">
        <v>162</v>
      </c>
      <c r="H11" s="59" t="s">
        <v>163</v>
      </c>
      <c r="I11" s="59" t="s">
        <v>163</v>
      </c>
      <c r="J11" s="106" t="s">
        <v>165</v>
      </c>
      <c r="K11" s="107"/>
    </row>
    <row r="12" spans="1:11" x14ac:dyDescent="0.2">
      <c r="B12" s="48" t="s">
        <v>166</v>
      </c>
      <c r="C12" s="60" t="s">
        <v>9</v>
      </c>
      <c r="D12" s="61" t="s">
        <v>167</v>
      </c>
      <c r="E12" s="61" t="s">
        <v>168</v>
      </c>
      <c r="F12" s="61" t="s">
        <v>9</v>
      </c>
      <c r="G12" s="61" t="s">
        <v>167</v>
      </c>
      <c r="H12" s="61" t="s">
        <v>168</v>
      </c>
      <c r="I12" s="61" t="s">
        <v>168</v>
      </c>
      <c r="K12" s="61" t="s">
        <v>168</v>
      </c>
    </row>
    <row r="13" spans="1:11" x14ac:dyDescent="0.2">
      <c r="B13" s="62" t="s">
        <v>169</v>
      </c>
      <c r="C13" s="9">
        <v>13603</v>
      </c>
      <c r="D13" s="16">
        <v>42.423480114680558</v>
      </c>
      <c r="E13" s="2">
        <v>346601.6099389841</v>
      </c>
      <c r="F13" s="2">
        <v>6842</v>
      </c>
      <c r="G13" s="16">
        <v>42.652850043846819</v>
      </c>
      <c r="H13" s="2">
        <v>353238.39520608005</v>
      </c>
      <c r="I13" s="2">
        <v>723120</v>
      </c>
      <c r="J13" s="2"/>
      <c r="K13" s="2">
        <v>245200</v>
      </c>
    </row>
    <row r="14" spans="1:11" x14ac:dyDescent="0.2">
      <c r="C14" s="52"/>
    </row>
    <row r="15" spans="1:11" x14ac:dyDescent="0.2">
      <c r="B15" s="48" t="s">
        <v>13</v>
      </c>
      <c r="C15" s="17">
        <v>3862</v>
      </c>
      <c r="D15" s="63">
        <v>44.4</v>
      </c>
      <c r="E15" s="18">
        <v>375400</v>
      </c>
      <c r="F15" s="18">
        <v>1798</v>
      </c>
      <c r="G15" s="63">
        <v>44.2</v>
      </c>
      <c r="H15" s="18">
        <v>385100</v>
      </c>
      <c r="I15" s="18">
        <v>1030000</v>
      </c>
      <c r="J15" s="18"/>
      <c r="K15" s="18">
        <v>660000</v>
      </c>
    </row>
    <row r="16" spans="1:11" x14ac:dyDescent="0.2">
      <c r="B16" s="48" t="s">
        <v>14</v>
      </c>
      <c r="C16" s="17">
        <v>724</v>
      </c>
      <c r="D16" s="63">
        <v>43.4</v>
      </c>
      <c r="E16" s="18">
        <v>368700</v>
      </c>
      <c r="F16" s="18">
        <v>265</v>
      </c>
      <c r="G16" s="63">
        <v>44.4</v>
      </c>
      <c r="H16" s="18">
        <v>371300</v>
      </c>
      <c r="I16" s="18">
        <v>890000</v>
      </c>
      <c r="J16" s="18"/>
      <c r="K16" s="18">
        <v>440000</v>
      </c>
    </row>
    <row r="17" spans="2:11" x14ac:dyDescent="0.2">
      <c r="B17" s="48" t="s">
        <v>15</v>
      </c>
      <c r="C17" s="17">
        <v>772</v>
      </c>
      <c r="D17" s="63">
        <v>40.4</v>
      </c>
      <c r="E17" s="18">
        <v>361600</v>
      </c>
      <c r="F17" s="18">
        <v>284</v>
      </c>
      <c r="G17" s="63">
        <v>42.6</v>
      </c>
      <c r="H17" s="18">
        <v>368900</v>
      </c>
      <c r="I17" s="18">
        <v>890000</v>
      </c>
      <c r="J17" s="18"/>
      <c r="K17" s="18">
        <v>460000</v>
      </c>
    </row>
    <row r="18" spans="2:11" x14ac:dyDescent="0.2">
      <c r="B18" s="48" t="s">
        <v>16</v>
      </c>
      <c r="C18" s="17">
        <v>603</v>
      </c>
      <c r="D18" s="63">
        <v>42</v>
      </c>
      <c r="E18" s="18">
        <v>349600</v>
      </c>
      <c r="F18" s="18">
        <v>203</v>
      </c>
      <c r="G18" s="63">
        <v>41.8</v>
      </c>
      <c r="H18" s="18">
        <v>362400</v>
      </c>
      <c r="I18" s="18">
        <v>770000</v>
      </c>
      <c r="J18" s="18"/>
      <c r="K18" s="18">
        <v>390000</v>
      </c>
    </row>
    <row r="19" spans="2:11" x14ac:dyDescent="0.2">
      <c r="B19" s="48" t="s">
        <v>19</v>
      </c>
      <c r="C19" s="17">
        <v>400</v>
      </c>
      <c r="D19" s="63">
        <v>42.2</v>
      </c>
      <c r="E19" s="18">
        <v>360900</v>
      </c>
      <c r="F19" s="18">
        <v>227</v>
      </c>
      <c r="G19" s="63">
        <v>43.5</v>
      </c>
      <c r="H19" s="18">
        <v>373300</v>
      </c>
      <c r="I19" s="18">
        <v>840000</v>
      </c>
      <c r="J19" s="18"/>
      <c r="K19" s="18">
        <v>390000</v>
      </c>
    </row>
    <row r="20" spans="2:11" x14ac:dyDescent="0.2">
      <c r="B20" s="48" t="s">
        <v>20</v>
      </c>
      <c r="C20" s="17">
        <v>718</v>
      </c>
      <c r="D20" s="63">
        <v>40.4</v>
      </c>
      <c r="E20" s="18">
        <v>340900</v>
      </c>
      <c r="F20" s="18">
        <v>361</v>
      </c>
      <c r="G20" s="63">
        <v>41.3</v>
      </c>
      <c r="H20" s="18">
        <v>354100</v>
      </c>
      <c r="I20" s="18">
        <v>880000</v>
      </c>
      <c r="J20" s="18"/>
      <c r="K20" s="18">
        <v>430000</v>
      </c>
    </row>
    <row r="21" spans="2:11" x14ac:dyDescent="0.2">
      <c r="B21" s="48" t="s">
        <v>21</v>
      </c>
      <c r="C21" s="17">
        <v>572</v>
      </c>
      <c r="D21" s="63">
        <v>41.3</v>
      </c>
      <c r="E21" s="18">
        <v>363800</v>
      </c>
      <c r="F21" s="18">
        <v>219</v>
      </c>
      <c r="G21" s="63">
        <v>43.1</v>
      </c>
      <c r="H21" s="18">
        <v>364000</v>
      </c>
      <c r="I21" s="18">
        <v>781000</v>
      </c>
      <c r="J21" s="18"/>
      <c r="K21" s="18">
        <v>352000</v>
      </c>
    </row>
    <row r="22" spans="2:11" x14ac:dyDescent="0.2">
      <c r="C22" s="17"/>
      <c r="D22" s="63"/>
      <c r="E22" s="18"/>
      <c r="F22" s="18"/>
      <c r="G22" s="63"/>
      <c r="H22" s="18"/>
      <c r="I22" s="18"/>
      <c r="J22" s="18"/>
      <c r="K22" s="18"/>
    </row>
    <row r="23" spans="2:11" x14ac:dyDescent="0.2">
      <c r="B23" s="48" t="s">
        <v>22</v>
      </c>
      <c r="C23" s="17">
        <v>237</v>
      </c>
      <c r="D23" s="63">
        <v>42.5</v>
      </c>
      <c r="E23" s="18">
        <v>330100</v>
      </c>
      <c r="F23" s="64">
        <v>103</v>
      </c>
      <c r="G23" s="63">
        <v>43.6</v>
      </c>
      <c r="H23" s="18">
        <v>346800</v>
      </c>
      <c r="I23" s="18">
        <v>690000</v>
      </c>
      <c r="J23" s="18"/>
      <c r="K23" s="18">
        <v>225000</v>
      </c>
    </row>
    <row r="24" spans="2:11" x14ac:dyDescent="0.2">
      <c r="B24" s="48" t="s">
        <v>23</v>
      </c>
      <c r="C24" s="17">
        <v>125</v>
      </c>
      <c r="D24" s="63">
        <v>42.6</v>
      </c>
      <c r="E24" s="18">
        <v>305600</v>
      </c>
      <c r="F24" s="64">
        <v>74</v>
      </c>
      <c r="G24" s="63">
        <v>41.1</v>
      </c>
      <c r="H24" s="18">
        <v>312400</v>
      </c>
      <c r="I24" s="18">
        <v>670000</v>
      </c>
      <c r="J24" s="18"/>
      <c r="K24" s="18">
        <v>220000</v>
      </c>
    </row>
    <row r="25" spans="2:11" x14ac:dyDescent="0.2">
      <c r="B25" s="48" t="s">
        <v>24</v>
      </c>
      <c r="C25" s="17">
        <v>109</v>
      </c>
      <c r="D25" s="63">
        <v>43.1</v>
      </c>
      <c r="E25" s="18">
        <v>311800</v>
      </c>
      <c r="F25" s="64">
        <v>80</v>
      </c>
      <c r="G25" s="63">
        <v>42.4</v>
      </c>
      <c r="H25" s="18">
        <v>315600</v>
      </c>
      <c r="I25" s="18">
        <v>670000</v>
      </c>
      <c r="J25" s="18"/>
      <c r="K25" s="18">
        <v>220000</v>
      </c>
    </row>
    <row r="26" spans="2:11" x14ac:dyDescent="0.2">
      <c r="B26" s="48" t="s">
        <v>25</v>
      </c>
      <c r="C26" s="17">
        <v>153</v>
      </c>
      <c r="D26" s="63">
        <v>41.5</v>
      </c>
      <c r="E26" s="18">
        <v>323600</v>
      </c>
      <c r="F26" s="64">
        <v>90</v>
      </c>
      <c r="G26" s="63">
        <v>42.6</v>
      </c>
      <c r="H26" s="18">
        <v>342500</v>
      </c>
      <c r="I26" s="18">
        <v>700000</v>
      </c>
      <c r="J26" s="18"/>
      <c r="K26" s="18">
        <v>220000</v>
      </c>
    </row>
    <row r="27" spans="2:11" x14ac:dyDescent="0.2">
      <c r="B27" s="48" t="s">
        <v>26</v>
      </c>
      <c r="C27" s="17">
        <v>171</v>
      </c>
      <c r="D27" s="63">
        <v>42.1</v>
      </c>
      <c r="E27" s="18">
        <v>322100</v>
      </c>
      <c r="F27" s="64">
        <v>116</v>
      </c>
      <c r="G27" s="63">
        <v>41.9</v>
      </c>
      <c r="H27" s="18">
        <v>328600</v>
      </c>
      <c r="I27" s="18">
        <v>720000</v>
      </c>
      <c r="J27" s="18"/>
      <c r="K27" s="18">
        <v>230000</v>
      </c>
    </row>
    <row r="28" spans="2:11" x14ac:dyDescent="0.2">
      <c r="B28" s="48" t="s">
        <v>27</v>
      </c>
      <c r="C28" s="17">
        <v>123</v>
      </c>
      <c r="D28" s="63">
        <v>42.3</v>
      </c>
      <c r="E28" s="18">
        <v>315900</v>
      </c>
      <c r="F28" s="64">
        <v>76</v>
      </c>
      <c r="G28" s="63">
        <v>42.9</v>
      </c>
      <c r="H28" s="18">
        <v>328800</v>
      </c>
      <c r="I28" s="18">
        <v>680000</v>
      </c>
      <c r="J28" s="18"/>
      <c r="K28" s="18">
        <v>215000</v>
      </c>
    </row>
    <row r="29" spans="2:11" x14ac:dyDescent="0.2">
      <c r="B29" s="48" t="s">
        <v>28</v>
      </c>
      <c r="C29" s="17">
        <v>117</v>
      </c>
      <c r="D29" s="63">
        <v>39.299999999999997</v>
      </c>
      <c r="E29" s="18">
        <v>306000</v>
      </c>
      <c r="F29" s="64">
        <v>85</v>
      </c>
      <c r="G29" s="63">
        <v>39.200000000000003</v>
      </c>
      <c r="H29" s="18">
        <v>306900</v>
      </c>
      <c r="I29" s="18">
        <v>700000</v>
      </c>
      <c r="J29" s="18"/>
      <c r="K29" s="18">
        <v>225000</v>
      </c>
    </row>
    <row r="30" spans="2:11" x14ac:dyDescent="0.2">
      <c r="B30" s="48" t="s">
        <v>29</v>
      </c>
      <c r="C30" s="17">
        <v>166</v>
      </c>
      <c r="D30" s="63">
        <v>40.4</v>
      </c>
      <c r="E30" s="18">
        <v>315900</v>
      </c>
      <c r="F30" s="64">
        <v>98</v>
      </c>
      <c r="G30" s="63">
        <v>39.9</v>
      </c>
      <c r="H30" s="18">
        <v>329100</v>
      </c>
      <c r="I30" s="18">
        <v>730000</v>
      </c>
      <c r="J30" s="18"/>
      <c r="K30" s="18">
        <v>230000</v>
      </c>
    </row>
    <row r="31" spans="2:11" x14ac:dyDescent="0.2">
      <c r="B31" s="48" t="s">
        <v>30</v>
      </c>
      <c r="C31" s="17">
        <v>323</v>
      </c>
      <c r="D31" s="63">
        <v>37.5</v>
      </c>
      <c r="E31" s="18">
        <v>288900</v>
      </c>
      <c r="F31" s="64">
        <v>170</v>
      </c>
      <c r="G31" s="63">
        <v>38</v>
      </c>
      <c r="H31" s="18">
        <v>308700</v>
      </c>
      <c r="I31" s="18">
        <v>750000</v>
      </c>
      <c r="J31" s="18"/>
      <c r="K31" s="18">
        <v>230000</v>
      </c>
    </row>
    <row r="32" spans="2:11" x14ac:dyDescent="0.2">
      <c r="C32" s="24"/>
      <c r="D32" s="63"/>
      <c r="E32" s="18"/>
      <c r="F32" s="64"/>
      <c r="G32" s="63"/>
      <c r="H32" s="18"/>
      <c r="I32" s="18"/>
      <c r="J32" s="18"/>
      <c r="K32" s="18"/>
    </row>
    <row r="33" spans="2:11" x14ac:dyDescent="0.2">
      <c r="B33" s="48" t="s">
        <v>31</v>
      </c>
      <c r="C33" s="17">
        <v>275</v>
      </c>
      <c r="D33" s="63">
        <v>42.6</v>
      </c>
      <c r="E33" s="18">
        <v>343100</v>
      </c>
      <c r="F33" s="64">
        <v>190</v>
      </c>
      <c r="G33" s="63">
        <v>42.4</v>
      </c>
      <c r="H33" s="18">
        <v>343300</v>
      </c>
      <c r="I33" s="18">
        <v>770000</v>
      </c>
      <c r="J33" s="18"/>
      <c r="K33" s="18">
        <v>230000</v>
      </c>
    </row>
    <row r="34" spans="2:11" x14ac:dyDescent="0.2">
      <c r="B34" s="48" t="s">
        <v>32</v>
      </c>
      <c r="C34" s="17">
        <v>202</v>
      </c>
      <c r="D34" s="63">
        <v>42.8</v>
      </c>
      <c r="E34" s="18">
        <v>338600</v>
      </c>
      <c r="F34" s="64">
        <v>104</v>
      </c>
      <c r="G34" s="63">
        <v>44.2</v>
      </c>
      <c r="H34" s="18">
        <v>353300</v>
      </c>
      <c r="I34" s="18">
        <v>700000</v>
      </c>
      <c r="J34" s="18"/>
      <c r="K34" s="18">
        <v>200000</v>
      </c>
    </row>
    <row r="35" spans="2:11" x14ac:dyDescent="0.2">
      <c r="B35" s="48" t="s">
        <v>33</v>
      </c>
      <c r="C35" s="17">
        <v>103</v>
      </c>
      <c r="D35" s="63">
        <v>42.1</v>
      </c>
      <c r="E35" s="18">
        <v>321700</v>
      </c>
      <c r="F35" s="64">
        <v>77</v>
      </c>
      <c r="G35" s="63">
        <v>43.3</v>
      </c>
      <c r="H35" s="18">
        <v>338000</v>
      </c>
      <c r="I35" s="18">
        <v>700000</v>
      </c>
      <c r="J35" s="18"/>
      <c r="K35" s="18">
        <v>200000</v>
      </c>
    </row>
    <row r="36" spans="2:11" x14ac:dyDescent="0.2">
      <c r="B36" s="48" t="s">
        <v>34</v>
      </c>
      <c r="C36" s="17">
        <v>175</v>
      </c>
      <c r="D36" s="63">
        <v>40.299999999999997</v>
      </c>
      <c r="E36" s="18">
        <v>290700</v>
      </c>
      <c r="F36" s="64">
        <v>73</v>
      </c>
      <c r="G36" s="63">
        <v>39.4</v>
      </c>
      <c r="H36" s="18">
        <v>305700</v>
      </c>
      <c r="I36" s="18">
        <v>700000</v>
      </c>
      <c r="J36" s="18"/>
      <c r="K36" s="18">
        <v>220000</v>
      </c>
    </row>
    <row r="37" spans="2:11" x14ac:dyDescent="0.2">
      <c r="B37" s="48" t="s">
        <v>35</v>
      </c>
      <c r="C37" s="17">
        <v>41</v>
      </c>
      <c r="D37" s="63">
        <v>40.299999999999997</v>
      </c>
      <c r="E37" s="18">
        <v>276400</v>
      </c>
      <c r="F37" s="64">
        <v>26</v>
      </c>
      <c r="G37" s="63">
        <v>39.5</v>
      </c>
      <c r="H37" s="18">
        <v>289800</v>
      </c>
      <c r="I37" s="18">
        <v>610000</v>
      </c>
      <c r="J37" s="18"/>
      <c r="K37" s="18">
        <v>170000</v>
      </c>
    </row>
    <row r="38" spans="2:11" x14ac:dyDescent="0.2">
      <c r="C38" s="24"/>
      <c r="D38" s="63"/>
      <c r="E38" s="18"/>
      <c r="F38" s="64"/>
      <c r="G38" s="63"/>
      <c r="H38" s="18"/>
      <c r="I38" s="18"/>
      <c r="J38" s="18"/>
      <c r="K38" s="18"/>
    </row>
    <row r="39" spans="2:11" x14ac:dyDescent="0.2">
      <c r="B39" s="48" t="s">
        <v>36</v>
      </c>
      <c r="C39" s="17">
        <v>208</v>
      </c>
      <c r="D39" s="63">
        <v>44.5</v>
      </c>
      <c r="E39" s="18">
        <v>337800</v>
      </c>
      <c r="F39" s="64">
        <v>117</v>
      </c>
      <c r="G39" s="63">
        <v>43.6</v>
      </c>
      <c r="H39" s="18">
        <v>338600</v>
      </c>
      <c r="I39" s="18">
        <v>660000</v>
      </c>
      <c r="J39" s="18"/>
      <c r="K39" s="18">
        <v>195000</v>
      </c>
    </row>
    <row r="40" spans="2:11" x14ac:dyDescent="0.2">
      <c r="B40" s="48" t="s">
        <v>37</v>
      </c>
      <c r="C40" s="17">
        <v>98</v>
      </c>
      <c r="D40" s="63">
        <v>41.3</v>
      </c>
      <c r="E40" s="18">
        <v>318500</v>
      </c>
      <c r="F40" s="64">
        <v>68</v>
      </c>
      <c r="G40" s="63">
        <v>42.9</v>
      </c>
      <c r="H40" s="18">
        <v>336700</v>
      </c>
      <c r="I40" s="18">
        <v>690000</v>
      </c>
      <c r="J40" s="18"/>
      <c r="K40" s="18">
        <v>195000</v>
      </c>
    </row>
    <row r="41" spans="2:11" x14ac:dyDescent="0.2">
      <c r="B41" s="48" t="s">
        <v>38</v>
      </c>
      <c r="C41" s="17">
        <v>157</v>
      </c>
      <c r="D41" s="63">
        <v>40.4</v>
      </c>
      <c r="E41" s="18">
        <v>317500</v>
      </c>
      <c r="F41" s="64">
        <v>82</v>
      </c>
      <c r="G41" s="63">
        <v>41.5</v>
      </c>
      <c r="H41" s="18">
        <v>341400</v>
      </c>
      <c r="I41" s="18">
        <v>700000</v>
      </c>
      <c r="J41" s="18"/>
      <c r="K41" s="18">
        <v>220000</v>
      </c>
    </row>
    <row r="42" spans="2:11" x14ac:dyDescent="0.2">
      <c r="B42" s="48" t="s">
        <v>39</v>
      </c>
      <c r="C42" s="17">
        <v>126</v>
      </c>
      <c r="D42" s="63">
        <v>39.5</v>
      </c>
      <c r="E42" s="18">
        <v>319100</v>
      </c>
      <c r="F42" s="64">
        <v>77</v>
      </c>
      <c r="G42" s="63">
        <v>40.4</v>
      </c>
      <c r="H42" s="18">
        <v>329400</v>
      </c>
      <c r="I42" s="18">
        <v>730000</v>
      </c>
      <c r="J42" s="18"/>
      <c r="K42" s="18">
        <v>230000</v>
      </c>
    </row>
    <row r="43" spans="2:11" x14ac:dyDescent="0.2">
      <c r="B43" s="48" t="s">
        <v>40</v>
      </c>
      <c r="C43" s="17">
        <v>111</v>
      </c>
      <c r="D43" s="63">
        <v>40.6</v>
      </c>
      <c r="E43" s="18">
        <v>327700</v>
      </c>
      <c r="F43" s="64">
        <v>87</v>
      </c>
      <c r="G43" s="63">
        <v>40.4</v>
      </c>
      <c r="H43" s="18">
        <v>331000</v>
      </c>
      <c r="I43" s="18">
        <v>730000</v>
      </c>
      <c r="J43" s="18"/>
      <c r="K43" s="18">
        <v>215000</v>
      </c>
    </row>
    <row r="44" spans="2:11" x14ac:dyDescent="0.2">
      <c r="C44" s="24"/>
      <c r="D44" s="63"/>
      <c r="E44" s="18"/>
      <c r="F44" s="64"/>
      <c r="G44" s="63"/>
      <c r="H44" s="18"/>
      <c r="I44" s="18"/>
      <c r="J44" s="18"/>
      <c r="K44" s="18"/>
    </row>
    <row r="45" spans="2:11" x14ac:dyDescent="0.2">
      <c r="B45" s="48" t="s">
        <v>41</v>
      </c>
      <c r="C45" s="17">
        <v>95</v>
      </c>
      <c r="D45" s="63">
        <v>41.1</v>
      </c>
      <c r="E45" s="18">
        <v>326100</v>
      </c>
      <c r="F45" s="64">
        <v>58</v>
      </c>
      <c r="G45" s="63">
        <v>42.5</v>
      </c>
      <c r="H45" s="18">
        <v>342700</v>
      </c>
      <c r="I45" s="18">
        <v>740000</v>
      </c>
      <c r="J45" s="18"/>
      <c r="K45" s="18">
        <v>230000</v>
      </c>
    </row>
    <row r="46" spans="2:11" x14ac:dyDescent="0.2">
      <c r="B46" s="48" t="s">
        <v>42</v>
      </c>
      <c r="C46" s="17">
        <v>101</v>
      </c>
      <c r="D46" s="63">
        <v>41.1</v>
      </c>
      <c r="E46" s="18">
        <v>306700</v>
      </c>
      <c r="F46" s="64">
        <v>58</v>
      </c>
      <c r="G46" s="63">
        <v>40.299999999999997</v>
      </c>
      <c r="H46" s="18">
        <v>319000</v>
      </c>
      <c r="I46" s="18">
        <v>750000</v>
      </c>
      <c r="J46" s="18"/>
      <c r="K46" s="18">
        <v>230000</v>
      </c>
    </row>
    <row r="47" spans="2:11" x14ac:dyDescent="0.2">
      <c r="B47" s="48" t="s">
        <v>43</v>
      </c>
      <c r="C47" s="17">
        <v>103</v>
      </c>
      <c r="D47" s="63">
        <v>44.7</v>
      </c>
      <c r="E47" s="18">
        <v>340900</v>
      </c>
      <c r="F47" s="64">
        <v>62</v>
      </c>
      <c r="G47" s="63">
        <v>44.6</v>
      </c>
      <c r="H47" s="18">
        <v>355800</v>
      </c>
      <c r="I47" s="18">
        <v>730000</v>
      </c>
      <c r="J47" s="18"/>
      <c r="K47" s="18">
        <v>230000</v>
      </c>
    </row>
    <row r="48" spans="2:11" x14ac:dyDescent="0.2">
      <c r="B48" s="48" t="s">
        <v>44</v>
      </c>
      <c r="C48" s="17">
        <v>116</v>
      </c>
      <c r="D48" s="63">
        <v>41.1</v>
      </c>
      <c r="E48" s="18">
        <v>298000</v>
      </c>
      <c r="F48" s="64">
        <v>70</v>
      </c>
      <c r="G48" s="63">
        <v>40.6</v>
      </c>
      <c r="H48" s="18">
        <v>320900</v>
      </c>
      <c r="I48" s="18">
        <v>750000</v>
      </c>
      <c r="J48" s="18"/>
      <c r="K48" s="18">
        <v>230000</v>
      </c>
    </row>
    <row r="49" spans="2:11" x14ac:dyDescent="0.2">
      <c r="B49" s="48" t="s">
        <v>45</v>
      </c>
      <c r="C49" s="17">
        <v>69</v>
      </c>
      <c r="D49" s="63">
        <v>41.4</v>
      </c>
      <c r="E49" s="18">
        <v>292200</v>
      </c>
      <c r="F49" s="64">
        <v>47</v>
      </c>
      <c r="G49" s="63">
        <v>42</v>
      </c>
      <c r="H49" s="18">
        <v>322400</v>
      </c>
      <c r="I49" s="18">
        <v>700000</v>
      </c>
      <c r="J49" s="18"/>
      <c r="K49" s="18">
        <v>200000</v>
      </c>
    </row>
    <row r="50" spans="2:11" x14ac:dyDescent="0.2">
      <c r="B50" s="48" t="s">
        <v>46</v>
      </c>
      <c r="C50" s="17">
        <v>67</v>
      </c>
      <c r="D50" s="63">
        <v>41.8</v>
      </c>
      <c r="E50" s="18">
        <v>327900</v>
      </c>
      <c r="F50" s="64">
        <v>53</v>
      </c>
      <c r="G50" s="63">
        <v>42.2</v>
      </c>
      <c r="H50" s="18">
        <v>323700</v>
      </c>
      <c r="I50" s="18">
        <v>700000</v>
      </c>
      <c r="J50" s="18"/>
      <c r="K50" s="18">
        <v>200000</v>
      </c>
    </row>
    <row r="51" spans="2:11" x14ac:dyDescent="0.2">
      <c r="B51" s="48" t="s">
        <v>47</v>
      </c>
      <c r="C51" s="17">
        <v>81</v>
      </c>
      <c r="D51" s="63">
        <v>40.299999999999997</v>
      </c>
      <c r="E51" s="18">
        <v>319900</v>
      </c>
      <c r="F51" s="64">
        <v>59</v>
      </c>
      <c r="G51" s="63">
        <v>40.799999999999997</v>
      </c>
      <c r="H51" s="18">
        <v>326400</v>
      </c>
      <c r="I51" s="18">
        <v>720000</v>
      </c>
      <c r="J51" s="18"/>
      <c r="K51" s="18">
        <v>210000</v>
      </c>
    </row>
    <row r="52" spans="2:11" x14ac:dyDescent="0.2">
      <c r="B52" s="48" t="s">
        <v>48</v>
      </c>
      <c r="C52" s="17">
        <v>101</v>
      </c>
      <c r="D52" s="63">
        <v>38.4</v>
      </c>
      <c r="E52" s="18">
        <v>281300</v>
      </c>
      <c r="F52" s="64">
        <v>63</v>
      </c>
      <c r="G52" s="63">
        <v>36.1</v>
      </c>
      <c r="H52" s="18">
        <v>294800</v>
      </c>
      <c r="I52" s="18">
        <v>720000</v>
      </c>
      <c r="J52" s="18"/>
      <c r="K52" s="18">
        <v>200000</v>
      </c>
    </row>
    <row r="53" spans="2:11" x14ac:dyDescent="0.2">
      <c r="B53" s="48" t="s">
        <v>49</v>
      </c>
      <c r="C53" s="17">
        <v>97</v>
      </c>
      <c r="D53" s="63">
        <v>42.3</v>
      </c>
      <c r="E53" s="18">
        <v>328200</v>
      </c>
      <c r="F53" s="64">
        <v>73</v>
      </c>
      <c r="G53" s="63">
        <v>42.2</v>
      </c>
      <c r="H53" s="18">
        <v>332100</v>
      </c>
      <c r="I53" s="18">
        <v>740000</v>
      </c>
      <c r="J53" s="18"/>
      <c r="K53" s="18">
        <v>210000</v>
      </c>
    </row>
    <row r="54" spans="2:11" x14ac:dyDescent="0.2">
      <c r="B54" s="48" t="s">
        <v>50</v>
      </c>
      <c r="C54" s="17">
        <v>147</v>
      </c>
      <c r="D54" s="63">
        <v>45.6</v>
      </c>
      <c r="E54" s="18">
        <v>318100</v>
      </c>
      <c r="F54" s="64">
        <v>84</v>
      </c>
      <c r="G54" s="63">
        <v>45.6</v>
      </c>
      <c r="H54" s="18">
        <v>350900</v>
      </c>
      <c r="I54" s="18">
        <v>750000</v>
      </c>
      <c r="J54" s="18"/>
      <c r="K54" s="18">
        <v>230000</v>
      </c>
    </row>
    <row r="55" spans="2:11" x14ac:dyDescent="0.2">
      <c r="C55" s="24"/>
      <c r="D55" s="63"/>
      <c r="E55" s="18"/>
      <c r="F55" s="64"/>
      <c r="G55" s="63"/>
      <c r="H55" s="18"/>
      <c r="I55" s="18"/>
      <c r="J55" s="18"/>
      <c r="K55" s="18"/>
    </row>
    <row r="56" spans="2:11" x14ac:dyDescent="0.2">
      <c r="B56" s="48" t="s">
        <v>51</v>
      </c>
      <c r="C56" s="17">
        <v>290</v>
      </c>
      <c r="D56" s="63">
        <v>42.4</v>
      </c>
      <c r="E56" s="18">
        <v>313500</v>
      </c>
      <c r="F56" s="64">
        <v>143</v>
      </c>
      <c r="G56" s="63">
        <v>41.8</v>
      </c>
      <c r="H56" s="18">
        <v>333900</v>
      </c>
      <c r="I56" s="18">
        <v>720000</v>
      </c>
      <c r="J56" s="18"/>
      <c r="K56" s="18">
        <v>230000</v>
      </c>
    </row>
    <row r="57" spans="2:11" x14ac:dyDescent="0.2">
      <c r="B57" s="48" t="s">
        <v>52</v>
      </c>
      <c r="C57" s="17">
        <v>74</v>
      </c>
      <c r="D57" s="63">
        <v>38.299999999999997</v>
      </c>
      <c r="E57" s="18">
        <v>299200</v>
      </c>
      <c r="F57" s="64">
        <v>56</v>
      </c>
      <c r="G57" s="63">
        <v>37.9</v>
      </c>
      <c r="H57" s="18">
        <v>299100</v>
      </c>
      <c r="I57" s="18">
        <v>660000</v>
      </c>
      <c r="J57" s="18"/>
      <c r="K57" s="18">
        <v>210000</v>
      </c>
    </row>
    <row r="58" spans="2:11" x14ac:dyDescent="0.2">
      <c r="B58" s="48" t="s">
        <v>53</v>
      </c>
      <c r="C58" s="17">
        <v>76</v>
      </c>
      <c r="D58" s="63">
        <v>44.1</v>
      </c>
      <c r="E58" s="18">
        <v>337100</v>
      </c>
      <c r="F58" s="64">
        <v>53</v>
      </c>
      <c r="G58" s="63">
        <v>44.1</v>
      </c>
      <c r="H58" s="18">
        <v>344200</v>
      </c>
      <c r="I58" s="18">
        <v>710000</v>
      </c>
      <c r="J58" s="18"/>
      <c r="K58" s="18">
        <v>230000</v>
      </c>
    </row>
    <row r="59" spans="2:11" x14ac:dyDescent="0.2">
      <c r="B59" s="48" t="s">
        <v>54</v>
      </c>
      <c r="C59" s="17">
        <v>155</v>
      </c>
      <c r="D59" s="63">
        <v>42.2</v>
      </c>
      <c r="E59" s="18">
        <v>321400</v>
      </c>
      <c r="F59" s="64">
        <v>101</v>
      </c>
      <c r="G59" s="63">
        <v>42.3</v>
      </c>
      <c r="H59" s="18">
        <v>329000</v>
      </c>
      <c r="I59" s="18">
        <v>720000</v>
      </c>
      <c r="J59" s="18"/>
      <c r="K59" s="18">
        <v>240000</v>
      </c>
    </row>
    <row r="60" spans="2:11" x14ac:dyDescent="0.2">
      <c r="B60" s="48" t="s">
        <v>55</v>
      </c>
      <c r="C60" s="17">
        <v>119</v>
      </c>
      <c r="D60" s="63">
        <v>42.5</v>
      </c>
      <c r="E60" s="18">
        <v>297400</v>
      </c>
      <c r="F60" s="64">
        <v>70</v>
      </c>
      <c r="G60" s="63">
        <v>41.4</v>
      </c>
      <c r="H60" s="18">
        <v>321400</v>
      </c>
      <c r="I60" s="18">
        <v>660000</v>
      </c>
      <c r="J60" s="18"/>
      <c r="K60" s="18">
        <v>210000</v>
      </c>
    </row>
    <row r="61" spans="2:11" x14ac:dyDescent="0.2">
      <c r="B61" s="48" t="s">
        <v>56</v>
      </c>
      <c r="C61" s="17">
        <v>174</v>
      </c>
      <c r="D61" s="63">
        <v>42.1</v>
      </c>
      <c r="E61" s="18">
        <v>321000</v>
      </c>
      <c r="F61" s="64">
        <v>81</v>
      </c>
      <c r="G61" s="63">
        <v>42.7</v>
      </c>
      <c r="H61" s="18">
        <v>339400</v>
      </c>
      <c r="I61" s="18">
        <v>660000</v>
      </c>
      <c r="J61" s="18"/>
      <c r="K61" s="18">
        <v>200000</v>
      </c>
    </row>
    <row r="62" spans="2:11" x14ac:dyDescent="0.2">
      <c r="B62" s="48" t="s">
        <v>57</v>
      </c>
      <c r="C62" s="17">
        <v>282</v>
      </c>
      <c r="D62" s="63">
        <v>41</v>
      </c>
      <c r="E62" s="18">
        <v>326900</v>
      </c>
      <c r="F62" s="64">
        <v>106</v>
      </c>
      <c r="G62" s="63">
        <v>40.6</v>
      </c>
      <c r="H62" s="18">
        <v>326800</v>
      </c>
      <c r="I62" s="18">
        <v>690000</v>
      </c>
      <c r="J62" s="18"/>
      <c r="K62" s="18">
        <v>220000</v>
      </c>
    </row>
    <row r="63" spans="2:11" x14ac:dyDescent="0.2">
      <c r="C63" s="24"/>
      <c r="D63" s="63"/>
      <c r="E63" s="18"/>
      <c r="F63" s="64"/>
      <c r="G63" s="63"/>
      <c r="H63" s="18"/>
      <c r="I63" s="18"/>
      <c r="J63" s="18"/>
      <c r="K63" s="18"/>
    </row>
    <row r="64" spans="2:11" x14ac:dyDescent="0.2">
      <c r="B64" s="48" t="s">
        <v>58</v>
      </c>
      <c r="C64" s="17">
        <v>370</v>
      </c>
      <c r="D64" s="63">
        <v>43</v>
      </c>
      <c r="E64" s="18">
        <v>358600</v>
      </c>
      <c r="F64" s="64">
        <v>150</v>
      </c>
      <c r="G64" s="63">
        <v>44.5</v>
      </c>
      <c r="H64" s="18">
        <v>357500</v>
      </c>
      <c r="I64" s="18">
        <v>780000</v>
      </c>
      <c r="J64" s="18"/>
      <c r="K64" s="18">
        <v>235000</v>
      </c>
    </row>
    <row r="65" spans="1:11" x14ac:dyDescent="0.2">
      <c r="B65" s="48" t="s">
        <v>59</v>
      </c>
      <c r="C65" s="17">
        <v>82</v>
      </c>
      <c r="D65" s="63">
        <v>45.1</v>
      </c>
      <c r="E65" s="18">
        <v>343700</v>
      </c>
      <c r="F65" s="64">
        <v>66</v>
      </c>
      <c r="G65" s="63">
        <v>45.8</v>
      </c>
      <c r="H65" s="18">
        <v>347400</v>
      </c>
      <c r="I65" s="18">
        <v>675000</v>
      </c>
      <c r="J65" s="18"/>
      <c r="K65" s="18">
        <v>205000</v>
      </c>
    </row>
    <row r="66" spans="1:11" x14ac:dyDescent="0.2">
      <c r="B66" s="48" t="s">
        <v>60</v>
      </c>
      <c r="C66" s="17">
        <v>93</v>
      </c>
      <c r="D66" s="63">
        <v>44.1</v>
      </c>
      <c r="E66" s="18">
        <v>334500</v>
      </c>
      <c r="F66" s="64">
        <v>60</v>
      </c>
      <c r="G66" s="63">
        <v>44.3</v>
      </c>
      <c r="H66" s="18">
        <v>340800</v>
      </c>
      <c r="I66" s="18">
        <v>650000</v>
      </c>
      <c r="J66" s="18"/>
      <c r="K66" s="18">
        <v>180000</v>
      </c>
    </row>
    <row r="67" spans="1:11" x14ac:dyDescent="0.2">
      <c r="B67" s="48" t="s">
        <v>61</v>
      </c>
      <c r="C67" s="17">
        <v>72</v>
      </c>
      <c r="D67" s="63">
        <v>43.1</v>
      </c>
      <c r="E67" s="18">
        <v>346900</v>
      </c>
      <c r="F67" s="64">
        <v>58</v>
      </c>
      <c r="G67" s="63">
        <v>43.7</v>
      </c>
      <c r="H67" s="18">
        <v>356900</v>
      </c>
      <c r="I67" s="18">
        <v>650000</v>
      </c>
      <c r="J67" s="18"/>
      <c r="K67" s="18">
        <v>180000</v>
      </c>
    </row>
    <row r="68" spans="1:11" x14ac:dyDescent="0.2">
      <c r="B68" s="48" t="s">
        <v>62</v>
      </c>
      <c r="C68" s="17">
        <v>55</v>
      </c>
      <c r="D68" s="63">
        <v>40.200000000000003</v>
      </c>
      <c r="E68" s="18">
        <v>331000</v>
      </c>
      <c r="F68" s="64">
        <v>42</v>
      </c>
      <c r="G68" s="63">
        <v>40.1</v>
      </c>
      <c r="H68" s="18">
        <v>332300</v>
      </c>
      <c r="I68" s="18">
        <v>630000</v>
      </c>
      <c r="J68" s="18"/>
      <c r="K68" s="18">
        <v>180000</v>
      </c>
    </row>
    <row r="69" spans="1:11" x14ac:dyDescent="0.2">
      <c r="B69" s="48" t="s">
        <v>63</v>
      </c>
      <c r="C69" s="17">
        <v>86</v>
      </c>
      <c r="D69" s="63">
        <v>38.200000000000003</v>
      </c>
      <c r="E69" s="18">
        <v>319000</v>
      </c>
      <c r="F69" s="64">
        <v>54</v>
      </c>
      <c r="G69" s="63">
        <v>39.1</v>
      </c>
      <c r="H69" s="18">
        <v>318700</v>
      </c>
      <c r="I69" s="18">
        <v>640000</v>
      </c>
      <c r="J69" s="18"/>
      <c r="K69" s="18">
        <v>180000</v>
      </c>
    </row>
    <row r="70" spans="1:11" x14ac:dyDescent="0.2">
      <c r="B70" s="48" t="s">
        <v>64</v>
      </c>
      <c r="C70" s="17">
        <v>27</v>
      </c>
      <c r="D70" s="63">
        <v>39.299999999999997</v>
      </c>
      <c r="E70" s="18">
        <v>307000</v>
      </c>
      <c r="F70" s="64">
        <v>25</v>
      </c>
      <c r="G70" s="63">
        <v>40</v>
      </c>
      <c r="H70" s="18">
        <v>314300</v>
      </c>
      <c r="I70" s="18">
        <v>630000</v>
      </c>
      <c r="J70" s="18"/>
      <c r="K70" s="18">
        <v>178000</v>
      </c>
    </row>
    <row r="71" spans="1:11" ht="18" thickBot="1" x14ac:dyDescent="0.25">
      <c r="B71" s="50"/>
      <c r="C71" s="35"/>
      <c r="D71" s="65"/>
      <c r="E71" s="6"/>
      <c r="F71" s="4"/>
      <c r="G71" s="65"/>
      <c r="H71" s="6"/>
      <c r="I71" s="4"/>
      <c r="J71" s="66"/>
      <c r="K71" s="4"/>
    </row>
    <row r="72" spans="1:11" x14ac:dyDescent="0.2">
      <c r="C72" s="20" t="s">
        <v>138</v>
      </c>
      <c r="D72" s="1"/>
      <c r="E72" s="1"/>
      <c r="F72" s="1"/>
      <c r="G72" s="67" t="s">
        <v>170</v>
      </c>
      <c r="H72" s="1"/>
      <c r="I72" s="1"/>
      <c r="J72" s="1"/>
      <c r="K72" s="1"/>
    </row>
    <row r="73" spans="1:11" x14ac:dyDescent="0.2">
      <c r="A73" s="48"/>
    </row>
  </sheetData>
  <mergeCells count="4">
    <mergeCell ref="J8:K8"/>
    <mergeCell ref="J9:K9"/>
    <mergeCell ref="J10:K10"/>
    <mergeCell ref="J11:K11"/>
  </mergeCells>
  <phoneticPr fontId="2"/>
  <pageMargins left="0.34" right="0.37" top="0.6" bottom="0.51" header="0.51200000000000001" footer="0.51200000000000001"/>
  <pageSetup paperSize="12" scale="75" orientation="portrait" vertic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U83"/>
  <sheetViews>
    <sheetView showGridLines="0" zoomScale="75" workbookViewId="0"/>
  </sheetViews>
  <sheetFormatPr defaultColWidth="14.625" defaultRowHeight="17.25" x14ac:dyDescent="0.15"/>
  <cols>
    <col min="1" max="1" width="13.375" style="69" customWidth="1"/>
    <col min="2" max="2" width="15.875" style="69" customWidth="1"/>
    <col min="3" max="7" width="14.625" style="69"/>
    <col min="8" max="9" width="13.375" style="69" customWidth="1"/>
    <col min="10" max="10" width="15.875" style="70" customWidth="1"/>
    <col min="11" max="256" width="14.625" style="69"/>
    <col min="257" max="257" width="13.375" style="69" customWidth="1"/>
    <col min="258" max="258" width="15.875" style="69" customWidth="1"/>
    <col min="259" max="263" width="14.625" style="69"/>
    <col min="264" max="265" width="13.375" style="69" customWidth="1"/>
    <col min="266" max="266" width="15.875" style="69" customWidth="1"/>
    <col min="267" max="512" width="14.625" style="69"/>
    <col min="513" max="513" width="13.375" style="69" customWidth="1"/>
    <col min="514" max="514" width="15.875" style="69" customWidth="1"/>
    <col min="515" max="519" width="14.625" style="69"/>
    <col min="520" max="521" width="13.375" style="69" customWidth="1"/>
    <col min="522" max="522" width="15.875" style="69" customWidth="1"/>
    <col min="523" max="768" width="14.625" style="69"/>
    <col min="769" max="769" width="13.375" style="69" customWidth="1"/>
    <col min="770" max="770" width="15.875" style="69" customWidth="1"/>
    <col min="771" max="775" width="14.625" style="69"/>
    <col min="776" max="777" width="13.375" style="69" customWidth="1"/>
    <col min="778" max="778" width="15.875" style="69" customWidth="1"/>
    <col min="779" max="1024" width="14.625" style="69"/>
    <col min="1025" max="1025" width="13.375" style="69" customWidth="1"/>
    <col min="1026" max="1026" width="15.875" style="69" customWidth="1"/>
    <col min="1027" max="1031" width="14.625" style="69"/>
    <col min="1032" max="1033" width="13.375" style="69" customWidth="1"/>
    <col min="1034" max="1034" width="15.875" style="69" customWidth="1"/>
    <col min="1035" max="1280" width="14.625" style="69"/>
    <col min="1281" max="1281" width="13.375" style="69" customWidth="1"/>
    <col min="1282" max="1282" width="15.875" style="69" customWidth="1"/>
    <col min="1283" max="1287" width="14.625" style="69"/>
    <col min="1288" max="1289" width="13.375" style="69" customWidth="1"/>
    <col min="1290" max="1290" width="15.875" style="69" customWidth="1"/>
    <col min="1291" max="1536" width="14.625" style="69"/>
    <col min="1537" max="1537" width="13.375" style="69" customWidth="1"/>
    <col min="1538" max="1538" width="15.875" style="69" customWidth="1"/>
    <col min="1539" max="1543" width="14.625" style="69"/>
    <col min="1544" max="1545" width="13.375" style="69" customWidth="1"/>
    <col min="1546" max="1546" width="15.875" style="69" customWidth="1"/>
    <col min="1547" max="1792" width="14.625" style="69"/>
    <col min="1793" max="1793" width="13.375" style="69" customWidth="1"/>
    <col min="1794" max="1794" width="15.875" style="69" customWidth="1"/>
    <col min="1795" max="1799" width="14.625" style="69"/>
    <col min="1800" max="1801" width="13.375" style="69" customWidth="1"/>
    <col min="1802" max="1802" width="15.875" style="69" customWidth="1"/>
    <col min="1803" max="2048" width="14.625" style="69"/>
    <col min="2049" max="2049" width="13.375" style="69" customWidth="1"/>
    <col min="2050" max="2050" width="15.875" style="69" customWidth="1"/>
    <col min="2051" max="2055" width="14.625" style="69"/>
    <col min="2056" max="2057" width="13.375" style="69" customWidth="1"/>
    <col min="2058" max="2058" width="15.875" style="69" customWidth="1"/>
    <col min="2059" max="2304" width="14.625" style="69"/>
    <col min="2305" max="2305" width="13.375" style="69" customWidth="1"/>
    <col min="2306" max="2306" width="15.875" style="69" customWidth="1"/>
    <col min="2307" max="2311" width="14.625" style="69"/>
    <col min="2312" max="2313" width="13.375" style="69" customWidth="1"/>
    <col min="2314" max="2314" width="15.875" style="69" customWidth="1"/>
    <col min="2315" max="2560" width="14.625" style="69"/>
    <col min="2561" max="2561" width="13.375" style="69" customWidth="1"/>
    <col min="2562" max="2562" width="15.875" style="69" customWidth="1"/>
    <col min="2563" max="2567" width="14.625" style="69"/>
    <col min="2568" max="2569" width="13.375" style="69" customWidth="1"/>
    <col min="2570" max="2570" width="15.875" style="69" customWidth="1"/>
    <col min="2571" max="2816" width="14.625" style="69"/>
    <col min="2817" max="2817" width="13.375" style="69" customWidth="1"/>
    <col min="2818" max="2818" width="15.875" style="69" customWidth="1"/>
    <col min="2819" max="2823" width="14.625" style="69"/>
    <col min="2824" max="2825" width="13.375" style="69" customWidth="1"/>
    <col min="2826" max="2826" width="15.875" style="69" customWidth="1"/>
    <col min="2827" max="3072" width="14.625" style="69"/>
    <col min="3073" max="3073" width="13.375" style="69" customWidth="1"/>
    <col min="3074" max="3074" width="15.875" style="69" customWidth="1"/>
    <col min="3075" max="3079" width="14.625" style="69"/>
    <col min="3080" max="3081" width="13.375" style="69" customWidth="1"/>
    <col min="3082" max="3082" width="15.875" style="69" customWidth="1"/>
    <col min="3083" max="3328" width="14.625" style="69"/>
    <col min="3329" max="3329" width="13.375" style="69" customWidth="1"/>
    <col min="3330" max="3330" width="15.875" style="69" customWidth="1"/>
    <col min="3331" max="3335" width="14.625" style="69"/>
    <col min="3336" max="3337" width="13.375" style="69" customWidth="1"/>
    <col min="3338" max="3338" width="15.875" style="69" customWidth="1"/>
    <col min="3339" max="3584" width="14.625" style="69"/>
    <col min="3585" max="3585" width="13.375" style="69" customWidth="1"/>
    <col min="3586" max="3586" width="15.875" style="69" customWidth="1"/>
    <col min="3587" max="3591" width="14.625" style="69"/>
    <col min="3592" max="3593" width="13.375" style="69" customWidth="1"/>
    <col min="3594" max="3594" width="15.875" style="69" customWidth="1"/>
    <col min="3595" max="3840" width="14.625" style="69"/>
    <col min="3841" max="3841" width="13.375" style="69" customWidth="1"/>
    <col min="3842" max="3842" width="15.875" style="69" customWidth="1"/>
    <col min="3843" max="3847" width="14.625" style="69"/>
    <col min="3848" max="3849" width="13.375" style="69" customWidth="1"/>
    <col min="3850" max="3850" width="15.875" style="69" customWidth="1"/>
    <col min="3851" max="4096" width="14.625" style="69"/>
    <col min="4097" max="4097" width="13.375" style="69" customWidth="1"/>
    <col min="4098" max="4098" width="15.875" style="69" customWidth="1"/>
    <col min="4099" max="4103" width="14.625" style="69"/>
    <col min="4104" max="4105" width="13.375" style="69" customWidth="1"/>
    <col min="4106" max="4106" width="15.875" style="69" customWidth="1"/>
    <col min="4107" max="4352" width="14.625" style="69"/>
    <col min="4353" max="4353" width="13.375" style="69" customWidth="1"/>
    <col min="4354" max="4354" width="15.875" style="69" customWidth="1"/>
    <col min="4355" max="4359" width="14.625" style="69"/>
    <col min="4360" max="4361" width="13.375" style="69" customWidth="1"/>
    <col min="4362" max="4362" width="15.875" style="69" customWidth="1"/>
    <col min="4363" max="4608" width="14.625" style="69"/>
    <col min="4609" max="4609" width="13.375" style="69" customWidth="1"/>
    <col min="4610" max="4610" width="15.875" style="69" customWidth="1"/>
    <col min="4611" max="4615" width="14.625" style="69"/>
    <col min="4616" max="4617" width="13.375" style="69" customWidth="1"/>
    <col min="4618" max="4618" width="15.875" style="69" customWidth="1"/>
    <col min="4619" max="4864" width="14.625" style="69"/>
    <col min="4865" max="4865" width="13.375" style="69" customWidth="1"/>
    <col min="4866" max="4866" width="15.875" style="69" customWidth="1"/>
    <col min="4867" max="4871" width="14.625" style="69"/>
    <col min="4872" max="4873" width="13.375" style="69" customWidth="1"/>
    <col min="4874" max="4874" width="15.875" style="69" customWidth="1"/>
    <col min="4875" max="5120" width="14.625" style="69"/>
    <col min="5121" max="5121" width="13.375" style="69" customWidth="1"/>
    <col min="5122" max="5122" width="15.875" style="69" customWidth="1"/>
    <col min="5123" max="5127" width="14.625" style="69"/>
    <col min="5128" max="5129" width="13.375" style="69" customWidth="1"/>
    <col min="5130" max="5130" width="15.875" style="69" customWidth="1"/>
    <col min="5131" max="5376" width="14.625" style="69"/>
    <col min="5377" max="5377" width="13.375" style="69" customWidth="1"/>
    <col min="5378" max="5378" width="15.875" style="69" customWidth="1"/>
    <col min="5379" max="5383" width="14.625" style="69"/>
    <col min="5384" max="5385" width="13.375" style="69" customWidth="1"/>
    <col min="5386" max="5386" width="15.875" style="69" customWidth="1"/>
    <col min="5387" max="5632" width="14.625" style="69"/>
    <col min="5633" max="5633" width="13.375" style="69" customWidth="1"/>
    <col min="5634" max="5634" width="15.875" style="69" customWidth="1"/>
    <col min="5635" max="5639" width="14.625" style="69"/>
    <col min="5640" max="5641" width="13.375" style="69" customWidth="1"/>
    <col min="5642" max="5642" width="15.875" style="69" customWidth="1"/>
    <col min="5643" max="5888" width="14.625" style="69"/>
    <col min="5889" max="5889" width="13.375" style="69" customWidth="1"/>
    <col min="5890" max="5890" width="15.875" style="69" customWidth="1"/>
    <col min="5891" max="5895" width="14.625" style="69"/>
    <col min="5896" max="5897" width="13.375" style="69" customWidth="1"/>
    <col min="5898" max="5898" width="15.875" style="69" customWidth="1"/>
    <col min="5899" max="6144" width="14.625" style="69"/>
    <col min="6145" max="6145" width="13.375" style="69" customWidth="1"/>
    <col min="6146" max="6146" width="15.875" style="69" customWidth="1"/>
    <col min="6147" max="6151" width="14.625" style="69"/>
    <col min="6152" max="6153" width="13.375" style="69" customWidth="1"/>
    <col min="6154" max="6154" width="15.875" style="69" customWidth="1"/>
    <col min="6155" max="6400" width="14.625" style="69"/>
    <col min="6401" max="6401" width="13.375" style="69" customWidth="1"/>
    <col min="6402" max="6402" width="15.875" style="69" customWidth="1"/>
    <col min="6403" max="6407" width="14.625" style="69"/>
    <col min="6408" max="6409" width="13.375" style="69" customWidth="1"/>
    <col min="6410" max="6410" width="15.875" style="69" customWidth="1"/>
    <col min="6411" max="6656" width="14.625" style="69"/>
    <col min="6657" max="6657" width="13.375" style="69" customWidth="1"/>
    <col min="6658" max="6658" width="15.875" style="69" customWidth="1"/>
    <col min="6659" max="6663" width="14.625" style="69"/>
    <col min="6664" max="6665" width="13.375" style="69" customWidth="1"/>
    <col min="6666" max="6666" width="15.875" style="69" customWidth="1"/>
    <col min="6667" max="6912" width="14.625" style="69"/>
    <col min="6913" max="6913" width="13.375" style="69" customWidth="1"/>
    <col min="6914" max="6914" width="15.875" style="69" customWidth="1"/>
    <col min="6915" max="6919" width="14.625" style="69"/>
    <col min="6920" max="6921" width="13.375" style="69" customWidth="1"/>
    <col min="6922" max="6922" width="15.875" style="69" customWidth="1"/>
    <col min="6923" max="7168" width="14.625" style="69"/>
    <col min="7169" max="7169" width="13.375" style="69" customWidth="1"/>
    <col min="7170" max="7170" width="15.875" style="69" customWidth="1"/>
    <col min="7171" max="7175" width="14.625" style="69"/>
    <col min="7176" max="7177" width="13.375" style="69" customWidth="1"/>
    <col min="7178" max="7178" width="15.875" style="69" customWidth="1"/>
    <col min="7179" max="7424" width="14.625" style="69"/>
    <col min="7425" max="7425" width="13.375" style="69" customWidth="1"/>
    <col min="7426" max="7426" width="15.875" style="69" customWidth="1"/>
    <col min="7427" max="7431" width="14.625" style="69"/>
    <col min="7432" max="7433" width="13.375" style="69" customWidth="1"/>
    <col min="7434" max="7434" width="15.875" style="69" customWidth="1"/>
    <col min="7435" max="7680" width="14.625" style="69"/>
    <col min="7681" max="7681" width="13.375" style="69" customWidth="1"/>
    <col min="7682" max="7682" width="15.875" style="69" customWidth="1"/>
    <col min="7683" max="7687" width="14.625" style="69"/>
    <col min="7688" max="7689" width="13.375" style="69" customWidth="1"/>
    <col min="7690" max="7690" width="15.875" style="69" customWidth="1"/>
    <col min="7691" max="7936" width="14.625" style="69"/>
    <col min="7937" max="7937" width="13.375" style="69" customWidth="1"/>
    <col min="7938" max="7938" width="15.875" style="69" customWidth="1"/>
    <col min="7939" max="7943" width="14.625" style="69"/>
    <col min="7944" max="7945" width="13.375" style="69" customWidth="1"/>
    <col min="7946" max="7946" width="15.875" style="69" customWidth="1"/>
    <col min="7947" max="8192" width="14.625" style="69"/>
    <col min="8193" max="8193" width="13.375" style="69" customWidth="1"/>
    <col min="8194" max="8194" width="15.875" style="69" customWidth="1"/>
    <col min="8195" max="8199" width="14.625" style="69"/>
    <col min="8200" max="8201" width="13.375" style="69" customWidth="1"/>
    <col min="8202" max="8202" width="15.875" style="69" customWidth="1"/>
    <col min="8203" max="8448" width="14.625" style="69"/>
    <col min="8449" max="8449" width="13.375" style="69" customWidth="1"/>
    <col min="8450" max="8450" width="15.875" style="69" customWidth="1"/>
    <col min="8451" max="8455" width="14.625" style="69"/>
    <col min="8456" max="8457" width="13.375" style="69" customWidth="1"/>
    <col min="8458" max="8458" width="15.875" style="69" customWidth="1"/>
    <col min="8459" max="8704" width="14.625" style="69"/>
    <col min="8705" max="8705" width="13.375" style="69" customWidth="1"/>
    <col min="8706" max="8706" width="15.875" style="69" customWidth="1"/>
    <col min="8707" max="8711" width="14.625" style="69"/>
    <col min="8712" max="8713" width="13.375" style="69" customWidth="1"/>
    <col min="8714" max="8714" width="15.875" style="69" customWidth="1"/>
    <col min="8715" max="8960" width="14.625" style="69"/>
    <col min="8961" max="8961" width="13.375" style="69" customWidth="1"/>
    <col min="8962" max="8962" width="15.875" style="69" customWidth="1"/>
    <col min="8963" max="8967" width="14.625" style="69"/>
    <col min="8968" max="8969" width="13.375" style="69" customWidth="1"/>
    <col min="8970" max="8970" width="15.875" style="69" customWidth="1"/>
    <col min="8971" max="9216" width="14.625" style="69"/>
    <col min="9217" max="9217" width="13.375" style="69" customWidth="1"/>
    <col min="9218" max="9218" width="15.875" style="69" customWidth="1"/>
    <col min="9219" max="9223" width="14.625" style="69"/>
    <col min="9224" max="9225" width="13.375" style="69" customWidth="1"/>
    <col min="9226" max="9226" width="15.875" style="69" customWidth="1"/>
    <col min="9227" max="9472" width="14.625" style="69"/>
    <col min="9473" max="9473" width="13.375" style="69" customWidth="1"/>
    <col min="9474" max="9474" width="15.875" style="69" customWidth="1"/>
    <col min="9475" max="9479" width="14.625" style="69"/>
    <col min="9480" max="9481" width="13.375" style="69" customWidth="1"/>
    <col min="9482" max="9482" width="15.875" style="69" customWidth="1"/>
    <col min="9483" max="9728" width="14.625" style="69"/>
    <col min="9729" max="9729" width="13.375" style="69" customWidth="1"/>
    <col min="9730" max="9730" width="15.875" style="69" customWidth="1"/>
    <col min="9731" max="9735" width="14.625" style="69"/>
    <col min="9736" max="9737" width="13.375" style="69" customWidth="1"/>
    <col min="9738" max="9738" width="15.875" style="69" customWidth="1"/>
    <col min="9739" max="9984" width="14.625" style="69"/>
    <col min="9985" max="9985" width="13.375" style="69" customWidth="1"/>
    <col min="9986" max="9986" width="15.875" style="69" customWidth="1"/>
    <col min="9987" max="9991" width="14.625" style="69"/>
    <col min="9992" max="9993" width="13.375" style="69" customWidth="1"/>
    <col min="9994" max="9994" width="15.875" style="69" customWidth="1"/>
    <col min="9995" max="10240" width="14.625" style="69"/>
    <col min="10241" max="10241" width="13.375" style="69" customWidth="1"/>
    <col min="10242" max="10242" width="15.875" style="69" customWidth="1"/>
    <col min="10243" max="10247" width="14.625" style="69"/>
    <col min="10248" max="10249" width="13.375" style="69" customWidth="1"/>
    <col min="10250" max="10250" width="15.875" style="69" customWidth="1"/>
    <col min="10251" max="10496" width="14.625" style="69"/>
    <col min="10497" max="10497" width="13.375" style="69" customWidth="1"/>
    <col min="10498" max="10498" width="15.875" style="69" customWidth="1"/>
    <col min="10499" max="10503" width="14.625" style="69"/>
    <col min="10504" max="10505" width="13.375" style="69" customWidth="1"/>
    <col min="10506" max="10506" width="15.875" style="69" customWidth="1"/>
    <col min="10507" max="10752" width="14.625" style="69"/>
    <col min="10753" max="10753" width="13.375" style="69" customWidth="1"/>
    <col min="10754" max="10754" width="15.875" style="69" customWidth="1"/>
    <col min="10755" max="10759" width="14.625" style="69"/>
    <col min="10760" max="10761" width="13.375" style="69" customWidth="1"/>
    <col min="10762" max="10762" width="15.875" style="69" customWidth="1"/>
    <col min="10763" max="11008" width="14.625" style="69"/>
    <col min="11009" max="11009" width="13.375" style="69" customWidth="1"/>
    <col min="11010" max="11010" width="15.875" style="69" customWidth="1"/>
    <col min="11011" max="11015" width="14.625" style="69"/>
    <col min="11016" max="11017" width="13.375" style="69" customWidth="1"/>
    <col min="11018" max="11018" width="15.875" style="69" customWidth="1"/>
    <col min="11019" max="11264" width="14.625" style="69"/>
    <col min="11265" max="11265" width="13.375" style="69" customWidth="1"/>
    <col min="11266" max="11266" width="15.875" style="69" customWidth="1"/>
    <col min="11267" max="11271" width="14.625" style="69"/>
    <col min="11272" max="11273" width="13.375" style="69" customWidth="1"/>
    <col min="11274" max="11274" width="15.875" style="69" customWidth="1"/>
    <col min="11275" max="11520" width="14.625" style="69"/>
    <col min="11521" max="11521" width="13.375" style="69" customWidth="1"/>
    <col min="11522" max="11522" width="15.875" style="69" customWidth="1"/>
    <col min="11523" max="11527" width="14.625" style="69"/>
    <col min="11528" max="11529" width="13.375" style="69" customWidth="1"/>
    <col min="11530" max="11530" width="15.875" style="69" customWidth="1"/>
    <col min="11531" max="11776" width="14.625" style="69"/>
    <col min="11777" max="11777" width="13.375" style="69" customWidth="1"/>
    <col min="11778" max="11778" width="15.875" style="69" customWidth="1"/>
    <col min="11779" max="11783" width="14.625" style="69"/>
    <col min="11784" max="11785" width="13.375" style="69" customWidth="1"/>
    <col min="11786" max="11786" width="15.875" style="69" customWidth="1"/>
    <col min="11787" max="12032" width="14.625" style="69"/>
    <col min="12033" max="12033" width="13.375" style="69" customWidth="1"/>
    <col min="12034" max="12034" width="15.875" style="69" customWidth="1"/>
    <col min="12035" max="12039" width="14.625" style="69"/>
    <col min="12040" max="12041" width="13.375" style="69" customWidth="1"/>
    <col min="12042" max="12042" width="15.875" style="69" customWidth="1"/>
    <col min="12043" max="12288" width="14.625" style="69"/>
    <col min="12289" max="12289" width="13.375" style="69" customWidth="1"/>
    <col min="12290" max="12290" width="15.875" style="69" customWidth="1"/>
    <col min="12291" max="12295" width="14.625" style="69"/>
    <col min="12296" max="12297" width="13.375" style="69" customWidth="1"/>
    <col min="12298" max="12298" width="15.875" style="69" customWidth="1"/>
    <col min="12299" max="12544" width="14.625" style="69"/>
    <col min="12545" max="12545" width="13.375" style="69" customWidth="1"/>
    <col min="12546" max="12546" width="15.875" style="69" customWidth="1"/>
    <col min="12547" max="12551" width="14.625" style="69"/>
    <col min="12552" max="12553" width="13.375" style="69" customWidth="1"/>
    <col min="12554" max="12554" width="15.875" style="69" customWidth="1"/>
    <col min="12555" max="12800" width="14.625" style="69"/>
    <col min="12801" max="12801" width="13.375" style="69" customWidth="1"/>
    <col min="12802" max="12802" width="15.875" style="69" customWidth="1"/>
    <col min="12803" max="12807" width="14.625" style="69"/>
    <col min="12808" max="12809" width="13.375" style="69" customWidth="1"/>
    <col min="12810" max="12810" width="15.875" style="69" customWidth="1"/>
    <col min="12811" max="13056" width="14.625" style="69"/>
    <col min="13057" max="13057" width="13.375" style="69" customWidth="1"/>
    <col min="13058" max="13058" width="15.875" style="69" customWidth="1"/>
    <col min="13059" max="13063" width="14.625" style="69"/>
    <col min="13064" max="13065" width="13.375" style="69" customWidth="1"/>
    <col min="13066" max="13066" width="15.875" style="69" customWidth="1"/>
    <col min="13067" max="13312" width="14.625" style="69"/>
    <col min="13313" max="13313" width="13.375" style="69" customWidth="1"/>
    <col min="13314" max="13314" width="15.875" style="69" customWidth="1"/>
    <col min="13315" max="13319" width="14.625" style="69"/>
    <col min="13320" max="13321" width="13.375" style="69" customWidth="1"/>
    <col min="13322" max="13322" width="15.875" style="69" customWidth="1"/>
    <col min="13323" max="13568" width="14.625" style="69"/>
    <col min="13569" max="13569" width="13.375" style="69" customWidth="1"/>
    <col min="13570" max="13570" width="15.875" style="69" customWidth="1"/>
    <col min="13571" max="13575" width="14.625" style="69"/>
    <col min="13576" max="13577" width="13.375" style="69" customWidth="1"/>
    <col min="13578" max="13578" width="15.875" style="69" customWidth="1"/>
    <col min="13579" max="13824" width="14.625" style="69"/>
    <col min="13825" max="13825" width="13.375" style="69" customWidth="1"/>
    <col min="13826" max="13826" width="15.875" style="69" customWidth="1"/>
    <col min="13827" max="13831" width="14.625" style="69"/>
    <col min="13832" max="13833" width="13.375" style="69" customWidth="1"/>
    <col min="13834" max="13834" width="15.875" style="69" customWidth="1"/>
    <col min="13835" max="14080" width="14.625" style="69"/>
    <col min="14081" max="14081" width="13.375" style="69" customWidth="1"/>
    <col min="14082" max="14082" width="15.875" style="69" customWidth="1"/>
    <col min="14083" max="14087" width="14.625" style="69"/>
    <col min="14088" max="14089" width="13.375" style="69" customWidth="1"/>
    <col min="14090" max="14090" width="15.875" style="69" customWidth="1"/>
    <col min="14091" max="14336" width="14.625" style="69"/>
    <col min="14337" max="14337" width="13.375" style="69" customWidth="1"/>
    <col min="14338" max="14338" width="15.875" style="69" customWidth="1"/>
    <col min="14339" max="14343" width="14.625" style="69"/>
    <col min="14344" max="14345" width="13.375" style="69" customWidth="1"/>
    <col min="14346" max="14346" width="15.875" style="69" customWidth="1"/>
    <col min="14347" max="14592" width="14.625" style="69"/>
    <col min="14593" max="14593" width="13.375" style="69" customWidth="1"/>
    <col min="14594" max="14594" width="15.875" style="69" customWidth="1"/>
    <col min="14595" max="14599" width="14.625" style="69"/>
    <col min="14600" max="14601" width="13.375" style="69" customWidth="1"/>
    <col min="14602" max="14602" width="15.875" style="69" customWidth="1"/>
    <col min="14603" max="14848" width="14.625" style="69"/>
    <col min="14849" max="14849" width="13.375" style="69" customWidth="1"/>
    <col min="14850" max="14850" width="15.875" style="69" customWidth="1"/>
    <col min="14851" max="14855" width="14.625" style="69"/>
    <col min="14856" max="14857" width="13.375" style="69" customWidth="1"/>
    <col min="14858" max="14858" width="15.875" style="69" customWidth="1"/>
    <col min="14859" max="15104" width="14.625" style="69"/>
    <col min="15105" max="15105" width="13.375" style="69" customWidth="1"/>
    <col min="15106" max="15106" width="15.875" style="69" customWidth="1"/>
    <col min="15107" max="15111" width="14.625" style="69"/>
    <col min="15112" max="15113" width="13.375" style="69" customWidth="1"/>
    <col min="15114" max="15114" width="15.875" style="69" customWidth="1"/>
    <col min="15115" max="15360" width="14.625" style="69"/>
    <col min="15361" max="15361" width="13.375" style="69" customWidth="1"/>
    <col min="15362" max="15362" width="15.875" style="69" customWidth="1"/>
    <col min="15363" max="15367" width="14.625" style="69"/>
    <col min="15368" max="15369" width="13.375" style="69" customWidth="1"/>
    <col min="15370" max="15370" width="15.875" style="69" customWidth="1"/>
    <col min="15371" max="15616" width="14.625" style="69"/>
    <col min="15617" max="15617" width="13.375" style="69" customWidth="1"/>
    <col min="15618" max="15618" width="15.875" style="69" customWidth="1"/>
    <col min="15619" max="15623" width="14.625" style="69"/>
    <col min="15624" max="15625" width="13.375" style="69" customWidth="1"/>
    <col min="15626" max="15626" width="15.875" style="69" customWidth="1"/>
    <col min="15627" max="15872" width="14.625" style="69"/>
    <col min="15873" max="15873" width="13.375" style="69" customWidth="1"/>
    <col min="15874" max="15874" width="15.875" style="69" customWidth="1"/>
    <col min="15875" max="15879" width="14.625" style="69"/>
    <col min="15880" max="15881" width="13.375" style="69" customWidth="1"/>
    <col min="15882" max="15882" width="15.875" style="69" customWidth="1"/>
    <col min="15883" max="16128" width="14.625" style="69"/>
    <col min="16129" max="16129" width="13.375" style="69" customWidth="1"/>
    <col min="16130" max="16130" width="15.875" style="69" customWidth="1"/>
    <col min="16131" max="16135" width="14.625" style="69"/>
    <col min="16136" max="16137" width="13.375" style="69" customWidth="1"/>
    <col min="16138" max="16138" width="15.875" style="69" customWidth="1"/>
    <col min="16139" max="16384" width="14.625" style="69"/>
  </cols>
  <sheetData>
    <row r="1" spans="1:21" x14ac:dyDescent="0.15">
      <c r="A1" s="68"/>
    </row>
    <row r="6" spans="1:21" x14ac:dyDescent="0.15">
      <c r="D6" s="71" t="s">
        <v>171</v>
      </c>
      <c r="I6" s="72"/>
      <c r="J6" s="73"/>
      <c r="K6" s="72"/>
      <c r="L6" s="72"/>
      <c r="M6" s="72"/>
      <c r="N6" s="72"/>
      <c r="O6" s="72"/>
      <c r="P6" s="72"/>
      <c r="Q6" s="72"/>
      <c r="R6" s="72"/>
      <c r="S6" s="72"/>
      <c r="T6" s="72"/>
    </row>
    <row r="7" spans="1:21" ht="18" thickBot="1" x14ac:dyDescent="0.2">
      <c r="B7" s="74"/>
      <c r="C7" s="74"/>
      <c r="D7" s="74"/>
      <c r="E7" s="74"/>
      <c r="F7" s="74"/>
      <c r="G7" s="74"/>
      <c r="H7" s="74"/>
      <c r="I7" s="74"/>
      <c r="J7" s="75" t="s">
        <v>172</v>
      </c>
      <c r="K7" s="72"/>
      <c r="U7" s="72"/>
    </row>
    <row r="8" spans="1:21" x14ac:dyDescent="0.15">
      <c r="C8" s="76"/>
      <c r="D8" s="76"/>
      <c r="E8" s="76"/>
      <c r="F8" s="76" t="s">
        <v>173</v>
      </c>
      <c r="G8" s="76" t="s">
        <v>174</v>
      </c>
      <c r="H8" s="77"/>
      <c r="I8" s="77"/>
      <c r="J8" s="78"/>
      <c r="U8" s="72"/>
    </row>
    <row r="9" spans="1:21" x14ac:dyDescent="0.15">
      <c r="C9" s="79" t="s">
        <v>175</v>
      </c>
      <c r="D9" s="79" t="s">
        <v>176</v>
      </c>
      <c r="E9" s="79" t="s">
        <v>177</v>
      </c>
      <c r="F9" s="80" t="s">
        <v>178</v>
      </c>
      <c r="G9" s="80" t="s">
        <v>178</v>
      </c>
      <c r="H9" s="76"/>
      <c r="I9" s="76"/>
      <c r="J9" s="81" t="s">
        <v>179</v>
      </c>
      <c r="U9" s="72"/>
    </row>
    <row r="10" spans="1:21" x14ac:dyDescent="0.15">
      <c r="B10" s="77"/>
      <c r="C10" s="82" t="s">
        <v>180</v>
      </c>
      <c r="D10" s="82" t="s">
        <v>181</v>
      </c>
      <c r="E10" s="82" t="s">
        <v>182</v>
      </c>
      <c r="F10" s="82" t="s">
        <v>183</v>
      </c>
      <c r="G10" s="82" t="s">
        <v>184</v>
      </c>
      <c r="H10" s="83" t="s">
        <v>5</v>
      </c>
      <c r="I10" s="83" t="s">
        <v>6</v>
      </c>
      <c r="J10" s="84" t="s">
        <v>185</v>
      </c>
      <c r="K10" s="72"/>
      <c r="U10" s="72"/>
    </row>
    <row r="11" spans="1:21" x14ac:dyDescent="0.15">
      <c r="C11" s="85"/>
      <c r="J11" s="86"/>
      <c r="U11" s="72"/>
    </row>
    <row r="12" spans="1:21" x14ac:dyDescent="0.15">
      <c r="B12" s="87" t="s">
        <v>186</v>
      </c>
      <c r="C12" s="88">
        <f t="shared" ref="C12:J12" si="0">SUM(C14:C65)</f>
        <v>861662</v>
      </c>
      <c r="D12" s="89">
        <f t="shared" si="0"/>
        <v>864804</v>
      </c>
      <c r="E12" s="89">
        <f t="shared" si="0"/>
        <v>866598</v>
      </c>
      <c r="F12" s="89">
        <f t="shared" si="0"/>
        <v>867859</v>
      </c>
      <c r="G12" s="89">
        <f t="shared" si="0"/>
        <v>868118</v>
      </c>
      <c r="H12" s="89">
        <f t="shared" si="0"/>
        <v>405945</v>
      </c>
      <c r="I12" s="89">
        <f t="shared" si="0"/>
        <v>462173</v>
      </c>
      <c r="J12" s="88">
        <f t="shared" si="0"/>
        <v>774</v>
      </c>
      <c r="U12" s="72"/>
    </row>
    <row r="13" spans="1:21" x14ac:dyDescent="0.15">
      <c r="C13" s="76"/>
      <c r="H13" s="90"/>
      <c r="I13" s="90"/>
      <c r="J13" s="91"/>
      <c r="U13" s="72"/>
    </row>
    <row r="14" spans="1:21" x14ac:dyDescent="0.15">
      <c r="B14" s="68" t="s">
        <v>13</v>
      </c>
      <c r="C14" s="92">
        <v>314655</v>
      </c>
      <c r="D14" s="90">
        <v>315349</v>
      </c>
      <c r="E14" s="90">
        <v>315702</v>
      </c>
      <c r="F14" s="93">
        <v>315811</v>
      </c>
      <c r="G14" s="93">
        <f t="shared" ref="G14:G20" si="1">H14+I14</f>
        <v>315816</v>
      </c>
      <c r="H14" s="90">
        <v>148467</v>
      </c>
      <c r="I14" s="90">
        <v>167349</v>
      </c>
      <c r="J14" s="92">
        <v>42</v>
      </c>
      <c r="U14" s="72"/>
    </row>
    <row r="15" spans="1:21" x14ac:dyDescent="0.15">
      <c r="B15" s="68" t="s">
        <v>14</v>
      </c>
      <c r="C15" s="92">
        <v>38879</v>
      </c>
      <c r="D15" s="90">
        <v>38888</v>
      </c>
      <c r="E15" s="90">
        <v>38801</v>
      </c>
      <c r="F15" s="93">
        <v>38626</v>
      </c>
      <c r="G15" s="93">
        <f t="shared" si="1"/>
        <v>38548</v>
      </c>
      <c r="H15" s="90">
        <v>17799</v>
      </c>
      <c r="I15" s="90">
        <v>20749</v>
      </c>
      <c r="J15" s="92">
        <v>22</v>
      </c>
      <c r="U15" s="72"/>
    </row>
    <row r="16" spans="1:21" x14ac:dyDescent="0.15">
      <c r="B16" s="68" t="s">
        <v>15</v>
      </c>
      <c r="C16" s="92">
        <v>40891</v>
      </c>
      <c r="D16" s="90">
        <v>41513</v>
      </c>
      <c r="E16" s="90">
        <v>41915</v>
      </c>
      <c r="F16" s="93">
        <v>42175</v>
      </c>
      <c r="G16" s="93">
        <f t="shared" si="1"/>
        <v>42406</v>
      </c>
      <c r="H16" s="90">
        <v>19952</v>
      </c>
      <c r="I16" s="90">
        <v>22454</v>
      </c>
      <c r="J16" s="92">
        <v>20</v>
      </c>
      <c r="U16" s="72"/>
    </row>
    <row r="17" spans="2:21" x14ac:dyDescent="0.15">
      <c r="B17" s="68" t="s">
        <v>16</v>
      </c>
      <c r="C17" s="92">
        <v>27313</v>
      </c>
      <c r="D17" s="90">
        <v>27293</v>
      </c>
      <c r="E17" s="90">
        <v>27241</v>
      </c>
      <c r="F17" s="93">
        <v>27242</v>
      </c>
      <c r="G17" s="93">
        <f t="shared" si="1"/>
        <v>27241</v>
      </c>
      <c r="H17" s="90">
        <v>12685</v>
      </c>
      <c r="I17" s="90">
        <v>14556</v>
      </c>
      <c r="J17" s="92">
        <v>19</v>
      </c>
      <c r="U17" s="72"/>
    </row>
    <row r="18" spans="2:21" x14ac:dyDescent="0.15">
      <c r="B18" s="68" t="s">
        <v>19</v>
      </c>
      <c r="C18" s="92">
        <v>21892</v>
      </c>
      <c r="D18" s="90">
        <v>21934</v>
      </c>
      <c r="E18" s="90">
        <v>22015</v>
      </c>
      <c r="F18" s="93">
        <v>22118</v>
      </c>
      <c r="G18" s="93">
        <f t="shared" si="1"/>
        <v>22056</v>
      </c>
      <c r="H18" s="90">
        <v>10318</v>
      </c>
      <c r="I18" s="90">
        <v>11738</v>
      </c>
      <c r="J18" s="92">
        <v>18</v>
      </c>
      <c r="U18" s="72"/>
    </row>
    <row r="19" spans="2:21" x14ac:dyDescent="0.15">
      <c r="B19" s="68" t="s">
        <v>20</v>
      </c>
      <c r="C19" s="92">
        <v>55565</v>
      </c>
      <c r="D19" s="90">
        <v>56058</v>
      </c>
      <c r="E19" s="90">
        <v>56071</v>
      </c>
      <c r="F19" s="93">
        <v>56125</v>
      </c>
      <c r="G19" s="93">
        <f t="shared" si="1"/>
        <v>56256</v>
      </c>
      <c r="H19" s="90">
        <v>26167</v>
      </c>
      <c r="I19" s="90">
        <v>30089</v>
      </c>
      <c r="J19" s="92">
        <v>20</v>
      </c>
      <c r="U19" s="72"/>
    </row>
    <row r="20" spans="2:21" x14ac:dyDescent="0.15">
      <c r="B20" s="68" t="s">
        <v>21</v>
      </c>
      <c r="C20" s="92">
        <v>26983</v>
      </c>
      <c r="D20" s="90">
        <v>26875</v>
      </c>
      <c r="E20" s="90">
        <v>26882</v>
      </c>
      <c r="F20" s="93">
        <v>26854</v>
      </c>
      <c r="G20" s="93">
        <f t="shared" si="1"/>
        <v>26730</v>
      </c>
      <c r="H20" s="90">
        <v>12093</v>
      </c>
      <c r="I20" s="90">
        <v>14637</v>
      </c>
      <c r="J20" s="92">
        <v>19</v>
      </c>
      <c r="U20" s="72"/>
    </row>
    <row r="21" spans="2:21" x14ac:dyDescent="0.15">
      <c r="C21" s="92"/>
      <c r="D21" s="90"/>
      <c r="E21" s="90"/>
      <c r="J21" s="76"/>
      <c r="U21" s="72"/>
    </row>
    <row r="22" spans="2:21" x14ac:dyDescent="0.15">
      <c r="B22" s="68" t="s">
        <v>22</v>
      </c>
      <c r="C22" s="92">
        <v>12386</v>
      </c>
      <c r="D22" s="90">
        <v>12390</v>
      </c>
      <c r="E22" s="90">
        <v>12344</v>
      </c>
      <c r="F22" s="93">
        <v>12315</v>
      </c>
      <c r="G22" s="93">
        <f t="shared" ref="G22:G35" si="2">H22+I22</f>
        <v>12309</v>
      </c>
      <c r="H22" s="90">
        <v>5702</v>
      </c>
      <c r="I22" s="90">
        <v>6607</v>
      </c>
      <c r="J22" s="76">
        <v>16</v>
      </c>
      <c r="U22" s="72"/>
    </row>
    <row r="23" spans="2:21" x14ac:dyDescent="0.15">
      <c r="B23" s="68" t="s">
        <v>23</v>
      </c>
      <c r="C23" s="92">
        <v>7261</v>
      </c>
      <c r="D23" s="90">
        <v>7217</v>
      </c>
      <c r="E23" s="90">
        <v>7201</v>
      </c>
      <c r="F23" s="93">
        <v>7148</v>
      </c>
      <c r="G23" s="93">
        <f t="shared" si="2"/>
        <v>7054</v>
      </c>
      <c r="H23" s="90">
        <v>3262</v>
      </c>
      <c r="I23" s="90">
        <v>3792</v>
      </c>
      <c r="J23" s="92">
        <v>12</v>
      </c>
      <c r="U23" s="72"/>
    </row>
    <row r="24" spans="2:21" x14ac:dyDescent="0.15">
      <c r="B24" s="68" t="s">
        <v>24</v>
      </c>
      <c r="C24" s="92">
        <v>3865</v>
      </c>
      <c r="D24" s="90">
        <v>3797</v>
      </c>
      <c r="E24" s="90">
        <v>3769</v>
      </c>
      <c r="F24" s="93">
        <v>3717</v>
      </c>
      <c r="G24" s="93">
        <f t="shared" si="2"/>
        <v>3675</v>
      </c>
      <c r="H24" s="90">
        <v>1679</v>
      </c>
      <c r="I24" s="90">
        <v>1996</v>
      </c>
      <c r="J24" s="92">
        <v>12</v>
      </c>
      <c r="U24" s="72"/>
    </row>
    <row r="25" spans="2:21" x14ac:dyDescent="0.15">
      <c r="B25" s="68" t="s">
        <v>25</v>
      </c>
      <c r="C25" s="92">
        <v>11605</v>
      </c>
      <c r="D25" s="90">
        <v>11787</v>
      </c>
      <c r="E25" s="90">
        <v>11927</v>
      </c>
      <c r="F25" s="93">
        <v>12036</v>
      </c>
      <c r="G25" s="93">
        <f t="shared" si="2"/>
        <v>12106</v>
      </c>
      <c r="H25" s="90">
        <v>5674</v>
      </c>
      <c r="I25" s="90">
        <v>6432</v>
      </c>
      <c r="J25" s="92">
        <v>16</v>
      </c>
      <c r="U25" s="72"/>
    </row>
    <row r="26" spans="2:21" x14ac:dyDescent="0.15">
      <c r="B26" s="68" t="s">
        <v>26</v>
      </c>
      <c r="C26" s="92">
        <v>13789</v>
      </c>
      <c r="D26" s="90">
        <v>13773</v>
      </c>
      <c r="E26" s="90">
        <v>13747</v>
      </c>
      <c r="F26" s="93">
        <v>13677</v>
      </c>
      <c r="G26" s="93">
        <f t="shared" si="2"/>
        <v>13567</v>
      </c>
      <c r="H26" s="90">
        <v>6337</v>
      </c>
      <c r="I26" s="90">
        <v>7230</v>
      </c>
      <c r="J26" s="92">
        <v>16</v>
      </c>
      <c r="U26" s="72"/>
    </row>
    <row r="27" spans="2:21" x14ac:dyDescent="0.15">
      <c r="B27" s="68" t="s">
        <v>27</v>
      </c>
      <c r="C27" s="92">
        <v>7309</v>
      </c>
      <c r="D27" s="90">
        <v>7283</v>
      </c>
      <c r="E27" s="90">
        <v>7284</v>
      </c>
      <c r="F27" s="93">
        <v>7274</v>
      </c>
      <c r="G27" s="93">
        <f t="shared" si="2"/>
        <v>7313</v>
      </c>
      <c r="H27" s="90">
        <v>3390</v>
      </c>
      <c r="I27" s="90">
        <v>3923</v>
      </c>
      <c r="J27" s="92">
        <v>14</v>
      </c>
      <c r="U27" s="72"/>
    </row>
    <row r="28" spans="2:21" x14ac:dyDescent="0.15">
      <c r="B28" s="68" t="s">
        <v>28</v>
      </c>
      <c r="C28" s="92">
        <v>6486</v>
      </c>
      <c r="D28" s="90">
        <v>6562</v>
      </c>
      <c r="E28" s="90">
        <v>6568</v>
      </c>
      <c r="F28" s="93">
        <v>6587</v>
      </c>
      <c r="G28" s="93">
        <f t="shared" si="2"/>
        <v>6612</v>
      </c>
      <c r="H28" s="90">
        <v>3061</v>
      </c>
      <c r="I28" s="90">
        <v>3551</v>
      </c>
      <c r="J28" s="92">
        <v>14</v>
      </c>
      <c r="U28" s="72"/>
    </row>
    <row r="29" spans="2:21" x14ac:dyDescent="0.15">
      <c r="B29" s="68" t="s">
        <v>29</v>
      </c>
      <c r="C29" s="92">
        <v>15681</v>
      </c>
      <c r="D29" s="90">
        <v>15936</v>
      </c>
      <c r="E29" s="90">
        <v>16265</v>
      </c>
      <c r="F29" s="93">
        <v>16470</v>
      </c>
      <c r="G29" s="93">
        <f t="shared" si="2"/>
        <v>16552</v>
      </c>
      <c r="H29" s="90">
        <v>7902</v>
      </c>
      <c r="I29" s="90">
        <v>8650</v>
      </c>
      <c r="J29" s="92">
        <v>16</v>
      </c>
      <c r="U29" s="72"/>
    </row>
    <row r="30" spans="2:21" x14ac:dyDescent="0.15">
      <c r="B30" s="68" t="s">
        <v>30</v>
      </c>
      <c r="C30" s="92">
        <v>32904</v>
      </c>
      <c r="D30" s="90">
        <v>33911</v>
      </c>
      <c r="E30" s="90">
        <v>34919</v>
      </c>
      <c r="F30" s="93">
        <v>35885</v>
      </c>
      <c r="G30" s="93">
        <f t="shared" si="2"/>
        <v>36533</v>
      </c>
      <c r="H30" s="90">
        <v>17628</v>
      </c>
      <c r="I30" s="90">
        <v>18905</v>
      </c>
      <c r="J30" s="92">
        <v>18</v>
      </c>
      <c r="U30" s="72"/>
    </row>
    <row r="31" spans="2:21" x14ac:dyDescent="0.15">
      <c r="B31" s="68" t="s">
        <v>31</v>
      </c>
      <c r="C31" s="92">
        <v>17170</v>
      </c>
      <c r="D31" s="90">
        <v>17144</v>
      </c>
      <c r="E31" s="90">
        <v>17041</v>
      </c>
      <c r="F31" s="93">
        <v>16997</v>
      </c>
      <c r="G31" s="93">
        <f t="shared" si="2"/>
        <v>16945</v>
      </c>
      <c r="H31" s="90">
        <v>7924</v>
      </c>
      <c r="I31" s="90">
        <v>9021</v>
      </c>
      <c r="J31" s="92">
        <v>20</v>
      </c>
      <c r="U31" s="72"/>
    </row>
    <row r="32" spans="2:21" x14ac:dyDescent="0.15">
      <c r="B32" s="68" t="s">
        <v>32</v>
      </c>
      <c r="C32" s="92">
        <v>12835</v>
      </c>
      <c r="D32" s="90">
        <v>12836</v>
      </c>
      <c r="E32" s="90">
        <v>12776</v>
      </c>
      <c r="F32" s="93">
        <v>12657</v>
      </c>
      <c r="G32" s="93">
        <f t="shared" si="2"/>
        <v>12529</v>
      </c>
      <c r="H32" s="90">
        <v>5864</v>
      </c>
      <c r="I32" s="90">
        <v>6665</v>
      </c>
      <c r="J32" s="92">
        <v>16</v>
      </c>
      <c r="U32" s="72"/>
    </row>
    <row r="33" spans="2:21" x14ac:dyDescent="0.15">
      <c r="B33" s="68" t="s">
        <v>33</v>
      </c>
      <c r="C33" s="92">
        <v>5356</v>
      </c>
      <c r="D33" s="90">
        <v>5266</v>
      </c>
      <c r="E33" s="90">
        <v>5225</v>
      </c>
      <c r="F33" s="93">
        <v>5155</v>
      </c>
      <c r="G33" s="93">
        <f t="shared" si="2"/>
        <v>5125</v>
      </c>
      <c r="H33" s="90">
        <v>2381</v>
      </c>
      <c r="I33" s="90">
        <v>2744</v>
      </c>
      <c r="J33" s="92">
        <v>15</v>
      </c>
      <c r="U33" s="72"/>
    </row>
    <row r="34" spans="2:21" x14ac:dyDescent="0.15">
      <c r="B34" s="68" t="s">
        <v>34</v>
      </c>
      <c r="C34" s="92">
        <v>4353</v>
      </c>
      <c r="D34" s="90">
        <v>4273</v>
      </c>
      <c r="E34" s="90">
        <v>4207</v>
      </c>
      <c r="F34" s="93">
        <v>4122</v>
      </c>
      <c r="G34" s="93">
        <f t="shared" si="2"/>
        <v>4036</v>
      </c>
      <c r="H34" s="90">
        <v>1925</v>
      </c>
      <c r="I34" s="90">
        <v>2111</v>
      </c>
      <c r="J34" s="92">
        <v>15</v>
      </c>
      <c r="U34" s="72"/>
    </row>
    <row r="35" spans="2:21" x14ac:dyDescent="0.15">
      <c r="B35" s="68" t="s">
        <v>35</v>
      </c>
      <c r="C35" s="92">
        <v>542</v>
      </c>
      <c r="D35" s="90">
        <v>536</v>
      </c>
      <c r="E35" s="90">
        <v>527</v>
      </c>
      <c r="F35" s="93">
        <v>509</v>
      </c>
      <c r="G35" s="93">
        <f t="shared" si="2"/>
        <v>504</v>
      </c>
      <c r="H35" s="90">
        <v>234</v>
      </c>
      <c r="I35" s="90">
        <v>270</v>
      </c>
      <c r="J35" s="92">
        <v>8</v>
      </c>
      <c r="U35" s="72"/>
    </row>
    <row r="36" spans="2:21" x14ac:dyDescent="0.15">
      <c r="C36" s="92"/>
      <c r="D36" s="90"/>
      <c r="E36" s="90"/>
      <c r="J36" s="92"/>
      <c r="U36" s="72"/>
    </row>
    <row r="37" spans="2:21" x14ac:dyDescent="0.15">
      <c r="B37" s="68" t="s">
        <v>36</v>
      </c>
      <c r="C37" s="92">
        <v>12322</v>
      </c>
      <c r="D37" s="90">
        <v>12311</v>
      </c>
      <c r="E37" s="90">
        <v>12290</v>
      </c>
      <c r="F37" s="93">
        <v>12298</v>
      </c>
      <c r="G37" s="93">
        <f t="shared" ref="G37:G65" si="3">H37+I37</f>
        <v>12272</v>
      </c>
      <c r="H37" s="90">
        <v>5658</v>
      </c>
      <c r="I37" s="90">
        <v>6614</v>
      </c>
      <c r="J37" s="92">
        <v>16</v>
      </c>
      <c r="U37" s="72"/>
    </row>
    <row r="38" spans="2:21" x14ac:dyDescent="0.15">
      <c r="B38" s="68" t="s">
        <v>37</v>
      </c>
      <c r="C38" s="92">
        <v>6546</v>
      </c>
      <c r="D38" s="90">
        <v>6563</v>
      </c>
      <c r="E38" s="90">
        <v>6613</v>
      </c>
      <c r="F38" s="93">
        <v>6613</v>
      </c>
      <c r="G38" s="93">
        <f t="shared" si="3"/>
        <v>6606</v>
      </c>
      <c r="H38" s="90">
        <v>3109</v>
      </c>
      <c r="I38" s="90">
        <v>3497</v>
      </c>
      <c r="J38" s="76">
        <v>14</v>
      </c>
      <c r="U38" s="72"/>
    </row>
    <row r="39" spans="2:21" x14ac:dyDescent="0.15">
      <c r="B39" s="68" t="s">
        <v>38</v>
      </c>
      <c r="C39" s="92">
        <v>10809</v>
      </c>
      <c r="D39" s="90">
        <v>10936</v>
      </c>
      <c r="E39" s="90">
        <v>11070</v>
      </c>
      <c r="F39" s="93">
        <v>11140</v>
      </c>
      <c r="G39" s="93">
        <f t="shared" si="3"/>
        <v>11214</v>
      </c>
      <c r="H39" s="90">
        <v>5321</v>
      </c>
      <c r="I39" s="90">
        <v>5893</v>
      </c>
      <c r="J39" s="92">
        <v>16</v>
      </c>
      <c r="U39" s="72"/>
    </row>
    <row r="40" spans="2:21" x14ac:dyDescent="0.15">
      <c r="B40" s="68" t="s">
        <v>39</v>
      </c>
      <c r="C40" s="92">
        <v>8110</v>
      </c>
      <c r="D40" s="90">
        <v>8113</v>
      </c>
      <c r="E40" s="90">
        <v>8068</v>
      </c>
      <c r="F40" s="93">
        <v>8020</v>
      </c>
      <c r="G40" s="93">
        <f t="shared" si="3"/>
        <v>7991</v>
      </c>
      <c r="H40" s="90">
        <v>3709</v>
      </c>
      <c r="I40" s="90">
        <v>4282</v>
      </c>
      <c r="J40" s="92">
        <v>16</v>
      </c>
      <c r="U40" s="72"/>
    </row>
    <row r="41" spans="2:21" x14ac:dyDescent="0.15">
      <c r="B41" s="68" t="s">
        <v>40</v>
      </c>
      <c r="C41" s="92">
        <v>4555</v>
      </c>
      <c r="D41" s="90">
        <v>4490</v>
      </c>
      <c r="E41" s="90">
        <v>4457</v>
      </c>
      <c r="F41" s="93">
        <v>4420</v>
      </c>
      <c r="G41" s="93">
        <f t="shared" si="3"/>
        <v>4341</v>
      </c>
      <c r="H41" s="90">
        <v>2002</v>
      </c>
      <c r="I41" s="90">
        <v>2339</v>
      </c>
      <c r="J41" s="92">
        <v>14</v>
      </c>
      <c r="U41" s="72"/>
    </row>
    <row r="42" spans="2:21" x14ac:dyDescent="0.15">
      <c r="B42" s="68" t="s">
        <v>41</v>
      </c>
      <c r="C42" s="92">
        <v>6982</v>
      </c>
      <c r="D42" s="90">
        <v>7039</v>
      </c>
      <c r="E42" s="90">
        <v>7033</v>
      </c>
      <c r="F42" s="93">
        <v>7047</v>
      </c>
      <c r="G42" s="93">
        <f t="shared" si="3"/>
        <v>7068</v>
      </c>
      <c r="H42" s="90">
        <v>3203</v>
      </c>
      <c r="I42" s="90">
        <v>3865</v>
      </c>
      <c r="J42" s="92">
        <v>14</v>
      </c>
      <c r="U42" s="72"/>
    </row>
    <row r="43" spans="2:21" x14ac:dyDescent="0.15">
      <c r="B43" s="68" t="s">
        <v>42</v>
      </c>
      <c r="C43" s="92">
        <v>5658</v>
      </c>
      <c r="D43" s="90">
        <v>5737</v>
      </c>
      <c r="E43" s="90">
        <v>5814</v>
      </c>
      <c r="F43" s="93">
        <v>5857</v>
      </c>
      <c r="G43" s="93">
        <f t="shared" si="3"/>
        <v>5934</v>
      </c>
      <c r="H43" s="90">
        <v>2751</v>
      </c>
      <c r="I43" s="90">
        <v>3183</v>
      </c>
      <c r="J43" s="92">
        <v>14</v>
      </c>
      <c r="U43" s="72"/>
    </row>
    <row r="44" spans="2:21" x14ac:dyDescent="0.15">
      <c r="B44" s="68" t="s">
        <v>43</v>
      </c>
      <c r="C44" s="92">
        <v>6461</v>
      </c>
      <c r="D44" s="90">
        <v>6386</v>
      </c>
      <c r="E44" s="90">
        <v>6355</v>
      </c>
      <c r="F44" s="93">
        <v>6351</v>
      </c>
      <c r="G44" s="93">
        <f t="shared" si="3"/>
        <v>6306</v>
      </c>
      <c r="H44" s="90">
        <v>2942</v>
      </c>
      <c r="I44" s="90">
        <v>3364</v>
      </c>
      <c r="J44" s="92">
        <v>14</v>
      </c>
      <c r="U44" s="72"/>
    </row>
    <row r="45" spans="2:21" x14ac:dyDescent="0.15">
      <c r="B45" s="68" t="s">
        <v>44</v>
      </c>
      <c r="C45" s="92">
        <v>5281</v>
      </c>
      <c r="D45" s="90">
        <v>5287</v>
      </c>
      <c r="E45" s="90">
        <v>5322</v>
      </c>
      <c r="F45" s="93">
        <v>5366</v>
      </c>
      <c r="G45" s="93">
        <f t="shared" si="3"/>
        <v>5378</v>
      </c>
      <c r="H45" s="90">
        <v>2494</v>
      </c>
      <c r="I45" s="90">
        <v>2884</v>
      </c>
      <c r="J45" s="92">
        <v>12</v>
      </c>
      <c r="U45" s="72"/>
    </row>
    <row r="46" spans="2:21" x14ac:dyDescent="0.15">
      <c r="B46" s="68" t="s">
        <v>45</v>
      </c>
      <c r="C46" s="92">
        <v>2076</v>
      </c>
      <c r="D46" s="90">
        <v>2076</v>
      </c>
      <c r="E46" s="90">
        <v>2052</v>
      </c>
      <c r="F46" s="93">
        <v>2050</v>
      </c>
      <c r="G46" s="93">
        <f t="shared" si="3"/>
        <v>2050</v>
      </c>
      <c r="H46" s="90">
        <v>943</v>
      </c>
      <c r="I46" s="90">
        <v>1107</v>
      </c>
      <c r="J46" s="92">
        <v>10</v>
      </c>
      <c r="U46" s="72"/>
    </row>
    <row r="47" spans="2:21" x14ac:dyDescent="0.15">
      <c r="B47" s="68" t="s">
        <v>46</v>
      </c>
      <c r="C47" s="92">
        <v>1996</v>
      </c>
      <c r="D47" s="90">
        <v>1975</v>
      </c>
      <c r="E47" s="90">
        <v>1965</v>
      </c>
      <c r="F47" s="93">
        <v>1947</v>
      </c>
      <c r="G47" s="93">
        <f t="shared" si="3"/>
        <v>1932</v>
      </c>
      <c r="H47" s="90">
        <v>913</v>
      </c>
      <c r="I47" s="90">
        <v>1019</v>
      </c>
      <c r="J47" s="92">
        <v>12</v>
      </c>
      <c r="U47" s="72"/>
    </row>
    <row r="48" spans="2:21" x14ac:dyDescent="0.15">
      <c r="B48" s="68" t="s">
        <v>47</v>
      </c>
      <c r="C48" s="92">
        <v>3767</v>
      </c>
      <c r="D48" s="90">
        <v>3753</v>
      </c>
      <c r="E48" s="90">
        <v>3761</v>
      </c>
      <c r="F48" s="93">
        <v>3731</v>
      </c>
      <c r="G48" s="93">
        <f t="shared" si="3"/>
        <v>3719</v>
      </c>
      <c r="H48" s="90">
        <v>1784</v>
      </c>
      <c r="I48" s="90">
        <v>1935</v>
      </c>
      <c r="J48" s="92">
        <v>12</v>
      </c>
      <c r="U48" s="72"/>
    </row>
    <row r="49" spans="2:21" x14ac:dyDescent="0.15">
      <c r="B49" s="68" t="s">
        <v>48</v>
      </c>
      <c r="C49" s="92">
        <v>5217</v>
      </c>
      <c r="D49" s="90">
        <v>5218</v>
      </c>
      <c r="E49" s="90">
        <v>5201</v>
      </c>
      <c r="F49" s="93">
        <v>5175</v>
      </c>
      <c r="G49" s="93">
        <f t="shared" si="3"/>
        <v>5193</v>
      </c>
      <c r="H49" s="90">
        <v>2454</v>
      </c>
      <c r="I49" s="90">
        <v>2739</v>
      </c>
      <c r="J49" s="92">
        <v>14</v>
      </c>
      <c r="U49" s="72"/>
    </row>
    <row r="50" spans="2:21" x14ac:dyDescent="0.15">
      <c r="B50" s="68" t="s">
        <v>49</v>
      </c>
      <c r="C50" s="92">
        <v>6443</v>
      </c>
      <c r="D50" s="90">
        <v>6429</v>
      </c>
      <c r="E50" s="90">
        <v>6415</v>
      </c>
      <c r="F50" s="93">
        <v>6440</v>
      </c>
      <c r="G50" s="93">
        <f t="shared" si="3"/>
        <v>6449</v>
      </c>
      <c r="H50" s="90">
        <v>3039</v>
      </c>
      <c r="I50" s="90">
        <v>3410</v>
      </c>
      <c r="J50" s="92">
        <v>14</v>
      </c>
      <c r="U50" s="72"/>
    </row>
    <row r="51" spans="2:21" x14ac:dyDescent="0.15">
      <c r="B51" s="68" t="s">
        <v>50</v>
      </c>
      <c r="C51" s="92">
        <v>7954</v>
      </c>
      <c r="D51" s="90">
        <v>7957</v>
      </c>
      <c r="E51" s="90">
        <v>7978</v>
      </c>
      <c r="F51" s="93">
        <v>8012</v>
      </c>
      <c r="G51" s="93">
        <f t="shared" si="3"/>
        <v>8072</v>
      </c>
      <c r="H51" s="90">
        <v>3746</v>
      </c>
      <c r="I51" s="90">
        <v>4326</v>
      </c>
      <c r="J51" s="92">
        <v>14</v>
      </c>
      <c r="U51" s="72"/>
    </row>
    <row r="52" spans="2:21" x14ac:dyDescent="0.15">
      <c r="B52" s="68" t="s">
        <v>51</v>
      </c>
      <c r="C52" s="92">
        <v>15896</v>
      </c>
      <c r="D52" s="90">
        <v>16041</v>
      </c>
      <c r="E52" s="90">
        <v>16124</v>
      </c>
      <c r="F52" s="93">
        <v>16113</v>
      </c>
      <c r="G52" s="93">
        <f t="shared" si="3"/>
        <v>16192</v>
      </c>
      <c r="H52" s="90">
        <v>7433</v>
      </c>
      <c r="I52" s="90">
        <v>8759</v>
      </c>
      <c r="J52" s="92">
        <v>18</v>
      </c>
      <c r="U52" s="72"/>
    </row>
    <row r="53" spans="2:21" x14ac:dyDescent="0.15">
      <c r="B53" s="68" t="s">
        <v>52</v>
      </c>
      <c r="C53" s="92">
        <v>3377</v>
      </c>
      <c r="D53" s="90">
        <v>3371</v>
      </c>
      <c r="E53" s="90">
        <v>3356</v>
      </c>
      <c r="F53" s="93">
        <v>3357</v>
      </c>
      <c r="G53" s="93">
        <f t="shared" si="3"/>
        <v>3336</v>
      </c>
      <c r="H53" s="90">
        <v>1595</v>
      </c>
      <c r="I53" s="90">
        <v>1741</v>
      </c>
      <c r="J53" s="92">
        <v>12</v>
      </c>
      <c r="U53" s="72"/>
    </row>
    <row r="54" spans="2:21" x14ac:dyDescent="0.15">
      <c r="B54" s="68" t="s">
        <v>53</v>
      </c>
      <c r="C54" s="92">
        <v>2719</v>
      </c>
      <c r="D54" s="90">
        <v>2695</v>
      </c>
      <c r="E54" s="90">
        <v>2669</v>
      </c>
      <c r="F54" s="93">
        <v>2704</v>
      </c>
      <c r="G54" s="93">
        <f t="shared" si="3"/>
        <v>2709</v>
      </c>
      <c r="H54" s="90">
        <v>1297</v>
      </c>
      <c r="I54" s="90">
        <v>1412</v>
      </c>
      <c r="J54" s="92">
        <v>12</v>
      </c>
      <c r="U54" s="72"/>
    </row>
    <row r="55" spans="2:21" x14ac:dyDescent="0.15">
      <c r="B55" s="68" t="s">
        <v>54</v>
      </c>
      <c r="C55" s="92">
        <v>10794</v>
      </c>
      <c r="D55" s="90">
        <v>11026</v>
      </c>
      <c r="E55" s="90">
        <v>11279</v>
      </c>
      <c r="F55" s="93">
        <v>11480</v>
      </c>
      <c r="G55" s="93">
        <f t="shared" si="3"/>
        <v>11629</v>
      </c>
      <c r="H55" s="90">
        <v>5533</v>
      </c>
      <c r="I55" s="90">
        <v>6096</v>
      </c>
      <c r="J55" s="92">
        <v>18</v>
      </c>
      <c r="U55" s="72"/>
    </row>
    <row r="56" spans="2:21" x14ac:dyDescent="0.15">
      <c r="B56" s="68" t="s">
        <v>55</v>
      </c>
      <c r="C56" s="92">
        <v>4385</v>
      </c>
      <c r="D56" s="90">
        <v>4347</v>
      </c>
      <c r="E56" s="90">
        <v>4291</v>
      </c>
      <c r="F56" s="93">
        <v>4293</v>
      </c>
      <c r="G56" s="93">
        <f t="shared" si="3"/>
        <v>4252</v>
      </c>
      <c r="H56" s="90">
        <v>1969</v>
      </c>
      <c r="I56" s="90">
        <v>2283</v>
      </c>
      <c r="J56" s="92">
        <v>14</v>
      </c>
      <c r="U56" s="72"/>
    </row>
    <row r="57" spans="2:21" x14ac:dyDescent="0.15">
      <c r="B57" s="68" t="s">
        <v>56</v>
      </c>
      <c r="C57" s="92">
        <v>5188</v>
      </c>
      <c r="D57" s="90">
        <v>5113</v>
      </c>
      <c r="E57" s="90">
        <v>5040</v>
      </c>
      <c r="F57" s="93">
        <v>4999</v>
      </c>
      <c r="G57" s="93">
        <f t="shared" si="3"/>
        <v>4976</v>
      </c>
      <c r="H57" s="90">
        <v>2272</v>
      </c>
      <c r="I57" s="90">
        <v>2704</v>
      </c>
      <c r="J57" s="92">
        <v>14</v>
      </c>
      <c r="U57" s="72"/>
    </row>
    <row r="58" spans="2:21" x14ac:dyDescent="0.15">
      <c r="B58" s="68" t="s">
        <v>57</v>
      </c>
      <c r="C58" s="92">
        <v>13135</v>
      </c>
      <c r="D58" s="90">
        <v>13102</v>
      </c>
      <c r="E58" s="90">
        <v>13034</v>
      </c>
      <c r="F58" s="93">
        <v>13020</v>
      </c>
      <c r="G58" s="93">
        <f t="shared" si="3"/>
        <v>13022</v>
      </c>
      <c r="H58" s="90">
        <v>5967</v>
      </c>
      <c r="I58" s="90">
        <v>7055</v>
      </c>
      <c r="J58" s="92">
        <v>18</v>
      </c>
      <c r="U58" s="72"/>
    </row>
    <row r="59" spans="2:21" x14ac:dyDescent="0.15">
      <c r="B59" s="68" t="s">
        <v>58</v>
      </c>
      <c r="C59" s="92">
        <v>16471</v>
      </c>
      <c r="D59" s="90">
        <v>16551</v>
      </c>
      <c r="E59" s="90">
        <v>16476</v>
      </c>
      <c r="F59" s="93">
        <v>16479</v>
      </c>
      <c r="G59" s="93">
        <f t="shared" si="3"/>
        <v>16343</v>
      </c>
      <c r="H59" s="90">
        <v>7547</v>
      </c>
      <c r="I59" s="90">
        <v>8796</v>
      </c>
      <c r="J59" s="92">
        <v>18</v>
      </c>
      <c r="U59" s="72"/>
    </row>
    <row r="60" spans="2:21" x14ac:dyDescent="0.15">
      <c r="B60" s="68" t="s">
        <v>59</v>
      </c>
      <c r="C60" s="92">
        <v>3311</v>
      </c>
      <c r="D60" s="90">
        <v>3308</v>
      </c>
      <c r="E60" s="90">
        <v>3262</v>
      </c>
      <c r="F60" s="93">
        <v>3279</v>
      </c>
      <c r="G60" s="93">
        <f t="shared" si="3"/>
        <v>3212</v>
      </c>
      <c r="H60" s="90">
        <v>1416</v>
      </c>
      <c r="I60" s="90">
        <v>1796</v>
      </c>
      <c r="J60" s="92">
        <v>14</v>
      </c>
      <c r="U60" s="72"/>
    </row>
    <row r="61" spans="2:21" x14ac:dyDescent="0.15">
      <c r="B61" s="68" t="s">
        <v>60</v>
      </c>
      <c r="C61" s="92">
        <v>5144</v>
      </c>
      <c r="D61" s="90">
        <v>5038</v>
      </c>
      <c r="E61" s="90">
        <v>5030</v>
      </c>
      <c r="F61" s="93">
        <v>5008</v>
      </c>
      <c r="G61" s="93">
        <f t="shared" si="3"/>
        <v>4967</v>
      </c>
      <c r="H61" s="90">
        <v>2235</v>
      </c>
      <c r="I61" s="90">
        <v>2732</v>
      </c>
      <c r="J61" s="92">
        <v>16</v>
      </c>
      <c r="U61" s="72"/>
    </row>
    <row r="62" spans="2:21" x14ac:dyDescent="0.15">
      <c r="B62" s="68" t="s">
        <v>61</v>
      </c>
      <c r="C62" s="92">
        <v>3468</v>
      </c>
      <c r="D62" s="90">
        <v>3479</v>
      </c>
      <c r="E62" s="90">
        <v>3438</v>
      </c>
      <c r="F62" s="93">
        <v>3406</v>
      </c>
      <c r="G62" s="93">
        <f t="shared" si="3"/>
        <v>3367</v>
      </c>
      <c r="H62" s="90">
        <v>1512</v>
      </c>
      <c r="I62" s="90">
        <v>1855</v>
      </c>
      <c r="J62" s="92">
        <v>14</v>
      </c>
      <c r="U62" s="72"/>
    </row>
    <row r="63" spans="2:21" x14ac:dyDescent="0.15">
      <c r="B63" s="68" t="s">
        <v>62</v>
      </c>
      <c r="C63" s="92">
        <v>1824</v>
      </c>
      <c r="D63" s="90">
        <v>1814</v>
      </c>
      <c r="E63" s="90">
        <v>1830</v>
      </c>
      <c r="F63" s="93">
        <v>1830</v>
      </c>
      <c r="G63" s="93">
        <f t="shared" si="3"/>
        <v>1818</v>
      </c>
      <c r="H63" s="90">
        <v>857</v>
      </c>
      <c r="I63" s="90">
        <v>961</v>
      </c>
      <c r="J63" s="92">
        <v>10</v>
      </c>
      <c r="U63" s="72"/>
    </row>
    <row r="64" spans="2:21" x14ac:dyDescent="0.15">
      <c r="B64" s="68" t="s">
        <v>63</v>
      </c>
      <c r="C64" s="92">
        <v>3515</v>
      </c>
      <c r="D64" s="90">
        <v>3489</v>
      </c>
      <c r="E64" s="90">
        <v>3414</v>
      </c>
      <c r="F64" s="93">
        <v>3392</v>
      </c>
      <c r="G64" s="93">
        <f t="shared" si="3"/>
        <v>3344</v>
      </c>
      <c r="H64" s="90">
        <v>1562</v>
      </c>
      <c r="I64" s="90">
        <v>1782</v>
      </c>
      <c r="J64" s="92">
        <v>14</v>
      </c>
      <c r="U64" s="72"/>
    </row>
    <row r="65" spans="1:21" x14ac:dyDescent="0.15">
      <c r="B65" s="68" t="s">
        <v>64</v>
      </c>
      <c r="C65" s="92">
        <v>538</v>
      </c>
      <c r="D65" s="90">
        <v>539</v>
      </c>
      <c r="E65" s="90">
        <v>534</v>
      </c>
      <c r="F65" s="93">
        <v>532</v>
      </c>
      <c r="G65" s="93">
        <f t="shared" si="3"/>
        <v>513</v>
      </c>
      <c r="H65" s="90">
        <v>238</v>
      </c>
      <c r="I65" s="90">
        <v>275</v>
      </c>
      <c r="J65" s="92">
        <v>8</v>
      </c>
      <c r="U65" s="72"/>
    </row>
    <row r="66" spans="1:21" x14ac:dyDescent="0.15">
      <c r="B66" s="77"/>
      <c r="C66" s="94"/>
      <c r="D66" s="77"/>
      <c r="E66" s="77"/>
      <c r="F66" s="77"/>
      <c r="G66" s="77"/>
      <c r="H66" s="77"/>
      <c r="I66" s="77"/>
      <c r="J66" s="95"/>
      <c r="U66" s="72"/>
    </row>
    <row r="67" spans="1:21" x14ac:dyDescent="0.15">
      <c r="C67" s="76"/>
      <c r="J67" s="96"/>
      <c r="U67" s="72"/>
    </row>
    <row r="68" spans="1:21" x14ac:dyDescent="0.15">
      <c r="B68" s="68" t="s">
        <v>187</v>
      </c>
      <c r="C68" s="97">
        <f t="shared" ref="C68:I68" si="4">C14</f>
        <v>314655</v>
      </c>
      <c r="D68" s="93">
        <f t="shared" si="4"/>
        <v>315349</v>
      </c>
      <c r="E68" s="93">
        <f t="shared" si="4"/>
        <v>315702</v>
      </c>
      <c r="F68" s="93">
        <f t="shared" si="4"/>
        <v>315811</v>
      </c>
      <c r="G68" s="93">
        <f t="shared" si="4"/>
        <v>315816</v>
      </c>
      <c r="H68" s="93">
        <f t="shared" si="4"/>
        <v>148467</v>
      </c>
      <c r="I68" s="93">
        <f t="shared" si="4"/>
        <v>167349</v>
      </c>
      <c r="J68" s="81" t="s">
        <v>188</v>
      </c>
      <c r="U68" s="72"/>
    </row>
    <row r="69" spans="1:21" x14ac:dyDescent="0.15">
      <c r="B69" s="68" t="s">
        <v>189</v>
      </c>
      <c r="C69" s="97">
        <f t="shared" ref="C69:I69" si="5">SUM(C15:C16,C22:C35)</f>
        <v>231312</v>
      </c>
      <c r="D69" s="93">
        <f t="shared" si="5"/>
        <v>233112</v>
      </c>
      <c r="E69" s="93">
        <f t="shared" si="5"/>
        <v>234516</v>
      </c>
      <c r="F69" s="93">
        <f t="shared" si="5"/>
        <v>235350</v>
      </c>
      <c r="G69" s="93">
        <f t="shared" si="5"/>
        <v>235814</v>
      </c>
      <c r="H69" s="93">
        <f t="shared" si="5"/>
        <v>110714</v>
      </c>
      <c r="I69" s="93">
        <f t="shared" si="5"/>
        <v>125100</v>
      </c>
      <c r="J69" s="81" t="s">
        <v>188</v>
      </c>
      <c r="U69" s="72"/>
    </row>
    <row r="70" spans="1:21" x14ac:dyDescent="0.15">
      <c r="B70" s="68" t="s">
        <v>190</v>
      </c>
      <c r="C70" s="97">
        <f t="shared" ref="C70:I70" si="6">SUM(C17:C20,C37:C65)</f>
        <v>315695</v>
      </c>
      <c r="D70" s="93">
        <f t="shared" si="6"/>
        <v>316343</v>
      </c>
      <c r="E70" s="93">
        <f t="shared" si="6"/>
        <v>316380</v>
      </c>
      <c r="F70" s="93">
        <f t="shared" si="6"/>
        <v>316698</v>
      </c>
      <c r="G70" s="93">
        <f t="shared" si="6"/>
        <v>316488</v>
      </c>
      <c r="H70" s="93">
        <f t="shared" si="6"/>
        <v>146764</v>
      </c>
      <c r="I70" s="93">
        <f t="shared" si="6"/>
        <v>169724</v>
      </c>
      <c r="J70" s="81" t="s">
        <v>188</v>
      </c>
      <c r="U70" s="72"/>
    </row>
    <row r="71" spans="1:21" ht="18" thickBot="1" x14ac:dyDescent="0.2">
      <c r="B71" s="74"/>
      <c r="C71" s="98"/>
      <c r="D71" s="74"/>
      <c r="E71" s="74"/>
      <c r="F71" s="74"/>
      <c r="G71" s="74"/>
      <c r="H71" s="74"/>
      <c r="I71" s="74"/>
      <c r="J71" s="99"/>
      <c r="K71" s="72"/>
      <c r="U71" s="72"/>
    </row>
    <row r="72" spans="1:21" x14ac:dyDescent="0.15">
      <c r="C72" s="68" t="s">
        <v>65</v>
      </c>
      <c r="U72" s="72"/>
    </row>
    <row r="73" spans="1:21" x14ac:dyDescent="0.15">
      <c r="A73" s="68"/>
      <c r="U73" s="72"/>
    </row>
    <row r="74" spans="1:21" x14ac:dyDescent="0.15">
      <c r="U74" s="72"/>
    </row>
    <row r="75" spans="1:21" x14ac:dyDescent="0.15">
      <c r="U75" s="72"/>
    </row>
    <row r="76" spans="1:21" x14ac:dyDescent="0.15">
      <c r="U76" s="72"/>
    </row>
    <row r="77" spans="1:21" x14ac:dyDescent="0.15">
      <c r="U77" s="72"/>
    </row>
    <row r="78" spans="1:21" x14ac:dyDescent="0.15">
      <c r="U78" s="72"/>
    </row>
    <row r="79" spans="1:21" x14ac:dyDescent="0.15">
      <c r="U79" s="72"/>
    </row>
    <row r="80" spans="1:21" x14ac:dyDescent="0.15">
      <c r="U80" s="72"/>
    </row>
    <row r="81" spans="21:21" x14ac:dyDescent="0.15">
      <c r="U81" s="72"/>
    </row>
    <row r="82" spans="21:21" x14ac:dyDescent="0.15">
      <c r="U82" s="72"/>
    </row>
    <row r="83" spans="21:21" x14ac:dyDescent="0.15">
      <c r="U83" s="72"/>
    </row>
  </sheetData>
  <phoneticPr fontId="2"/>
  <pageMargins left="0.46" right="0.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93"/>
  <sheetViews>
    <sheetView showGridLines="0" zoomScale="75" zoomScaleNormal="75" workbookViewId="0"/>
  </sheetViews>
  <sheetFormatPr defaultColWidth="12.125" defaultRowHeight="17.25" x14ac:dyDescent="0.2"/>
  <cols>
    <col min="1" max="1" width="13.375" style="1" customWidth="1"/>
    <col min="2" max="2" width="5.875" style="1" customWidth="1"/>
    <col min="3" max="3" width="17.125" style="1" customWidth="1"/>
    <col min="4" max="4" width="14.625" style="1" customWidth="1"/>
    <col min="5" max="6" width="12.625" style="1" bestFit="1" customWidth="1"/>
    <col min="7" max="7" width="14.625" style="1" customWidth="1"/>
    <col min="8" max="9" width="12.625" style="1" bestFit="1" customWidth="1"/>
    <col min="10" max="12" width="10.875" style="1" customWidth="1"/>
    <col min="13" max="16384" width="12.125" style="1"/>
  </cols>
  <sheetData>
    <row r="1" spans="1:12" x14ac:dyDescent="0.2">
      <c r="A1" s="20"/>
    </row>
    <row r="5" spans="1:12" x14ac:dyDescent="0.2">
      <c r="D5" s="2"/>
      <c r="E5" s="2"/>
      <c r="F5" s="2"/>
      <c r="G5" s="2"/>
      <c r="L5" s="2"/>
    </row>
    <row r="6" spans="1:12" x14ac:dyDescent="0.2">
      <c r="D6" s="2"/>
      <c r="E6" s="3" t="s">
        <v>191</v>
      </c>
      <c r="F6" s="2"/>
      <c r="G6" s="2"/>
      <c r="L6" s="2"/>
    </row>
    <row r="7" spans="1:12" x14ac:dyDescent="0.2">
      <c r="D7" s="3" t="s">
        <v>192</v>
      </c>
      <c r="G7" s="2"/>
      <c r="L7" s="2"/>
    </row>
    <row r="8" spans="1:12" ht="18" thickBot="1" x14ac:dyDescent="0.25">
      <c r="B8" s="4"/>
      <c r="C8" s="4"/>
      <c r="D8" s="4"/>
      <c r="E8" s="5" t="s">
        <v>193</v>
      </c>
      <c r="F8" s="5"/>
      <c r="G8" s="4"/>
      <c r="H8" s="4"/>
      <c r="I8" s="4"/>
      <c r="J8" s="4"/>
      <c r="K8" s="4"/>
      <c r="L8" s="6"/>
    </row>
    <row r="9" spans="1:12" x14ac:dyDescent="0.2">
      <c r="D9" s="7" t="s">
        <v>3</v>
      </c>
      <c r="E9" s="8"/>
      <c r="F9" s="8"/>
      <c r="G9" s="24"/>
      <c r="H9" s="10"/>
      <c r="I9" s="10"/>
      <c r="J9" s="9"/>
      <c r="K9" s="10"/>
      <c r="L9" s="10"/>
    </row>
    <row r="10" spans="1:12" x14ac:dyDescent="0.2">
      <c r="B10" s="8"/>
      <c r="C10" s="8"/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5</v>
      </c>
      <c r="I10" s="11" t="s">
        <v>6</v>
      </c>
      <c r="J10" s="12" t="s">
        <v>8</v>
      </c>
      <c r="K10" s="11" t="s">
        <v>5</v>
      </c>
      <c r="L10" s="11" t="s">
        <v>6</v>
      </c>
    </row>
    <row r="11" spans="1:12" x14ac:dyDescent="0.2">
      <c r="D11" s="13" t="s">
        <v>9</v>
      </c>
      <c r="E11" s="14" t="s">
        <v>9</v>
      </c>
      <c r="F11" s="14" t="s">
        <v>9</v>
      </c>
      <c r="G11" s="14" t="s">
        <v>9</v>
      </c>
      <c r="H11" s="14" t="s">
        <v>9</v>
      </c>
      <c r="I11" s="14" t="s">
        <v>9</v>
      </c>
      <c r="J11" s="14" t="s">
        <v>10</v>
      </c>
      <c r="K11" s="14" t="s">
        <v>10</v>
      </c>
      <c r="L11" s="14" t="s">
        <v>10</v>
      </c>
    </row>
    <row r="12" spans="1:12" x14ac:dyDescent="0.2">
      <c r="C12" s="15" t="s">
        <v>12</v>
      </c>
      <c r="D12" s="9">
        <f>SUM(D14:D70)</f>
        <v>865848</v>
      </c>
      <c r="E12" s="2">
        <f>SUM(E14:E70)</f>
        <v>405036</v>
      </c>
      <c r="F12" s="2">
        <f>SUM(F14:F70)</f>
        <v>460812</v>
      </c>
      <c r="G12" s="2">
        <f>SUM(G14:G70)</f>
        <v>568727</v>
      </c>
      <c r="H12" s="2">
        <f>SUM(H14:H70)</f>
        <v>264460</v>
      </c>
      <c r="I12" s="2">
        <f>SUM(I14:I70)</f>
        <v>304267</v>
      </c>
      <c r="J12" s="16">
        <f>G12/D12*100</f>
        <v>65.684392641664587</v>
      </c>
      <c r="K12" s="16">
        <f>H12/E12*100</f>
        <v>65.292961613288696</v>
      </c>
      <c r="L12" s="16">
        <f>I12/F12*100</f>
        <v>66.028445439788896</v>
      </c>
    </row>
    <row r="13" spans="1:12" x14ac:dyDescent="0.2">
      <c r="D13" s="17"/>
      <c r="F13" s="18"/>
      <c r="G13" s="18"/>
      <c r="H13" s="18"/>
      <c r="I13" s="18"/>
      <c r="J13" s="19"/>
      <c r="K13" s="19"/>
      <c r="L13" s="19"/>
    </row>
    <row r="14" spans="1:12" x14ac:dyDescent="0.2">
      <c r="C14" s="20" t="s">
        <v>13</v>
      </c>
      <c r="D14" s="21">
        <f>E14+F14</f>
        <v>315298</v>
      </c>
      <c r="E14" s="18">
        <v>148357</v>
      </c>
      <c r="F14" s="18">
        <v>166941</v>
      </c>
      <c r="G14" s="22">
        <f>H14+I14</f>
        <v>191279</v>
      </c>
      <c r="H14" s="18">
        <v>89043</v>
      </c>
      <c r="I14" s="18">
        <v>102236</v>
      </c>
      <c r="J14" s="19">
        <f>G14/D14*100</f>
        <v>60.66610000697753</v>
      </c>
      <c r="K14" s="19">
        <f>H14/E14*100</f>
        <v>60.019412633040567</v>
      </c>
      <c r="L14" s="19">
        <f>I14/F14*100</f>
        <v>61.240797647072917</v>
      </c>
    </row>
    <row r="15" spans="1:12" x14ac:dyDescent="0.2">
      <c r="C15" s="20" t="s">
        <v>14</v>
      </c>
      <c r="D15" s="21">
        <f>E15+F15</f>
        <v>38553</v>
      </c>
      <c r="E15" s="18">
        <v>17805</v>
      </c>
      <c r="F15" s="18">
        <v>20748</v>
      </c>
      <c r="G15" s="22">
        <f>H15+I15</f>
        <v>22805</v>
      </c>
      <c r="H15" s="18">
        <v>10663</v>
      </c>
      <c r="I15" s="18">
        <v>12142</v>
      </c>
      <c r="J15" s="19">
        <f>G15/D15*100</f>
        <v>59.152335745596972</v>
      </c>
      <c r="K15" s="19">
        <f>H15/E15*100</f>
        <v>59.887672002246561</v>
      </c>
      <c r="L15" s="19">
        <f>I15/F15*100</f>
        <v>58.521303258145366</v>
      </c>
    </row>
    <row r="16" spans="1:12" x14ac:dyDescent="0.2">
      <c r="C16" s="20" t="s">
        <v>15</v>
      </c>
      <c r="D16" s="21">
        <f>E16+F16</f>
        <v>42169</v>
      </c>
      <c r="E16" s="18">
        <v>19866</v>
      </c>
      <c r="F16" s="18">
        <v>22303</v>
      </c>
      <c r="G16" s="22">
        <f>H16+I16</f>
        <v>25396</v>
      </c>
      <c r="H16" s="18">
        <v>12187</v>
      </c>
      <c r="I16" s="18">
        <v>13209</v>
      </c>
      <c r="J16" s="19">
        <f>G16/D16*100</f>
        <v>60.224335412269681</v>
      </c>
      <c r="K16" s="19">
        <f>H16/E16*100</f>
        <v>61.346018322762511</v>
      </c>
      <c r="L16" s="19">
        <f>I16/F16*100</f>
        <v>59.225216338609158</v>
      </c>
    </row>
    <row r="17" spans="3:12" x14ac:dyDescent="0.2">
      <c r="C17" s="20" t="s">
        <v>16</v>
      </c>
      <c r="D17" s="21">
        <f>E17+F17</f>
        <v>27194</v>
      </c>
      <c r="E17" s="18">
        <v>12679</v>
      </c>
      <c r="F17" s="18">
        <v>14515</v>
      </c>
      <c r="G17" s="22">
        <f>H17+I17</f>
        <v>18619</v>
      </c>
      <c r="H17" s="18">
        <v>8596</v>
      </c>
      <c r="I17" s="18">
        <v>10023</v>
      </c>
      <c r="J17" s="19">
        <f>G17/D17*100</f>
        <v>68.467308965212908</v>
      </c>
      <c r="K17" s="19">
        <f>H17/E17*100</f>
        <v>67.797144885243327</v>
      </c>
      <c r="L17" s="19">
        <f>I17/F17*100</f>
        <v>69.052704099207716</v>
      </c>
    </row>
    <row r="18" spans="3:12" x14ac:dyDescent="0.2">
      <c r="C18" s="20" t="s">
        <v>19</v>
      </c>
      <c r="D18" s="21">
        <f>E18+F18</f>
        <v>22031</v>
      </c>
      <c r="E18" s="18">
        <v>10354</v>
      </c>
      <c r="F18" s="18">
        <v>11677</v>
      </c>
      <c r="G18" s="22">
        <f>H18+I18</f>
        <v>16085</v>
      </c>
      <c r="H18" s="18">
        <v>7498</v>
      </c>
      <c r="I18" s="18">
        <v>8587</v>
      </c>
      <c r="J18" s="19">
        <f>G18/D18*100</f>
        <v>73.010757568880209</v>
      </c>
      <c r="K18" s="19">
        <f>H18/E18*100</f>
        <v>72.416457407765108</v>
      </c>
      <c r="L18" s="19">
        <f>I18/F18*100</f>
        <v>73.537723730410207</v>
      </c>
    </row>
    <row r="19" spans="3:12" x14ac:dyDescent="0.2">
      <c r="C19" s="20" t="s">
        <v>20</v>
      </c>
      <c r="D19" s="21">
        <f>E19+F19</f>
        <v>56092</v>
      </c>
      <c r="E19" s="18">
        <v>26049</v>
      </c>
      <c r="F19" s="18">
        <v>30043</v>
      </c>
      <c r="G19" s="22">
        <f>H19+I19</f>
        <v>35268</v>
      </c>
      <c r="H19" s="18">
        <v>16444</v>
      </c>
      <c r="I19" s="18">
        <v>18824</v>
      </c>
      <c r="J19" s="19">
        <f>G19/D19*100</f>
        <v>62.875276331740714</v>
      </c>
      <c r="K19" s="19">
        <f>H19/E19*100</f>
        <v>63.127183385158737</v>
      </c>
      <c r="L19" s="19">
        <f>I19/F19*100</f>
        <v>62.656858502812639</v>
      </c>
    </row>
    <row r="20" spans="3:12" x14ac:dyDescent="0.2">
      <c r="C20" s="20" t="s">
        <v>21</v>
      </c>
      <c r="D20" s="21">
        <f>E20+F20</f>
        <v>26746</v>
      </c>
      <c r="E20" s="18">
        <v>12087</v>
      </c>
      <c r="F20" s="18">
        <v>14659</v>
      </c>
      <c r="G20" s="22">
        <f>H20+I20</f>
        <v>18751</v>
      </c>
      <c r="H20" s="18">
        <v>8295</v>
      </c>
      <c r="I20" s="18">
        <v>10456</v>
      </c>
      <c r="J20" s="19">
        <f>G20/D20*100</f>
        <v>70.107679653032235</v>
      </c>
      <c r="K20" s="19">
        <f>H20/E20*100</f>
        <v>68.627450980392155</v>
      </c>
      <c r="L20" s="19">
        <f>I20/F20*100</f>
        <v>71.328194283375396</v>
      </c>
    </row>
    <row r="21" spans="3:12" x14ac:dyDescent="0.2">
      <c r="D21" s="24"/>
      <c r="E21" s="18"/>
      <c r="F21" s="18"/>
      <c r="H21" s="18"/>
      <c r="I21" s="18"/>
      <c r="J21" s="19"/>
      <c r="K21" s="19"/>
      <c r="L21" s="19"/>
    </row>
    <row r="22" spans="3:12" x14ac:dyDescent="0.2">
      <c r="C22" s="20" t="s">
        <v>22</v>
      </c>
      <c r="D22" s="21">
        <f>E22+F22</f>
        <v>12296</v>
      </c>
      <c r="E22" s="18">
        <v>5720</v>
      </c>
      <c r="F22" s="18">
        <v>6576</v>
      </c>
      <c r="G22" s="22">
        <f>H22+I22</f>
        <v>8040</v>
      </c>
      <c r="H22" s="18">
        <v>3810</v>
      </c>
      <c r="I22" s="18">
        <v>4230</v>
      </c>
      <c r="J22" s="19">
        <f>G22/D22*100</f>
        <v>65.387117761873782</v>
      </c>
      <c r="K22" s="19">
        <f>H22/E22*100</f>
        <v>66.608391608391599</v>
      </c>
      <c r="L22" s="19">
        <f>I22/F22*100</f>
        <v>64.324817518248182</v>
      </c>
    </row>
    <row r="23" spans="3:12" x14ac:dyDescent="0.2">
      <c r="C23" s="20" t="s">
        <v>23</v>
      </c>
      <c r="D23" s="21">
        <f>E23+F23</f>
        <v>7140</v>
      </c>
      <c r="E23" s="18">
        <v>3307</v>
      </c>
      <c r="F23" s="18">
        <v>3833</v>
      </c>
      <c r="G23" s="22">
        <f>H23+I23</f>
        <v>4776</v>
      </c>
      <c r="H23" s="18">
        <v>2183</v>
      </c>
      <c r="I23" s="18">
        <v>2593</v>
      </c>
      <c r="J23" s="19">
        <f>G23/D23*100</f>
        <v>66.890756302520998</v>
      </c>
      <c r="K23" s="19">
        <f>H23/E23*100</f>
        <v>66.0114907771394</v>
      </c>
      <c r="L23" s="19">
        <f>I23/F23*100</f>
        <v>67.649360813983833</v>
      </c>
    </row>
    <row r="24" spans="3:12" x14ac:dyDescent="0.2">
      <c r="C24" s="20" t="s">
        <v>24</v>
      </c>
      <c r="D24" s="21">
        <f>E24+F24</f>
        <v>3725</v>
      </c>
      <c r="E24" s="18">
        <v>1694</v>
      </c>
      <c r="F24" s="18">
        <v>2031</v>
      </c>
      <c r="G24" s="22">
        <f>H24+I24</f>
        <v>2941</v>
      </c>
      <c r="H24" s="18">
        <v>1367</v>
      </c>
      <c r="I24" s="18">
        <v>1574</v>
      </c>
      <c r="J24" s="19">
        <f>G24/D24*100</f>
        <v>78.953020134228197</v>
      </c>
      <c r="K24" s="19">
        <f>H24/E24*100</f>
        <v>80.696576151121604</v>
      </c>
      <c r="L24" s="19">
        <f>I24/F24*100</f>
        <v>77.498769079271284</v>
      </c>
    </row>
    <row r="25" spans="3:12" x14ac:dyDescent="0.2">
      <c r="D25" s="24"/>
    </row>
    <row r="26" spans="3:12" x14ac:dyDescent="0.2">
      <c r="C26" s="20" t="s">
        <v>25</v>
      </c>
      <c r="D26" s="21">
        <f>E26+F26</f>
        <v>11994</v>
      </c>
      <c r="E26" s="18">
        <v>5618</v>
      </c>
      <c r="F26" s="18">
        <v>6376</v>
      </c>
      <c r="G26" s="22">
        <f>H26+I26</f>
        <v>7996</v>
      </c>
      <c r="H26" s="18">
        <v>3780</v>
      </c>
      <c r="I26" s="18">
        <v>4216</v>
      </c>
      <c r="J26" s="19">
        <f>G26/D26*100</f>
        <v>66.666666666666657</v>
      </c>
      <c r="K26" s="19">
        <f>H26/E26*100</f>
        <v>67.283730865076535</v>
      </c>
      <c r="L26" s="19">
        <f>I26/F26*100</f>
        <v>66.122961104140529</v>
      </c>
    </row>
    <row r="27" spans="3:12" x14ac:dyDescent="0.2">
      <c r="C27" s="20" t="s">
        <v>26</v>
      </c>
      <c r="D27" s="21">
        <f>E27+F27</f>
        <v>13635</v>
      </c>
      <c r="E27" s="18">
        <v>6400</v>
      </c>
      <c r="F27" s="18">
        <v>7235</v>
      </c>
      <c r="G27" s="22">
        <f>H27+I27</f>
        <v>9848</v>
      </c>
      <c r="H27" s="18">
        <v>4610</v>
      </c>
      <c r="I27" s="18">
        <v>5238</v>
      </c>
      <c r="J27" s="19">
        <f>G27/D27*100</f>
        <v>72.225889255592222</v>
      </c>
      <c r="K27" s="19">
        <f>H27/E27*100</f>
        <v>72.03125</v>
      </c>
      <c r="L27" s="19">
        <f>I27/F27*100</f>
        <v>72.398064961990329</v>
      </c>
    </row>
    <row r="28" spans="3:12" x14ac:dyDescent="0.2">
      <c r="C28" s="20" t="s">
        <v>27</v>
      </c>
      <c r="D28" s="21">
        <f>E28+F28</f>
        <v>7226</v>
      </c>
      <c r="E28" s="18">
        <v>3350</v>
      </c>
      <c r="F28" s="18">
        <v>3876</v>
      </c>
      <c r="G28" s="22">
        <f>H28+I28</f>
        <v>5187</v>
      </c>
      <c r="H28" s="18">
        <v>2380</v>
      </c>
      <c r="I28" s="18">
        <v>2807</v>
      </c>
      <c r="J28" s="19">
        <f>G28/D28*100</f>
        <v>71.782452255743152</v>
      </c>
      <c r="K28" s="19">
        <f>H28/E28*100</f>
        <v>71.044776119402982</v>
      </c>
      <c r="L28" s="19">
        <f>I28/F28*100</f>
        <v>72.420020639834888</v>
      </c>
    </row>
    <row r="29" spans="3:12" x14ac:dyDescent="0.2">
      <c r="C29" s="20" t="s">
        <v>28</v>
      </c>
      <c r="D29" s="21">
        <f>E29+F29</f>
        <v>6561</v>
      </c>
      <c r="E29" s="18">
        <v>3035</v>
      </c>
      <c r="F29" s="18">
        <v>3526</v>
      </c>
      <c r="G29" s="22">
        <f>H29+I29</f>
        <v>4546</v>
      </c>
      <c r="H29" s="18">
        <v>2128</v>
      </c>
      <c r="I29" s="18">
        <v>2418</v>
      </c>
      <c r="J29" s="19">
        <f>G29/D29*100</f>
        <v>69.288218259411678</v>
      </c>
      <c r="K29" s="19">
        <f>H29/E29*100</f>
        <v>70.115321252059303</v>
      </c>
      <c r="L29" s="19">
        <f>I29/F29*100</f>
        <v>68.576290414066932</v>
      </c>
    </row>
    <row r="30" spans="3:12" x14ac:dyDescent="0.2">
      <c r="C30" s="20" t="s">
        <v>29</v>
      </c>
      <c r="D30" s="21">
        <f>E30+F30</f>
        <v>16375</v>
      </c>
      <c r="E30" s="18">
        <v>7804</v>
      </c>
      <c r="F30" s="18">
        <v>8571</v>
      </c>
      <c r="G30" s="22">
        <f>H30+I30</f>
        <v>10499</v>
      </c>
      <c r="H30" s="18">
        <v>4947</v>
      </c>
      <c r="I30" s="18">
        <v>5552</v>
      </c>
      <c r="J30" s="19">
        <f>G30/D30*100</f>
        <v>64.11603053435114</v>
      </c>
      <c r="K30" s="19">
        <f>H30/E30*100</f>
        <v>63.390568939005639</v>
      </c>
      <c r="L30" s="19">
        <f>I30/F30*100</f>
        <v>64.776572161941431</v>
      </c>
    </row>
    <row r="31" spans="3:12" x14ac:dyDescent="0.2">
      <c r="C31" s="20" t="s">
        <v>30</v>
      </c>
      <c r="D31" s="21">
        <f>E31+F31</f>
        <v>35580</v>
      </c>
      <c r="E31" s="18">
        <v>17162</v>
      </c>
      <c r="F31" s="18">
        <v>18418</v>
      </c>
      <c r="G31" s="22">
        <f>H31+I31</f>
        <v>20236</v>
      </c>
      <c r="H31" s="18">
        <v>9666</v>
      </c>
      <c r="I31" s="18">
        <v>10570</v>
      </c>
      <c r="J31" s="19">
        <f>G31/D31*100</f>
        <v>56.874648679033172</v>
      </c>
      <c r="K31" s="19">
        <f>H31/E31*100</f>
        <v>56.3221069805384</v>
      </c>
      <c r="L31" s="19">
        <f>I31/F31*100</f>
        <v>57.389510261700508</v>
      </c>
    </row>
    <row r="32" spans="3:12" x14ac:dyDescent="0.2">
      <c r="D32" s="24"/>
    </row>
    <row r="33" spans="3:12" x14ac:dyDescent="0.2">
      <c r="C33" s="20" t="s">
        <v>31</v>
      </c>
      <c r="D33" s="21">
        <f>E33+F33</f>
        <v>16983</v>
      </c>
      <c r="E33" s="18">
        <v>7931</v>
      </c>
      <c r="F33" s="18">
        <v>9052</v>
      </c>
      <c r="G33" s="22">
        <f>H33+I33</f>
        <v>12087</v>
      </c>
      <c r="H33" s="18">
        <v>5585</v>
      </c>
      <c r="I33" s="18">
        <v>6502</v>
      </c>
      <c r="J33" s="19">
        <f>G33/D33*100</f>
        <v>71.171171171171167</v>
      </c>
      <c r="K33" s="19">
        <f>H33/E33*100</f>
        <v>70.419871390745186</v>
      </c>
      <c r="L33" s="19">
        <f>I33/F33*100</f>
        <v>71.829429960229788</v>
      </c>
    </row>
    <row r="34" spans="3:12" x14ac:dyDescent="0.2">
      <c r="C34" s="20" t="s">
        <v>32</v>
      </c>
      <c r="D34" s="21">
        <f>E34+F34</f>
        <v>12663</v>
      </c>
      <c r="E34" s="18">
        <v>5906</v>
      </c>
      <c r="F34" s="18">
        <v>6757</v>
      </c>
      <c r="G34" s="22">
        <f>H34+I34</f>
        <v>8081</v>
      </c>
      <c r="H34" s="18">
        <v>3775</v>
      </c>
      <c r="I34" s="18">
        <v>4306</v>
      </c>
      <c r="J34" s="19">
        <f>G34/D34*100</f>
        <v>63.815841427781727</v>
      </c>
      <c r="K34" s="19">
        <f>H34/E34*100</f>
        <v>63.918049441246197</v>
      </c>
      <c r="L34" s="19">
        <f>I34/F34*100</f>
        <v>63.726505845789546</v>
      </c>
    </row>
    <row r="35" spans="3:12" x14ac:dyDescent="0.2">
      <c r="C35" s="20" t="s">
        <v>33</v>
      </c>
      <c r="D35" s="21">
        <f>E35+F35</f>
        <v>5157</v>
      </c>
      <c r="E35" s="18">
        <v>2409</v>
      </c>
      <c r="F35" s="18">
        <v>2748</v>
      </c>
      <c r="G35" s="22">
        <f>H35+I35</f>
        <v>3755</v>
      </c>
      <c r="H35" s="18">
        <v>1739</v>
      </c>
      <c r="I35" s="18">
        <v>2016</v>
      </c>
      <c r="J35" s="19">
        <f>G35/D35*100</f>
        <v>72.813651347682764</v>
      </c>
      <c r="K35" s="19">
        <f>H35/E35*100</f>
        <v>72.187629721876306</v>
      </c>
      <c r="L35" s="19">
        <f>I35/F35*100</f>
        <v>73.362445414847173</v>
      </c>
    </row>
    <row r="36" spans="3:12" x14ac:dyDescent="0.2">
      <c r="C36" s="20" t="s">
        <v>34</v>
      </c>
      <c r="D36" s="21">
        <f>E36+F36</f>
        <v>4144</v>
      </c>
      <c r="E36" s="18">
        <v>1981</v>
      </c>
      <c r="F36" s="18">
        <v>2163</v>
      </c>
      <c r="G36" s="22">
        <f>H36+I36</f>
        <v>2977</v>
      </c>
      <c r="H36" s="18">
        <v>1384</v>
      </c>
      <c r="I36" s="18">
        <v>1593</v>
      </c>
      <c r="J36" s="19">
        <f>G36/D36*100</f>
        <v>71.83880308880309</v>
      </c>
      <c r="K36" s="19">
        <f>H36/E36*100</f>
        <v>69.863705199394246</v>
      </c>
      <c r="L36" s="19">
        <f>I36/F36*100</f>
        <v>73.647711511789183</v>
      </c>
    </row>
    <row r="37" spans="3:12" x14ac:dyDescent="0.2">
      <c r="C37" s="20" t="s">
        <v>35</v>
      </c>
      <c r="D37" s="21">
        <f>E37+F37</f>
        <v>512</v>
      </c>
      <c r="E37" s="18">
        <v>240</v>
      </c>
      <c r="F37" s="18">
        <v>272</v>
      </c>
      <c r="G37" s="22">
        <f>H37+I37</f>
        <v>472</v>
      </c>
      <c r="H37" s="18">
        <v>223</v>
      </c>
      <c r="I37" s="18">
        <v>249</v>
      </c>
      <c r="J37" s="19">
        <f>G37/D37*100</f>
        <v>92.1875</v>
      </c>
      <c r="K37" s="19">
        <f>H37/E37*100</f>
        <v>92.916666666666671</v>
      </c>
      <c r="L37" s="19">
        <f>I37/F37*100</f>
        <v>91.544117647058826</v>
      </c>
    </row>
    <row r="38" spans="3:12" x14ac:dyDescent="0.2">
      <c r="D38" s="24"/>
    </row>
    <row r="39" spans="3:12" x14ac:dyDescent="0.2">
      <c r="C39" s="20" t="s">
        <v>36</v>
      </c>
      <c r="D39" s="21">
        <f>E39+F39</f>
        <v>12278</v>
      </c>
      <c r="E39" s="18">
        <v>5653</v>
      </c>
      <c r="F39" s="18">
        <v>6625</v>
      </c>
      <c r="G39" s="22">
        <f>H39+I39</f>
        <v>8866</v>
      </c>
      <c r="H39" s="18">
        <v>4080</v>
      </c>
      <c r="I39" s="18">
        <v>4786</v>
      </c>
      <c r="J39" s="19">
        <f>G39/D39*100</f>
        <v>72.210457729271866</v>
      </c>
      <c r="K39" s="19">
        <f>H39/E39*100</f>
        <v>72.174066867150188</v>
      </c>
      <c r="L39" s="19">
        <f>I39/F39*100</f>
        <v>72.241509433962264</v>
      </c>
    </row>
    <row r="40" spans="3:12" x14ac:dyDescent="0.2">
      <c r="C40" s="20" t="s">
        <v>37</v>
      </c>
      <c r="D40" s="21">
        <f>E40+F40</f>
        <v>6562</v>
      </c>
      <c r="E40" s="18">
        <v>3077</v>
      </c>
      <c r="F40" s="18">
        <v>3485</v>
      </c>
      <c r="G40" s="22">
        <f>H40+I40</f>
        <v>5087</v>
      </c>
      <c r="H40" s="18">
        <v>2343</v>
      </c>
      <c r="I40" s="18">
        <v>2744</v>
      </c>
      <c r="J40" s="19">
        <f>G40/D40*100</f>
        <v>77.522096921670226</v>
      </c>
      <c r="K40" s="19">
        <f>H40/E40*100</f>
        <v>76.145596360090991</v>
      </c>
      <c r="L40" s="19">
        <f>I40/F40*100</f>
        <v>78.737446197991389</v>
      </c>
    </row>
    <row r="41" spans="3:12" x14ac:dyDescent="0.2">
      <c r="C41" s="20" t="s">
        <v>38</v>
      </c>
      <c r="D41" s="21">
        <f>E41+F41</f>
        <v>11089</v>
      </c>
      <c r="E41" s="18">
        <v>5261</v>
      </c>
      <c r="F41" s="18">
        <v>5828</v>
      </c>
      <c r="G41" s="22">
        <f>H41+I41</f>
        <v>8090</v>
      </c>
      <c r="H41" s="18">
        <v>3893</v>
      </c>
      <c r="I41" s="18">
        <v>4197</v>
      </c>
      <c r="J41" s="19">
        <f>G41/D41*100</f>
        <v>72.955180809811523</v>
      </c>
      <c r="K41" s="19">
        <f>H41/E41*100</f>
        <v>73.997338908952671</v>
      </c>
      <c r="L41" s="19">
        <f>I41/F41*100</f>
        <v>72.01441317776252</v>
      </c>
    </row>
    <row r="42" spans="3:12" x14ac:dyDescent="0.2">
      <c r="C42" s="20" t="s">
        <v>39</v>
      </c>
      <c r="D42" s="21">
        <f>E42+F42</f>
        <v>8006</v>
      </c>
      <c r="E42" s="18">
        <v>3722</v>
      </c>
      <c r="F42" s="18">
        <v>4284</v>
      </c>
      <c r="G42" s="22">
        <f>H42+I42</f>
        <v>6093</v>
      </c>
      <c r="H42" s="18">
        <v>2833</v>
      </c>
      <c r="I42" s="18">
        <v>3260</v>
      </c>
      <c r="J42" s="19">
        <f>G42/D42*100</f>
        <v>76.105420934299275</v>
      </c>
      <c r="K42" s="19">
        <f>H42/E42*100</f>
        <v>76.114991939817301</v>
      </c>
      <c r="L42" s="19">
        <f>I42/F42*100</f>
        <v>76.097105508870214</v>
      </c>
    </row>
    <row r="43" spans="3:12" x14ac:dyDescent="0.2">
      <c r="C43" s="20" t="s">
        <v>40</v>
      </c>
      <c r="D43" s="21">
        <f>E43+F43</f>
        <v>4418</v>
      </c>
      <c r="E43" s="18">
        <v>2041</v>
      </c>
      <c r="F43" s="18">
        <v>2377</v>
      </c>
      <c r="G43" s="22">
        <f>H43+I43</f>
        <v>3717</v>
      </c>
      <c r="H43" s="18">
        <v>1719</v>
      </c>
      <c r="I43" s="18">
        <v>1998</v>
      </c>
      <c r="J43" s="19">
        <f>G43/D43*100</f>
        <v>84.133091896785871</v>
      </c>
      <c r="K43" s="19">
        <f>H43/E43*100</f>
        <v>84.223419892209705</v>
      </c>
      <c r="L43" s="19">
        <f>I43/F43*100</f>
        <v>84.055532183424489</v>
      </c>
    </row>
    <row r="44" spans="3:12" x14ac:dyDescent="0.2">
      <c r="D44" s="24"/>
    </row>
    <row r="45" spans="3:12" x14ac:dyDescent="0.2">
      <c r="C45" s="20" t="s">
        <v>41</v>
      </c>
      <c r="D45" s="21">
        <f>E45+F45</f>
        <v>6999</v>
      </c>
      <c r="E45" s="18">
        <v>3165</v>
      </c>
      <c r="F45" s="18">
        <v>3834</v>
      </c>
      <c r="G45" s="22">
        <f>H45+I45</f>
        <v>5325</v>
      </c>
      <c r="H45" s="18">
        <v>2394</v>
      </c>
      <c r="I45" s="18">
        <v>2931</v>
      </c>
      <c r="J45" s="19">
        <f>G45/D45*100</f>
        <v>76.082297471067292</v>
      </c>
      <c r="K45" s="19">
        <f>H45/E45*100</f>
        <v>75.639810426540294</v>
      </c>
      <c r="L45" s="19">
        <f>I45/F45*100</f>
        <v>76.447574334898277</v>
      </c>
    </row>
    <row r="46" spans="3:12" x14ac:dyDescent="0.2">
      <c r="C46" s="20" t="s">
        <v>42</v>
      </c>
      <c r="D46" s="21">
        <f>E46+F46</f>
        <v>5826</v>
      </c>
      <c r="E46" s="18">
        <v>2704</v>
      </c>
      <c r="F46" s="18">
        <v>3122</v>
      </c>
      <c r="G46" s="22">
        <f>H46+I46</f>
        <v>4718</v>
      </c>
      <c r="H46" s="18">
        <v>2211</v>
      </c>
      <c r="I46" s="18">
        <v>2507</v>
      </c>
      <c r="J46" s="19">
        <f>G46/D46*100</f>
        <v>80.98180569859251</v>
      </c>
      <c r="K46" s="19">
        <f>H46/E46*100</f>
        <v>81.767751479289942</v>
      </c>
      <c r="L46" s="19">
        <f>I46/F46*100</f>
        <v>80.301089045483664</v>
      </c>
    </row>
    <row r="47" spans="3:12" x14ac:dyDescent="0.2">
      <c r="C47" s="20" t="s">
        <v>43</v>
      </c>
      <c r="D47" s="21">
        <f>E47+F47</f>
        <v>6344</v>
      </c>
      <c r="E47" s="18">
        <v>2976</v>
      </c>
      <c r="F47" s="18">
        <v>3368</v>
      </c>
      <c r="G47" s="22">
        <f>H47+I47</f>
        <v>5083</v>
      </c>
      <c r="H47" s="18">
        <v>2330</v>
      </c>
      <c r="I47" s="18">
        <v>2753</v>
      </c>
      <c r="J47" s="19">
        <f>G47/D47*100</f>
        <v>80.122950819672127</v>
      </c>
      <c r="K47" s="19">
        <f>H47/E47*100</f>
        <v>78.293010752688176</v>
      </c>
      <c r="L47" s="19">
        <f>I47/F47*100</f>
        <v>81.739904988123513</v>
      </c>
    </row>
    <row r="48" spans="3:12" x14ac:dyDescent="0.2">
      <c r="C48" s="20" t="s">
        <v>44</v>
      </c>
      <c r="D48" s="21">
        <f>E48+F48</f>
        <v>5346</v>
      </c>
      <c r="E48" s="18">
        <v>2490</v>
      </c>
      <c r="F48" s="18">
        <v>2856</v>
      </c>
      <c r="G48" s="22">
        <f>H48+I48</f>
        <v>4521</v>
      </c>
      <c r="H48" s="18">
        <v>2101</v>
      </c>
      <c r="I48" s="18">
        <v>2420</v>
      </c>
      <c r="J48" s="19">
        <f>G48/D48*100</f>
        <v>84.567901234567898</v>
      </c>
      <c r="K48" s="19">
        <f>H48/E48*100</f>
        <v>84.377510040160644</v>
      </c>
      <c r="L48" s="19">
        <f>I48/F48*100</f>
        <v>84.733893557422974</v>
      </c>
    </row>
    <row r="49" spans="3:12" x14ac:dyDescent="0.2">
      <c r="C49" s="20" t="s">
        <v>45</v>
      </c>
      <c r="D49" s="21">
        <f>E49+F49</f>
        <v>2035</v>
      </c>
      <c r="E49" s="18">
        <v>935</v>
      </c>
      <c r="F49" s="18">
        <v>1100</v>
      </c>
      <c r="G49" s="22">
        <f>H49+I49</f>
        <v>1748</v>
      </c>
      <c r="H49" s="18">
        <v>810</v>
      </c>
      <c r="I49" s="18">
        <v>938</v>
      </c>
      <c r="J49" s="19">
        <f>G49/D49*100</f>
        <v>85.896805896805901</v>
      </c>
      <c r="K49" s="19">
        <f>H49/E49*100</f>
        <v>86.631016042780757</v>
      </c>
      <c r="L49" s="19">
        <f>I49/F49*100</f>
        <v>85.27272727272728</v>
      </c>
    </row>
    <row r="50" spans="3:12" x14ac:dyDescent="0.2">
      <c r="C50" s="20" t="s">
        <v>46</v>
      </c>
      <c r="D50" s="21">
        <f>E50+F50</f>
        <v>1943</v>
      </c>
      <c r="E50" s="18">
        <v>918</v>
      </c>
      <c r="F50" s="18">
        <v>1025</v>
      </c>
      <c r="G50" s="22">
        <f>H50+I50</f>
        <v>1646</v>
      </c>
      <c r="H50" s="18">
        <v>783</v>
      </c>
      <c r="I50" s="18">
        <v>863</v>
      </c>
      <c r="J50" s="19">
        <f>G50/D50*100</f>
        <v>84.714359238291308</v>
      </c>
      <c r="K50" s="19">
        <f>H50/E50*100</f>
        <v>85.294117647058826</v>
      </c>
      <c r="L50" s="19">
        <f>I50/F50*100</f>
        <v>84.195121951219505</v>
      </c>
    </row>
    <row r="51" spans="3:12" x14ac:dyDescent="0.2">
      <c r="C51" s="20" t="s">
        <v>47</v>
      </c>
      <c r="D51" s="21">
        <f>E51+F51</f>
        <v>3726</v>
      </c>
      <c r="E51" s="18">
        <v>1789</v>
      </c>
      <c r="F51" s="18">
        <v>1937</v>
      </c>
      <c r="G51" s="22">
        <f>H51+I51</f>
        <v>3336</v>
      </c>
      <c r="H51" s="18">
        <v>1587</v>
      </c>
      <c r="I51" s="18">
        <v>1749</v>
      </c>
      <c r="J51" s="19">
        <f>G51/D51*100</f>
        <v>89.533011272141707</v>
      </c>
      <c r="K51" s="19">
        <f>H51/E51*100</f>
        <v>88.708775852431515</v>
      </c>
      <c r="L51" s="19">
        <f>I51/F51*100</f>
        <v>90.294269488900355</v>
      </c>
    </row>
    <row r="52" spans="3:12" x14ac:dyDescent="0.2">
      <c r="C52" s="20" t="s">
        <v>48</v>
      </c>
      <c r="D52" s="21">
        <f>E52+F52</f>
        <v>5183</v>
      </c>
      <c r="E52" s="18">
        <v>2448</v>
      </c>
      <c r="F52" s="18">
        <v>2735</v>
      </c>
      <c r="G52" s="22">
        <f>H52+I52</f>
        <v>3959</v>
      </c>
      <c r="H52" s="18">
        <v>1892</v>
      </c>
      <c r="I52" s="18">
        <v>2067</v>
      </c>
      <c r="J52" s="19">
        <f>G52/D52*100</f>
        <v>76.384333397646159</v>
      </c>
      <c r="K52" s="19">
        <f>H52/E52*100</f>
        <v>77.287581699346404</v>
      </c>
      <c r="L52" s="19">
        <f>I52/F52*100</f>
        <v>75.575868372943319</v>
      </c>
    </row>
    <row r="53" spans="3:12" x14ac:dyDescent="0.2">
      <c r="C53" s="20" t="s">
        <v>49</v>
      </c>
      <c r="D53" s="21">
        <f>E53+F53</f>
        <v>6425</v>
      </c>
      <c r="E53" s="18">
        <v>3030</v>
      </c>
      <c r="F53" s="18">
        <v>3395</v>
      </c>
      <c r="G53" s="22">
        <f>H53+I53</f>
        <v>4989</v>
      </c>
      <c r="H53" s="18">
        <v>2331</v>
      </c>
      <c r="I53" s="18">
        <v>2658</v>
      </c>
      <c r="J53" s="19">
        <f>G53/D53*100</f>
        <v>77.649805447470825</v>
      </c>
      <c r="K53" s="19">
        <f>H53/E53*100</f>
        <v>76.930693069306926</v>
      </c>
      <c r="L53" s="19">
        <f>I53/F53*100</f>
        <v>78.291605301914586</v>
      </c>
    </row>
    <row r="54" spans="3:12" x14ac:dyDescent="0.2">
      <c r="C54" s="20" t="s">
        <v>50</v>
      </c>
      <c r="D54" s="21">
        <f>E54+F54</f>
        <v>7985</v>
      </c>
      <c r="E54" s="18">
        <v>3707</v>
      </c>
      <c r="F54" s="18">
        <v>4278</v>
      </c>
      <c r="G54" s="22">
        <f>H54+I54</f>
        <v>6451</v>
      </c>
      <c r="H54" s="18">
        <v>3028</v>
      </c>
      <c r="I54" s="18">
        <v>3423</v>
      </c>
      <c r="J54" s="19">
        <f>G54/D54*100</f>
        <v>80.78897933625548</v>
      </c>
      <c r="K54" s="19">
        <f>H54/E54*100</f>
        <v>81.683301861343409</v>
      </c>
      <c r="L54" s="19">
        <f>I54/F54*100</f>
        <v>80.0140252454418</v>
      </c>
    </row>
    <row r="55" spans="3:12" x14ac:dyDescent="0.2">
      <c r="D55" s="24"/>
    </row>
    <row r="56" spans="3:12" x14ac:dyDescent="0.2">
      <c r="C56" s="20" t="s">
        <v>51</v>
      </c>
      <c r="D56" s="21">
        <f>E56+F56</f>
        <v>16046</v>
      </c>
      <c r="E56" s="18">
        <v>7360</v>
      </c>
      <c r="F56" s="18">
        <v>8686</v>
      </c>
      <c r="G56" s="22">
        <f>H56+I56</f>
        <v>10884</v>
      </c>
      <c r="H56" s="18">
        <v>4921</v>
      </c>
      <c r="I56" s="18">
        <v>5963</v>
      </c>
      <c r="J56" s="19">
        <f>G56/D56*100</f>
        <v>67.829988782251021</v>
      </c>
      <c r="K56" s="19">
        <f>H56/E56*100</f>
        <v>66.861413043478251</v>
      </c>
      <c r="L56" s="19">
        <f>I56/F56*100</f>
        <v>68.650702279530279</v>
      </c>
    </row>
    <row r="57" spans="3:12" x14ac:dyDescent="0.2">
      <c r="C57" s="20" t="s">
        <v>52</v>
      </c>
      <c r="D57" s="21">
        <f>E57+F57</f>
        <v>3352</v>
      </c>
      <c r="E57" s="18">
        <v>1605</v>
      </c>
      <c r="F57" s="18">
        <v>1747</v>
      </c>
      <c r="G57" s="22">
        <f>H57+I57</f>
        <v>2640</v>
      </c>
      <c r="H57" s="18">
        <v>1259</v>
      </c>
      <c r="I57" s="18">
        <v>1381</v>
      </c>
      <c r="J57" s="19">
        <f>G57/D57*100</f>
        <v>78.758949880668254</v>
      </c>
      <c r="K57" s="19">
        <f>H57/E57*100</f>
        <v>78.442367601246104</v>
      </c>
      <c r="L57" s="19">
        <f>I57/F57*100</f>
        <v>79.049799656554086</v>
      </c>
    </row>
    <row r="58" spans="3:12" x14ac:dyDescent="0.2">
      <c r="C58" s="20" t="s">
        <v>53</v>
      </c>
      <c r="D58" s="21">
        <f>E58+F58</f>
        <v>2667</v>
      </c>
      <c r="E58" s="18">
        <v>1280</v>
      </c>
      <c r="F58" s="18">
        <v>1387</v>
      </c>
      <c r="G58" s="22">
        <f>H58+I58</f>
        <v>2181</v>
      </c>
      <c r="H58" s="18">
        <v>1031</v>
      </c>
      <c r="I58" s="18">
        <v>1150</v>
      </c>
      <c r="J58" s="19">
        <f>G58/D58*100</f>
        <v>81.777277840269974</v>
      </c>
      <c r="K58" s="19">
        <f>H58/E58*100</f>
        <v>80.546875</v>
      </c>
      <c r="L58" s="19">
        <f>I58/F58*100</f>
        <v>82.912761355443394</v>
      </c>
    </row>
    <row r="59" spans="3:12" x14ac:dyDescent="0.2">
      <c r="C59" s="20" t="s">
        <v>54</v>
      </c>
      <c r="D59" s="21">
        <f>E59+F59</f>
        <v>11411</v>
      </c>
      <c r="E59" s="18">
        <v>5430</v>
      </c>
      <c r="F59" s="18">
        <v>5981</v>
      </c>
      <c r="G59" s="22">
        <f>H59+I59</f>
        <v>7949</v>
      </c>
      <c r="H59" s="18">
        <v>3733</v>
      </c>
      <c r="I59" s="18">
        <v>4216</v>
      </c>
      <c r="J59" s="19">
        <f>G59/D59*100</f>
        <v>69.660853562352116</v>
      </c>
      <c r="K59" s="19">
        <f>H59/E59*100</f>
        <v>68.747697974217317</v>
      </c>
      <c r="L59" s="19">
        <f>I59/F59*100</f>
        <v>70.489884634676486</v>
      </c>
    </row>
    <row r="60" spans="3:12" x14ac:dyDescent="0.2">
      <c r="C60" s="20" t="s">
        <v>55</v>
      </c>
      <c r="D60" s="21">
        <f>E60+F60</f>
        <v>4295</v>
      </c>
      <c r="E60" s="18">
        <v>1993</v>
      </c>
      <c r="F60" s="18">
        <v>2302</v>
      </c>
      <c r="G60" s="22">
        <f>H60+I60</f>
        <v>3282</v>
      </c>
      <c r="H60" s="18">
        <v>1495</v>
      </c>
      <c r="I60" s="18">
        <v>1787</v>
      </c>
      <c r="J60" s="19">
        <f>G60/D60*100</f>
        <v>76.414435389988355</v>
      </c>
      <c r="K60" s="19">
        <f>H60/E60*100</f>
        <v>75.012543903662817</v>
      </c>
      <c r="L60" s="19">
        <f>I60/F60*100</f>
        <v>77.62814943527367</v>
      </c>
    </row>
    <row r="61" spans="3:12" x14ac:dyDescent="0.2">
      <c r="C61" s="20" t="s">
        <v>56</v>
      </c>
      <c r="D61" s="21">
        <f>E61+F61</f>
        <v>4993</v>
      </c>
      <c r="E61" s="18">
        <v>2286</v>
      </c>
      <c r="F61" s="18">
        <v>2707</v>
      </c>
      <c r="G61" s="22">
        <f>H61+I61</f>
        <v>3959</v>
      </c>
      <c r="H61" s="18">
        <v>1780</v>
      </c>
      <c r="I61" s="18">
        <v>2179</v>
      </c>
      <c r="J61" s="19">
        <f>G61/D61*100</f>
        <v>79.291007410374519</v>
      </c>
      <c r="K61" s="19">
        <f>H61/E61*100</f>
        <v>77.865266841644797</v>
      </c>
      <c r="L61" s="19">
        <f>I61/F61*100</f>
        <v>80.495012929442183</v>
      </c>
    </row>
    <row r="62" spans="3:12" x14ac:dyDescent="0.2">
      <c r="C62" s="20" t="s">
        <v>57</v>
      </c>
      <c r="D62" s="21">
        <f>E62+F62</f>
        <v>13014</v>
      </c>
      <c r="E62" s="18">
        <v>5981</v>
      </c>
      <c r="F62" s="18">
        <v>7033</v>
      </c>
      <c r="G62" s="22">
        <f>H62+I62</f>
        <v>9114</v>
      </c>
      <c r="H62" s="18">
        <v>4170</v>
      </c>
      <c r="I62" s="18">
        <v>4944</v>
      </c>
      <c r="J62" s="19">
        <f>G62/D62*100</f>
        <v>70.032272936837245</v>
      </c>
      <c r="K62" s="19">
        <f>H62/E62*100</f>
        <v>69.720782477846512</v>
      </c>
      <c r="L62" s="19">
        <f>I62/F62*100</f>
        <v>70.297170482013357</v>
      </c>
    </row>
    <row r="63" spans="3:12" x14ac:dyDescent="0.2">
      <c r="D63" s="24"/>
    </row>
    <row r="64" spans="3:12" x14ac:dyDescent="0.2">
      <c r="C64" s="20" t="s">
        <v>58</v>
      </c>
      <c r="D64" s="21">
        <f>E64+F64</f>
        <v>16439</v>
      </c>
      <c r="E64" s="18">
        <v>7556</v>
      </c>
      <c r="F64" s="18">
        <v>8883</v>
      </c>
      <c r="G64" s="22">
        <f>H64+I64</f>
        <v>11723</v>
      </c>
      <c r="H64" s="18">
        <v>5273</v>
      </c>
      <c r="I64" s="18">
        <v>6450</v>
      </c>
      <c r="J64" s="19">
        <f>G64/D64*100</f>
        <v>71.312123608492001</v>
      </c>
      <c r="K64" s="19">
        <f>H64/E64*100</f>
        <v>69.785600847008993</v>
      </c>
      <c r="L64" s="19">
        <f>I64/F64*100</f>
        <v>72.610604525498147</v>
      </c>
    </row>
    <row r="65" spans="1:12" x14ac:dyDescent="0.2">
      <c r="C65" s="20" t="s">
        <v>59</v>
      </c>
      <c r="D65" s="21">
        <f>E65+F65</f>
        <v>3263</v>
      </c>
      <c r="E65" s="18">
        <v>1435</v>
      </c>
      <c r="F65" s="18">
        <v>1828</v>
      </c>
      <c r="G65" s="22">
        <f>H65+I65</f>
        <v>2505</v>
      </c>
      <c r="H65" s="18">
        <v>1066</v>
      </c>
      <c r="I65" s="18">
        <v>1439</v>
      </c>
      <c r="J65" s="19">
        <f>G65/D65*100</f>
        <v>76.769843702114613</v>
      </c>
      <c r="K65" s="19">
        <f>H65/E65*100</f>
        <v>74.285714285714292</v>
      </c>
      <c r="L65" s="19">
        <f>I65/F65*100</f>
        <v>78.719912472647707</v>
      </c>
    </row>
    <row r="66" spans="1:12" x14ac:dyDescent="0.2">
      <c r="C66" s="20" t="s">
        <v>60</v>
      </c>
      <c r="D66" s="21">
        <f>E66+F66</f>
        <v>5003</v>
      </c>
      <c r="E66" s="18">
        <v>2242</v>
      </c>
      <c r="F66" s="18">
        <v>2761</v>
      </c>
      <c r="G66" s="22">
        <f>H66+I66</f>
        <v>3645</v>
      </c>
      <c r="H66" s="18">
        <v>1620</v>
      </c>
      <c r="I66" s="18">
        <v>2025</v>
      </c>
      <c r="J66" s="19">
        <f>G66/D66*100</f>
        <v>72.856286228263045</v>
      </c>
      <c r="K66" s="19">
        <f>H66/E66*100</f>
        <v>72.256913470115975</v>
      </c>
      <c r="L66" s="19">
        <f>I66/F66*100</f>
        <v>73.342991669684892</v>
      </c>
    </row>
    <row r="67" spans="1:12" x14ac:dyDescent="0.2">
      <c r="C67" s="20" t="s">
        <v>61</v>
      </c>
      <c r="D67" s="21">
        <f>E67+F67</f>
        <v>3399</v>
      </c>
      <c r="E67" s="18">
        <v>1523</v>
      </c>
      <c r="F67" s="18">
        <v>1876</v>
      </c>
      <c r="G67" s="22">
        <f>H67+I67</f>
        <v>2771</v>
      </c>
      <c r="H67" s="18">
        <v>1240</v>
      </c>
      <c r="I67" s="18">
        <v>1531</v>
      </c>
      <c r="J67" s="19">
        <f>G67/D67*100</f>
        <v>81.523977640482485</v>
      </c>
      <c r="K67" s="19">
        <f>H67/E67*100</f>
        <v>81.418253447143798</v>
      </c>
      <c r="L67" s="19">
        <f>I67/F67*100</f>
        <v>81.609808102345411</v>
      </c>
    </row>
    <row r="68" spans="1:12" x14ac:dyDescent="0.2">
      <c r="C68" s="20" t="s">
        <v>62</v>
      </c>
      <c r="D68" s="21">
        <f>E68+F68</f>
        <v>1833</v>
      </c>
      <c r="E68" s="18">
        <v>861</v>
      </c>
      <c r="F68" s="18">
        <v>972</v>
      </c>
      <c r="G68" s="22">
        <f>H68+I68</f>
        <v>1545</v>
      </c>
      <c r="H68" s="18">
        <v>729</v>
      </c>
      <c r="I68" s="18">
        <v>816</v>
      </c>
      <c r="J68" s="19">
        <f>G68/D68*100</f>
        <v>84.288052373158763</v>
      </c>
      <c r="K68" s="19">
        <f>H68/E68*100</f>
        <v>84.668989547038336</v>
      </c>
      <c r="L68" s="19">
        <f>I68/F68*100</f>
        <v>83.950617283950606</v>
      </c>
    </row>
    <row r="69" spans="1:12" x14ac:dyDescent="0.2">
      <c r="C69" s="20" t="s">
        <v>63</v>
      </c>
      <c r="D69" s="21">
        <f>E69+F69</f>
        <v>3362</v>
      </c>
      <c r="E69" s="18">
        <v>1570</v>
      </c>
      <c r="F69" s="18">
        <v>1792</v>
      </c>
      <c r="G69" s="22">
        <f>H69+I69</f>
        <v>2778</v>
      </c>
      <c r="H69" s="18">
        <v>1286</v>
      </c>
      <c r="I69" s="18">
        <v>1492</v>
      </c>
      <c r="J69" s="19">
        <f>G69/D69*100</f>
        <v>82.62938726948245</v>
      </c>
      <c r="K69" s="19">
        <f>H69/E69*100</f>
        <v>81.910828025477713</v>
      </c>
      <c r="L69" s="19">
        <f>I69/F69*100</f>
        <v>83.258928571428569</v>
      </c>
    </row>
    <row r="70" spans="1:12" x14ac:dyDescent="0.2">
      <c r="C70" s="20" t="s">
        <v>64</v>
      </c>
      <c r="D70" s="21">
        <f>E70+F70</f>
        <v>532</v>
      </c>
      <c r="E70" s="18">
        <v>244</v>
      </c>
      <c r="F70" s="18">
        <v>288</v>
      </c>
      <c r="G70" s="22">
        <f>H70+I70</f>
        <v>478</v>
      </c>
      <c r="H70" s="18">
        <v>219</v>
      </c>
      <c r="I70" s="18">
        <v>259</v>
      </c>
      <c r="J70" s="19">
        <f>G70/D70*100</f>
        <v>89.849624060150376</v>
      </c>
      <c r="K70" s="19">
        <f>H70/E70*100</f>
        <v>89.754098360655746</v>
      </c>
      <c r="L70" s="19">
        <f>I70/F70*100</f>
        <v>89.930555555555557</v>
      </c>
    </row>
    <row r="71" spans="1:12" ht="18" thickBot="1" x14ac:dyDescent="0.25">
      <c r="B71" s="4"/>
      <c r="C71" s="4"/>
      <c r="D71" s="25"/>
      <c r="E71" s="6"/>
      <c r="F71" s="6"/>
      <c r="G71" s="6"/>
      <c r="H71" s="6"/>
      <c r="I71" s="6"/>
      <c r="J71" s="6"/>
      <c r="K71" s="6"/>
      <c r="L71" s="6"/>
    </row>
    <row r="72" spans="1:12" x14ac:dyDescent="0.2">
      <c r="D72" s="20" t="s">
        <v>65</v>
      </c>
      <c r="E72" s="2"/>
      <c r="F72" s="2"/>
      <c r="G72" s="2"/>
      <c r="H72" s="2"/>
      <c r="I72" s="2"/>
      <c r="J72" s="2"/>
      <c r="K72" s="2"/>
      <c r="L72" s="2"/>
    </row>
    <row r="73" spans="1:12" x14ac:dyDescent="0.2">
      <c r="A73" s="20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">
      <c r="A74" s="20"/>
    </row>
    <row r="78" spans="1:12" x14ac:dyDescent="0.2">
      <c r="F78" s="2"/>
      <c r="G78" s="2"/>
    </row>
    <row r="292" spans="1:12" x14ac:dyDescent="0.2">
      <c r="A292" s="20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2">
      <c r="A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</sheetData>
  <phoneticPr fontId="2"/>
  <pageMargins left="0.34" right="0.37" top="0.6" bottom="0.59" header="0.51200000000000001" footer="0.51200000000000001"/>
  <pageSetup paperSize="12" scale="74" orientation="portrait" verticalDpi="400" r:id="rId1"/>
  <headerFooter alignWithMargins="0"/>
  <rowBreaks count="1" manualBreakCount="1">
    <brk id="73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5:L288"/>
  <sheetViews>
    <sheetView showGridLines="0" zoomScale="75" zoomScaleNormal="75" workbookViewId="0">
      <selection activeCell="J25" sqref="J25"/>
    </sheetView>
  </sheetViews>
  <sheetFormatPr defaultColWidth="12.125" defaultRowHeight="17.25" x14ac:dyDescent="0.2"/>
  <cols>
    <col min="1" max="1" width="13.375" style="1" customWidth="1"/>
    <col min="2" max="2" width="5.875" style="1" customWidth="1"/>
    <col min="3" max="3" width="17.125" style="1" customWidth="1"/>
    <col min="4" max="4" width="14.625" style="1" customWidth="1"/>
    <col min="5" max="6" width="12.625" style="1" bestFit="1" customWidth="1"/>
    <col min="7" max="7" width="14.625" style="1" customWidth="1"/>
    <col min="8" max="9" width="12.625" style="1" bestFit="1" customWidth="1"/>
    <col min="10" max="12" width="10.875" style="1" customWidth="1"/>
    <col min="13" max="16384" width="12.125" style="1"/>
  </cols>
  <sheetData>
    <row r="5" spans="2:12" x14ac:dyDescent="0.2">
      <c r="F5" s="2"/>
      <c r="G5" s="2"/>
    </row>
    <row r="6" spans="2:12" x14ac:dyDescent="0.2">
      <c r="E6" s="3" t="s">
        <v>0</v>
      </c>
      <c r="F6" s="2"/>
      <c r="G6" s="2"/>
    </row>
    <row r="7" spans="2:12" x14ac:dyDescent="0.2">
      <c r="D7" s="3" t="s">
        <v>195</v>
      </c>
    </row>
    <row r="8" spans="2:12" ht="18" thickBot="1" x14ac:dyDescent="0.25">
      <c r="B8" s="4"/>
      <c r="C8" s="4"/>
      <c r="D8" s="4"/>
      <c r="E8" s="4"/>
      <c r="F8" s="5" t="s">
        <v>194</v>
      </c>
      <c r="G8" s="6"/>
      <c r="H8" s="4"/>
      <c r="I8" s="4"/>
      <c r="J8" s="4"/>
      <c r="K8" s="4"/>
      <c r="L8" s="4"/>
    </row>
    <row r="9" spans="2:12" x14ac:dyDescent="0.2">
      <c r="D9" s="7" t="s">
        <v>3</v>
      </c>
      <c r="E9" s="8"/>
      <c r="F9" s="8"/>
      <c r="G9" s="9"/>
      <c r="H9" s="10"/>
      <c r="I9" s="10"/>
      <c r="J9" s="9"/>
      <c r="K9" s="10"/>
      <c r="L9" s="8"/>
    </row>
    <row r="10" spans="2:12" x14ac:dyDescent="0.2">
      <c r="B10" s="8"/>
      <c r="C10" s="8"/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5</v>
      </c>
      <c r="I10" s="11" t="s">
        <v>6</v>
      </c>
      <c r="J10" s="12" t="s">
        <v>8</v>
      </c>
      <c r="K10" s="11" t="s">
        <v>5</v>
      </c>
      <c r="L10" s="11" t="s">
        <v>6</v>
      </c>
    </row>
    <row r="11" spans="2:12" x14ac:dyDescent="0.2">
      <c r="D11" s="13" t="s">
        <v>9</v>
      </c>
      <c r="E11" s="14" t="s">
        <v>9</v>
      </c>
      <c r="F11" s="14" t="s">
        <v>9</v>
      </c>
      <c r="G11" s="14" t="s">
        <v>9</v>
      </c>
      <c r="H11" s="14" t="s">
        <v>9</v>
      </c>
      <c r="I11" s="14" t="s">
        <v>9</v>
      </c>
      <c r="J11" s="14" t="s">
        <v>10</v>
      </c>
      <c r="K11" s="14" t="s">
        <v>10</v>
      </c>
      <c r="L11" s="14" t="s">
        <v>10</v>
      </c>
    </row>
    <row r="12" spans="2:12" x14ac:dyDescent="0.2">
      <c r="B12" s="2"/>
      <c r="C12" s="15" t="s">
        <v>12</v>
      </c>
      <c r="D12" s="9">
        <f>SUM(D14:D70)</f>
        <v>866118</v>
      </c>
      <c r="E12" s="2">
        <f>SUM(E14:E70)</f>
        <v>404908</v>
      </c>
      <c r="F12" s="2">
        <f>SUM(F14:F70)</f>
        <v>461210</v>
      </c>
      <c r="G12" s="2">
        <f>SUM(G14:G70)</f>
        <v>510429</v>
      </c>
      <c r="H12" s="2">
        <f>SUM(H14:H70)</f>
        <v>236461</v>
      </c>
      <c r="I12" s="2">
        <f>SUM(I14:I70)</f>
        <v>273968</v>
      </c>
      <c r="J12" s="100">
        <f>G12/D12*100</f>
        <v>58.932962945002878</v>
      </c>
      <c r="K12" s="100">
        <f>H12/E12*100</f>
        <v>58.398697975836491</v>
      </c>
      <c r="L12" s="100">
        <f>I12/F12*100</f>
        <v>59.402007762190756</v>
      </c>
    </row>
    <row r="13" spans="2:12" x14ac:dyDescent="0.2">
      <c r="D13" s="17"/>
      <c r="F13" s="18"/>
      <c r="G13" s="18"/>
      <c r="H13" s="18"/>
      <c r="I13" s="18"/>
      <c r="J13" s="101"/>
      <c r="K13" s="101"/>
      <c r="L13" s="101"/>
    </row>
    <row r="14" spans="2:12" x14ac:dyDescent="0.2">
      <c r="C14" s="20" t="s">
        <v>13</v>
      </c>
      <c r="D14" s="21">
        <f>E14+F14</f>
        <v>315063</v>
      </c>
      <c r="E14" s="18">
        <v>148047</v>
      </c>
      <c r="F14" s="18">
        <v>167016</v>
      </c>
      <c r="G14" s="22">
        <f>H14+I14</f>
        <v>160582</v>
      </c>
      <c r="H14" s="18">
        <v>74663</v>
      </c>
      <c r="I14" s="18">
        <v>85919</v>
      </c>
      <c r="J14" s="101">
        <f>G14/D14*100</f>
        <v>50.968219054601782</v>
      </c>
      <c r="K14" s="101">
        <v>50.43</v>
      </c>
      <c r="L14" s="101">
        <f>I14/F14*100</f>
        <v>51.44357426833357</v>
      </c>
    </row>
    <row r="15" spans="2:12" x14ac:dyDescent="0.2">
      <c r="C15" s="20" t="s">
        <v>14</v>
      </c>
      <c r="D15" s="21">
        <f>E15+F15</f>
        <v>38471</v>
      </c>
      <c r="E15" s="18">
        <v>17757</v>
      </c>
      <c r="F15" s="18">
        <v>20714</v>
      </c>
      <c r="G15" s="22">
        <f>H15+I15</f>
        <v>21293</v>
      </c>
      <c r="H15" s="18">
        <v>9873</v>
      </c>
      <c r="I15" s="18">
        <v>11420</v>
      </c>
      <c r="J15" s="101">
        <f>G15/D15*100</f>
        <v>55.348184346650719</v>
      </c>
      <c r="K15" s="101">
        <v>55.6</v>
      </c>
      <c r="L15" s="101">
        <f>I15/F15*100</f>
        <v>55.131794921309265</v>
      </c>
    </row>
    <row r="16" spans="2:12" x14ac:dyDescent="0.2">
      <c r="C16" s="20" t="s">
        <v>15</v>
      </c>
      <c r="D16" s="21">
        <f>E16+F16</f>
        <v>42444</v>
      </c>
      <c r="E16" s="18">
        <v>19986</v>
      </c>
      <c r="F16" s="18">
        <v>22458</v>
      </c>
      <c r="G16" s="22">
        <f>H16+I16</f>
        <v>24329</v>
      </c>
      <c r="H16" s="18">
        <v>11554</v>
      </c>
      <c r="I16" s="18">
        <v>12775</v>
      </c>
      <c r="J16" s="101">
        <f>G16/D16*100</f>
        <v>57.320233719724811</v>
      </c>
      <c r="K16" s="101">
        <v>57.81</v>
      </c>
      <c r="L16" s="101">
        <f>I16/F16*100</f>
        <v>56.883961171965446</v>
      </c>
    </row>
    <row r="17" spans="3:12" x14ac:dyDescent="0.2">
      <c r="C17" s="20" t="s">
        <v>16</v>
      </c>
      <c r="D17" s="21">
        <f>E17+F17</f>
        <v>27161</v>
      </c>
      <c r="E17" s="18">
        <v>12633</v>
      </c>
      <c r="F17" s="18">
        <v>14528</v>
      </c>
      <c r="G17" s="22">
        <f>H17+I17</f>
        <v>16400</v>
      </c>
      <c r="H17" s="18">
        <v>7605</v>
      </c>
      <c r="I17" s="18">
        <v>8795</v>
      </c>
      <c r="J17" s="101">
        <f>G17/D17*100</f>
        <v>60.380692905268582</v>
      </c>
      <c r="K17" s="101">
        <v>60.2</v>
      </c>
      <c r="L17" s="101">
        <f>I17/F17*100</f>
        <v>60.538270925110126</v>
      </c>
    </row>
    <row r="18" spans="3:12" x14ac:dyDescent="0.2">
      <c r="C18" s="20" t="s">
        <v>19</v>
      </c>
      <c r="D18" s="21">
        <f>E18+F18</f>
        <v>21982</v>
      </c>
      <c r="E18" s="18">
        <v>10274</v>
      </c>
      <c r="F18" s="18">
        <v>11708</v>
      </c>
      <c r="G18" s="22">
        <f>H18+I18</f>
        <v>13875</v>
      </c>
      <c r="H18" s="18">
        <v>6455</v>
      </c>
      <c r="I18" s="18">
        <v>7420</v>
      </c>
      <c r="J18" s="101">
        <f>G18/D18*100</f>
        <v>63.119825311618591</v>
      </c>
      <c r="K18" s="101">
        <v>62.83</v>
      </c>
      <c r="L18" s="101">
        <f>I18/F18*100</f>
        <v>63.375469764263748</v>
      </c>
    </row>
    <row r="19" spans="3:12" x14ac:dyDescent="0.2">
      <c r="C19" s="20" t="s">
        <v>20</v>
      </c>
      <c r="D19" s="21">
        <f>E19+F19</f>
        <v>56077</v>
      </c>
      <c r="E19" s="18">
        <v>26085</v>
      </c>
      <c r="F19" s="18">
        <v>29992</v>
      </c>
      <c r="G19" s="22">
        <f>H19+I19</f>
        <v>32294</v>
      </c>
      <c r="H19" s="18">
        <v>15033</v>
      </c>
      <c r="I19" s="18">
        <v>17261</v>
      </c>
      <c r="J19" s="101">
        <f>G19/D19*100</f>
        <v>57.588672717870068</v>
      </c>
      <c r="K19" s="101">
        <v>57.63</v>
      </c>
      <c r="L19" s="101">
        <f>I19/F19*100</f>
        <v>57.552013870365428</v>
      </c>
    </row>
    <row r="20" spans="3:12" x14ac:dyDescent="0.2">
      <c r="C20" s="20" t="s">
        <v>21</v>
      </c>
      <c r="D20" s="21">
        <f>E20+F20</f>
        <v>26812</v>
      </c>
      <c r="E20" s="18">
        <v>12153</v>
      </c>
      <c r="F20" s="18">
        <v>14659</v>
      </c>
      <c r="G20" s="22">
        <f>H20+I20</f>
        <v>17367</v>
      </c>
      <c r="H20" s="18">
        <v>7616</v>
      </c>
      <c r="I20" s="18">
        <v>9751</v>
      </c>
      <c r="J20" s="101">
        <f>G20/D20*100</f>
        <v>64.773235864538265</v>
      </c>
      <c r="K20" s="101">
        <v>62.67</v>
      </c>
      <c r="L20" s="101">
        <f>I20/F20*100</f>
        <v>66.518862132478347</v>
      </c>
    </row>
    <row r="21" spans="3:12" x14ac:dyDescent="0.2">
      <c r="D21" s="24"/>
      <c r="E21" s="18"/>
      <c r="F21" s="18"/>
      <c r="H21" s="18"/>
      <c r="I21" s="18"/>
      <c r="J21" s="101"/>
      <c r="K21" s="101"/>
      <c r="L21" s="101"/>
    </row>
    <row r="22" spans="3:12" x14ac:dyDescent="0.2">
      <c r="C22" s="20" t="s">
        <v>22</v>
      </c>
      <c r="D22" s="21">
        <f>E22+F22</f>
        <v>12279</v>
      </c>
      <c r="E22" s="18">
        <v>5696</v>
      </c>
      <c r="F22" s="18">
        <v>6583</v>
      </c>
      <c r="G22" s="22">
        <f>H22+I22</f>
        <v>7732</v>
      </c>
      <c r="H22" s="18">
        <v>3639</v>
      </c>
      <c r="I22" s="18">
        <v>4093</v>
      </c>
      <c r="J22" s="101">
        <f>G22/D22*100</f>
        <v>62.969297174036974</v>
      </c>
      <c r="K22" s="101">
        <v>63.89</v>
      </c>
      <c r="L22" s="101">
        <f>I22/F22*100</f>
        <v>62.175300015190636</v>
      </c>
    </row>
    <row r="23" spans="3:12" x14ac:dyDescent="0.2">
      <c r="C23" s="20" t="s">
        <v>23</v>
      </c>
      <c r="D23" s="21">
        <f>E23+F23</f>
        <v>7043</v>
      </c>
      <c r="E23" s="18">
        <v>3259</v>
      </c>
      <c r="F23" s="18">
        <v>3784</v>
      </c>
      <c r="G23" s="22">
        <f>H23+I23</f>
        <v>4551</v>
      </c>
      <c r="H23" s="18">
        <v>2085</v>
      </c>
      <c r="I23" s="18">
        <v>2466</v>
      </c>
      <c r="J23" s="101">
        <f>G23/D23*100</f>
        <v>64.617350560840549</v>
      </c>
      <c r="K23" s="101">
        <v>63.98</v>
      </c>
      <c r="L23" s="101">
        <f>I23/F23*100</f>
        <v>65.169133192389012</v>
      </c>
    </row>
    <row r="24" spans="3:12" x14ac:dyDescent="0.2">
      <c r="C24" s="20" t="s">
        <v>24</v>
      </c>
      <c r="D24" s="21">
        <f>E24+F24</f>
        <v>3673</v>
      </c>
      <c r="E24" s="18">
        <v>1676</v>
      </c>
      <c r="F24" s="18">
        <v>1997</v>
      </c>
      <c r="G24" s="22">
        <f>H24+I24</f>
        <v>2878</v>
      </c>
      <c r="H24" s="18">
        <v>1328</v>
      </c>
      <c r="I24" s="18">
        <v>1550</v>
      </c>
      <c r="J24" s="101">
        <f>G24/D24*100</f>
        <v>78.355567655867148</v>
      </c>
      <c r="K24" s="101">
        <v>79.239999999999995</v>
      </c>
      <c r="L24" s="101">
        <f>I24/F24*100</f>
        <v>77.616424636955429</v>
      </c>
    </row>
    <row r="25" spans="3:12" x14ac:dyDescent="0.2">
      <c r="D25" s="24"/>
    </row>
    <row r="26" spans="3:12" x14ac:dyDescent="0.2">
      <c r="C26" s="20" t="s">
        <v>25</v>
      </c>
      <c r="D26" s="21">
        <f>E26+F26</f>
        <v>12063</v>
      </c>
      <c r="E26" s="18">
        <v>5645</v>
      </c>
      <c r="F26" s="18">
        <v>6418</v>
      </c>
      <c r="G26" s="22">
        <f>H26+I26</f>
        <v>7367</v>
      </c>
      <c r="H26" s="18">
        <v>3422</v>
      </c>
      <c r="I26" s="18">
        <v>3945</v>
      </c>
      <c r="J26" s="101">
        <f>G26/D26*100</f>
        <v>61.071043687308304</v>
      </c>
      <c r="K26" s="101">
        <v>60.62</v>
      </c>
      <c r="L26" s="101">
        <f>I26/F26*100</f>
        <v>61.467746961670301</v>
      </c>
    </row>
    <row r="27" spans="3:12" x14ac:dyDescent="0.2">
      <c r="C27" s="20" t="s">
        <v>26</v>
      </c>
      <c r="D27" s="21">
        <f>E27+F27</f>
        <v>13535</v>
      </c>
      <c r="E27" s="18">
        <v>6331</v>
      </c>
      <c r="F27" s="18">
        <v>7204</v>
      </c>
      <c r="G27" s="22">
        <f>H27+I27</f>
        <v>8278</v>
      </c>
      <c r="H27" s="18">
        <v>3855</v>
      </c>
      <c r="I27" s="18">
        <v>4423</v>
      </c>
      <c r="J27" s="101">
        <f>G27/D27*100</f>
        <v>61.159955670483932</v>
      </c>
      <c r="K27" s="101">
        <v>60.89</v>
      </c>
      <c r="L27" s="101">
        <f>I27/F27*100</f>
        <v>61.396446418656303</v>
      </c>
    </row>
    <row r="28" spans="3:12" x14ac:dyDescent="0.2">
      <c r="C28" s="20" t="s">
        <v>27</v>
      </c>
      <c r="D28" s="21">
        <f>E28+F28</f>
        <v>7290</v>
      </c>
      <c r="E28" s="18">
        <v>3378</v>
      </c>
      <c r="F28" s="18">
        <v>3912</v>
      </c>
      <c r="G28" s="22">
        <f>H28+I28</f>
        <v>4973</v>
      </c>
      <c r="H28" s="18">
        <v>2276</v>
      </c>
      <c r="I28" s="18">
        <v>2697</v>
      </c>
      <c r="J28" s="101">
        <f>G28/D28*100</f>
        <v>68.216735253772285</v>
      </c>
      <c r="K28" s="101">
        <v>67.38</v>
      </c>
      <c r="L28" s="101">
        <f>I28/F28*100</f>
        <v>68.941717791411037</v>
      </c>
    </row>
    <row r="29" spans="3:12" x14ac:dyDescent="0.2">
      <c r="C29" s="20" t="s">
        <v>28</v>
      </c>
      <c r="D29" s="21">
        <f>E29+F29</f>
        <v>6593</v>
      </c>
      <c r="E29" s="18">
        <v>3055</v>
      </c>
      <c r="F29" s="18">
        <v>3538</v>
      </c>
      <c r="G29" s="22">
        <f>H29+I29</f>
        <v>4048</v>
      </c>
      <c r="H29" s="18">
        <v>1892</v>
      </c>
      <c r="I29" s="18">
        <v>2156</v>
      </c>
      <c r="J29" s="101">
        <f>G29/D29*100</f>
        <v>61.398452904595779</v>
      </c>
      <c r="K29" s="101">
        <v>61.93</v>
      </c>
      <c r="L29" s="101">
        <f>I29/F29*100</f>
        <v>60.938383267382704</v>
      </c>
    </row>
    <row r="30" spans="3:12" x14ac:dyDescent="0.2">
      <c r="C30" s="20" t="s">
        <v>29</v>
      </c>
      <c r="D30" s="21">
        <f>E30+F30</f>
        <v>16487</v>
      </c>
      <c r="E30" s="18">
        <v>7863</v>
      </c>
      <c r="F30" s="18">
        <v>8624</v>
      </c>
      <c r="G30" s="22">
        <f>H30+I30</f>
        <v>9675</v>
      </c>
      <c r="H30" s="18">
        <v>4584</v>
      </c>
      <c r="I30" s="18">
        <v>5091</v>
      </c>
      <c r="J30" s="101">
        <f>G30/D30*100</f>
        <v>58.682598410869169</v>
      </c>
      <c r="K30" s="101">
        <v>58.3</v>
      </c>
      <c r="L30" s="101">
        <f>I30/F30*100</f>
        <v>59.032931354359931</v>
      </c>
    </row>
    <row r="31" spans="3:12" x14ac:dyDescent="0.2">
      <c r="C31" s="20" t="s">
        <v>30</v>
      </c>
      <c r="D31" s="21">
        <f>E31+F31</f>
        <v>36300</v>
      </c>
      <c r="E31" s="18">
        <v>17507</v>
      </c>
      <c r="F31" s="18">
        <v>18793</v>
      </c>
      <c r="G31" s="22">
        <f>H31+I31</f>
        <v>19275</v>
      </c>
      <c r="H31" s="18">
        <v>9071</v>
      </c>
      <c r="I31" s="18">
        <v>10204</v>
      </c>
      <c r="J31" s="101">
        <f>G31/D31*100</f>
        <v>53.099173553719005</v>
      </c>
      <c r="K31" s="101">
        <v>51.81</v>
      </c>
      <c r="L31" s="101">
        <f>I31/F31*100</f>
        <v>54.296812643005374</v>
      </c>
    </row>
    <row r="32" spans="3:12" x14ac:dyDescent="0.2">
      <c r="D32" s="24"/>
      <c r="J32" s="101"/>
      <c r="K32" s="101"/>
      <c r="L32" s="101"/>
    </row>
    <row r="33" spans="3:12" x14ac:dyDescent="0.2">
      <c r="C33" s="20" t="s">
        <v>31</v>
      </c>
      <c r="D33" s="21">
        <f>E33+F33</f>
        <v>16889</v>
      </c>
      <c r="E33" s="18">
        <v>7892</v>
      </c>
      <c r="F33" s="18">
        <v>8997</v>
      </c>
      <c r="G33" s="22">
        <f>H33+I33</f>
        <v>11239</v>
      </c>
      <c r="H33" s="18">
        <v>5232</v>
      </c>
      <c r="I33" s="18">
        <v>6007</v>
      </c>
      <c r="J33" s="101">
        <f>G33/D33*100</f>
        <v>66.546272721889991</v>
      </c>
      <c r="K33" s="101">
        <v>66.290000000000006</v>
      </c>
      <c r="L33" s="101">
        <f>I33/F33*100</f>
        <v>66.766700011114821</v>
      </c>
    </row>
    <row r="34" spans="3:12" x14ac:dyDescent="0.2">
      <c r="C34" s="20" t="s">
        <v>32</v>
      </c>
      <c r="D34" s="21">
        <f>E34+F34</f>
        <v>12500</v>
      </c>
      <c r="E34" s="18">
        <v>5846</v>
      </c>
      <c r="F34" s="18">
        <v>6654</v>
      </c>
      <c r="G34" s="22">
        <f>H34+I34</f>
        <v>7583</v>
      </c>
      <c r="H34" s="18">
        <v>3517</v>
      </c>
      <c r="I34" s="18">
        <v>4066</v>
      </c>
      <c r="J34" s="101">
        <f>G34/D34*100</f>
        <v>60.663999999999994</v>
      </c>
      <c r="K34" s="101">
        <v>60.16</v>
      </c>
      <c r="L34" s="101">
        <f>I34/F34*100</f>
        <v>61.10610159302675</v>
      </c>
    </row>
    <row r="35" spans="3:12" x14ac:dyDescent="0.2">
      <c r="C35" s="20" t="s">
        <v>33</v>
      </c>
      <c r="D35" s="21">
        <f>E35+F35</f>
        <v>5097</v>
      </c>
      <c r="E35" s="18">
        <v>2363</v>
      </c>
      <c r="F35" s="18">
        <v>2734</v>
      </c>
      <c r="G35" s="22">
        <f>H35+I35</f>
        <v>3535</v>
      </c>
      <c r="H35" s="18">
        <v>1618</v>
      </c>
      <c r="I35" s="18">
        <v>1917</v>
      </c>
      <c r="J35" s="101">
        <f>G35/D35*100</f>
        <v>69.354522268000778</v>
      </c>
      <c r="K35" s="101">
        <v>68.47</v>
      </c>
      <c r="L35" s="101">
        <f>I35/F35*100</f>
        <v>70.117044623262615</v>
      </c>
    </row>
    <row r="36" spans="3:12" x14ac:dyDescent="0.2">
      <c r="C36" s="20" t="s">
        <v>34</v>
      </c>
      <c r="D36" s="21">
        <f>E36+F36</f>
        <v>4037</v>
      </c>
      <c r="E36" s="18">
        <v>1928</v>
      </c>
      <c r="F36" s="18">
        <v>2109</v>
      </c>
      <c r="G36" s="22">
        <f>H36+I36</f>
        <v>2945</v>
      </c>
      <c r="H36" s="18">
        <v>1364</v>
      </c>
      <c r="I36" s="18">
        <v>1581</v>
      </c>
      <c r="J36" s="101">
        <f>G36/D36*100</f>
        <v>72.950210552390388</v>
      </c>
      <c r="K36" s="101">
        <v>70.75</v>
      </c>
      <c r="L36" s="101">
        <f>I36/F36*100</f>
        <v>74.964438122332851</v>
      </c>
    </row>
    <row r="37" spans="3:12" x14ac:dyDescent="0.2">
      <c r="C37" s="20" t="s">
        <v>35</v>
      </c>
      <c r="D37" s="21">
        <f>E37+F37</f>
        <v>503</v>
      </c>
      <c r="E37" s="18">
        <v>233</v>
      </c>
      <c r="F37" s="18">
        <v>270</v>
      </c>
      <c r="G37" s="22">
        <f>H37+I37</f>
        <v>462</v>
      </c>
      <c r="H37" s="18">
        <v>218</v>
      </c>
      <c r="I37" s="18">
        <v>244</v>
      </c>
      <c r="J37" s="101">
        <f>G37/D37*100</f>
        <v>91.848906560636181</v>
      </c>
      <c r="K37" s="101">
        <v>93.56</v>
      </c>
      <c r="L37" s="101">
        <f>I37/F37*100</f>
        <v>90.370370370370367</v>
      </c>
    </row>
    <row r="38" spans="3:12" x14ac:dyDescent="0.2">
      <c r="D38" s="24"/>
      <c r="J38" s="101"/>
      <c r="K38" s="101"/>
      <c r="L38" s="101"/>
    </row>
    <row r="39" spans="3:12" x14ac:dyDescent="0.2">
      <c r="C39" s="20" t="s">
        <v>36</v>
      </c>
      <c r="D39" s="21">
        <f>E39+F39</f>
        <v>12271</v>
      </c>
      <c r="E39" s="18">
        <v>5655</v>
      </c>
      <c r="F39" s="18">
        <v>6616</v>
      </c>
      <c r="G39" s="22">
        <f>H39+I39</f>
        <v>8109</v>
      </c>
      <c r="H39" s="18">
        <v>3682</v>
      </c>
      <c r="I39" s="18">
        <v>4427</v>
      </c>
      <c r="J39" s="101">
        <f>G39/D39*100</f>
        <v>66.082633852171796</v>
      </c>
      <c r="K39" s="101">
        <v>65.11</v>
      </c>
      <c r="L39" s="101">
        <f>I39/F39*100</f>
        <v>66.913542926239415</v>
      </c>
    </row>
    <row r="40" spans="3:12" x14ac:dyDescent="0.2">
      <c r="C40" s="20" t="s">
        <v>37</v>
      </c>
      <c r="D40" s="21">
        <f>E40+F40</f>
        <v>6596</v>
      </c>
      <c r="E40" s="18">
        <v>3108</v>
      </c>
      <c r="F40" s="18">
        <v>3488</v>
      </c>
      <c r="G40" s="22">
        <f>H40+I40</f>
        <v>4669</v>
      </c>
      <c r="H40" s="18">
        <v>2150</v>
      </c>
      <c r="I40" s="18">
        <v>2519</v>
      </c>
      <c r="J40" s="101">
        <f>G40/D40*100</f>
        <v>70.78532443905398</v>
      </c>
      <c r="K40" s="101">
        <v>69.180000000000007</v>
      </c>
      <c r="L40" s="101">
        <f>I40/F40*100</f>
        <v>72.219036697247702</v>
      </c>
    </row>
    <row r="41" spans="3:12" x14ac:dyDescent="0.2">
      <c r="C41" s="20" t="s">
        <v>38</v>
      </c>
      <c r="D41" s="21">
        <f>E41+F41</f>
        <v>11177</v>
      </c>
      <c r="E41" s="18">
        <v>5311</v>
      </c>
      <c r="F41" s="18">
        <v>5866</v>
      </c>
      <c r="G41" s="22">
        <f>H41+I41</f>
        <v>7375</v>
      </c>
      <c r="H41" s="18">
        <v>3506</v>
      </c>
      <c r="I41" s="18">
        <v>3869</v>
      </c>
      <c r="J41" s="101">
        <f>G41/D41*100</f>
        <v>65.983716560794491</v>
      </c>
      <c r="K41" s="101">
        <v>66.010000000000005</v>
      </c>
      <c r="L41" s="101">
        <f>I41/F41*100</f>
        <v>65.956358677122395</v>
      </c>
    </row>
    <row r="42" spans="3:12" x14ac:dyDescent="0.2">
      <c r="C42" s="20" t="s">
        <v>39</v>
      </c>
      <c r="D42" s="21">
        <f>E42+F42</f>
        <v>7983</v>
      </c>
      <c r="E42" s="18">
        <v>3704</v>
      </c>
      <c r="F42" s="18">
        <v>4279</v>
      </c>
      <c r="G42" s="22">
        <f>H42+I42</f>
        <v>5569</v>
      </c>
      <c r="H42" s="18">
        <v>2591</v>
      </c>
      <c r="I42" s="18">
        <v>2978</v>
      </c>
      <c r="J42" s="101">
        <f>G42/D42*100</f>
        <v>69.760741575848684</v>
      </c>
      <c r="K42" s="101">
        <v>69.95</v>
      </c>
      <c r="L42" s="101">
        <f>I42/F42*100</f>
        <v>69.595699929890159</v>
      </c>
    </row>
    <row r="43" spans="3:12" x14ac:dyDescent="0.2">
      <c r="C43" s="20" t="s">
        <v>40</v>
      </c>
      <c r="D43" s="21">
        <f>E43+F43</f>
        <v>4343</v>
      </c>
      <c r="E43" s="18">
        <v>2002</v>
      </c>
      <c r="F43" s="18">
        <v>2341</v>
      </c>
      <c r="G43" s="22">
        <f>H43+I43</f>
        <v>3484</v>
      </c>
      <c r="H43" s="18">
        <v>1597</v>
      </c>
      <c r="I43" s="18">
        <v>1887</v>
      </c>
      <c r="J43" s="101">
        <f>G43/D43*100</f>
        <v>80.22104536034999</v>
      </c>
      <c r="K43" s="101">
        <v>79.77</v>
      </c>
      <c r="L43" s="101">
        <f>I43/F43*100</f>
        <v>80.606578385305426</v>
      </c>
    </row>
    <row r="44" spans="3:12" x14ac:dyDescent="0.2">
      <c r="D44" s="24"/>
      <c r="J44" s="101"/>
      <c r="K44" s="101"/>
      <c r="L44" s="101"/>
    </row>
    <row r="45" spans="3:12" x14ac:dyDescent="0.2">
      <c r="C45" s="20" t="s">
        <v>41</v>
      </c>
      <c r="D45" s="21">
        <f>E45+F45</f>
        <v>7035</v>
      </c>
      <c r="E45" s="18">
        <v>3185</v>
      </c>
      <c r="F45" s="18">
        <v>3850</v>
      </c>
      <c r="G45" s="22">
        <f>H45+I45</f>
        <v>4912</v>
      </c>
      <c r="H45" s="18">
        <v>2234</v>
      </c>
      <c r="I45" s="18">
        <v>2678</v>
      </c>
      <c r="J45" s="101">
        <f>G45/D45*100</f>
        <v>69.822316986496091</v>
      </c>
      <c r="K45" s="101">
        <v>70.14</v>
      </c>
      <c r="L45" s="101">
        <f>I45/F45*100</f>
        <v>69.558441558441558</v>
      </c>
    </row>
    <row r="46" spans="3:12" x14ac:dyDescent="0.2">
      <c r="C46" s="20" t="s">
        <v>42</v>
      </c>
      <c r="D46" s="21">
        <f>E46+F46</f>
        <v>5904</v>
      </c>
      <c r="E46" s="18">
        <v>2741</v>
      </c>
      <c r="F46" s="18">
        <v>3163</v>
      </c>
      <c r="G46" s="22">
        <f>H46+I46</f>
        <v>4452</v>
      </c>
      <c r="H46" s="18">
        <v>2075</v>
      </c>
      <c r="I46" s="18">
        <v>2377</v>
      </c>
      <c r="J46" s="101">
        <f>G46/D46*100</f>
        <v>75.40650406504065</v>
      </c>
      <c r="K46" s="101">
        <v>75.7</v>
      </c>
      <c r="L46" s="101">
        <f>I46/F46*100</f>
        <v>75.150173885551695</v>
      </c>
    </row>
    <row r="47" spans="3:12" x14ac:dyDescent="0.2">
      <c r="C47" s="20" t="s">
        <v>43</v>
      </c>
      <c r="D47" s="21">
        <f>E47+F47</f>
        <v>6286</v>
      </c>
      <c r="E47" s="18">
        <v>2937</v>
      </c>
      <c r="F47" s="18">
        <v>3349</v>
      </c>
      <c r="G47" s="22">
        <f>H47+I47</f>
        <v>4713</v>
      </c>
      <c r="H47" s="18">
        <v>2147</v>
      </c>
      <c r="I47" s="18">
        <v>2566</v>
      </c>
      <c r="J47" s="101">
        <f>G47/D47*100</f>
        <v>74.976137448297806</v>
      </c>
      <c r="K47" s="101">
        <v>73.099999999999994</v>
      </c>
      <c r="L47" s="101">
        <f>I47/F47*100</f>
        <v>76.619886533293524</v>
      </c>
    </row>
    <row r="48" spans="3:12" x14ac:dyDescent="0.2">
      <c r="C48" s="20" t="s">
        <v>44</v>
      </c>
      <c r="D48" s="21">
        <f>E48+F48</f>
        <v>5385</v>
      </c>
      <c r="E48" s="18">
        <v>2498</v>
      </c>
      <c r="F48" s="18">
        <v>2887</v>
      </c>
      <c r="G48" s="22">
        <f>H48+I48</f>
        <v>4394</v>
      </c>
      <c r="H48" s="18">
        <v>2014</v>
      </c>
      <c r="I48" s="18">
        <v>2380</v>
      </c>
      <c r="J48" s="101">
        <f>G48/D48*100</f>
        <v>81.597028783658317</v>
      </c>
      <c r="K48" s="101">
        <v>80.62</v>
      </c>
      <c r="L48" s="101">
        <f>I48/F48*100</f>
        <v>82.438517492206444</v>
      </c>
    </row>
    <row r="49" spans="3:12" x14ac:dyDescent="0.2">
      <c r="C49" s="20" t="s">
        <v>45</v>
      </c>
      <c r="D49" s="21">
        <f>E49+F49</f>
        <v>2049</v>
      </c>
      <c r="E49" s="18">
        <v>943</v>
      </c>
      <c r="F49" s="18">
        <v>1106</v>
      </c>
      <c r="G49" s="22">
        <f>H49+I49</f>
        <v>1762</v>
      </c>
      <c r="H49" s="18">
        <v>797</v>
      </c>
      <c r="I49" s="18">
        <v>965</v>
      </c>
      <c r="J49" s="101">
        <f>G49/D49*100</f>
        <v>85.993167398731089</v>
      </c>
      <c r="K49" s="101">
        <v>84.52</v>
      </c>
      <c r="L49" s="101">
        <f>I49/F49*100</f>
        <v>87.251356238698008</v>
      </c>
    </row>
    <row r="50" spans="3:12" x14ac:dyDescent="0.2">
      <c r="C50" s="20" t="s">
        <v>46</v>
      </c>
      <c r="D50" s="21">
        <f>E50+F50</f>
        <v>1928</v>
      </c>
      <c r="E50" s="18">
        <v>910</v>
      </c>
      <c r="F50" s="18">
        <v>1018</v>
      </c>
      <c r="G50" s="22">
        <f>H50+I50</f>
        <v>1615</v>
      </c>
      <c r="H50" s="18">
        <v>763</v>
      </c>
      <c r="I50" s="18">
        <v>852</v>
      </c>
      <c r="J50" s="101">
        <f>G50/D50*100</f>
        <v>83.765560165975103</v>
      </c>
      <c r="K50" s="101">
        <v>83.85</v>
      </c>
      <c r="L50" s="101">
        <f>I50/F50*100</f>
        <v>83.693516699410608</v>
      </c>
    </row>
    <row r="51" spans="3:12" x14ac:dyDescent="0.2">
      <c r="C51" s="20" t="s">
        <v>47</v>
      </c>
      <c r="D51" s="21">
        <f>E51+F51</f>
        <v>3715</v>
      </c>
      <c r="E51" s="18">
        <v>1786</v>
      </c>
      <c r="F51" s="18">
        <v>1929</v>
      </c>
      <c r="G51" s="22">
        <f>H51+I51</f>
        <v>3280</v>
      </c>
      <c r="H51" s="18">
        <v>1556</v>
      </c>
      <c r="I51" s="18">
        <v>1724</v>
      </c>
      <c r="J51" s="101">
        <f>G51/D51*100</f>
        <v>88.290713324360709</v>
      </c>
      <c r="K51" s="101">
        <v>87.12</v>
      </c>
      <c r="L51" s="101">
        <f>I51/F51*100</f>
        <v>89.372731985484705</v>
      </c>
    </row>
    <row r="52" spans="3:12" x14ac:dyDescent="0.2">
      <c r="C52" s="20" t="s">
        <v>48</v>
      </c>
      <c r="D52" s="21">
        <f>E52+F52</f>
        <v>5189</v>
      </c>
      <c r="E52" s="18">
        <v>2454</v>
      </c>
      <c r="F52" s="18">
        <v>2735</v>
      </c>
      <c r="G52" s="22">
        <f>H52+I52</f>
        <v>3907</v>
      </c>
      <c r="H52" s="18">
        <v>1880</v>
      </c>
      <c r="I52" s="18">
        <v>2027</v>
      </c>
      <c r="J52" s="101">
        <f>G52/D52*100</f>
        <v>75.293890923106574</v>
      </c>
      <c r="K52" s="101">
        <v>76.61</v>
      </c>
      <c r="L52" s="101">
        <f>I52/F52*100</f>
        <v>74.11334552102376</v>
      </c>
    </row>
    <row r="53" spans="3:12" x14ac:dyDescent="0.2">
      <c r="C53" s="20" t="s">
        <v>49</v>
      </c>
      <c r="D53" s="21">
        <f>E53+F53</f>
        <v>6436</v>
      </c>
      <c r="E53" s="18">
        <v>3033</v>
      </c>
      <c r="F53" s="18">
        <v>3403</v>
      </c>
      <c r="G53" s="22">
        <f>H53+I53</f>
        <v>4602</v>
      </c>
      <c r="H53" s="18">
        <v>2144</v>
      </c>
      <c r="I53" s="18">
        <v>2458</v>
      </c>
      <c r="J53" s="101">
        <f>G53/D53*100</f>
        <v>71.504039776258537</v>
      </c>
      <c r="K53" s="101">
        <v>70.69</v>
      </c>
      <c r="L53" s="101">
        <f>I53/F53*100</f>
        <v>72.230384954451949</v>
      </c>
    </row>
    <row r="54" spans="3:12" x14ac:dyDescent="0.2">
      <c r="C54" s="20" t="s">
        <v>50</v>
      </c>
      <c r="D54" s="21">
        <f>E54+F54</f>
        <v>8060</v>
      </c>
      <c r="E54" s="18">
        <v>3741</v>
      </c>
      <c r="F54" s="18">
        <v>4319</v>
      </c>
      <c r="G54" s="22">
        <f>H54+I54</f>
        <v>6155</v>
      </c>
      <c r="H54" s="18">
        <v>2885</v>
      </c>
      <c r="I54" s="18">
        <v>3270</v>
      </c>
      <c r="J54" s="101">
        <f>G54/D54*100</f>
        <v>76.364764267990068</v>
      </c>
      <c r="K54" s="101">
        <v>77.12</v>
      </c>
      <c r="L54" s="101">
        <f>I54/F54*100</f>
        <v>75.711970363510076</v>
      </c>
    </row>
    <row r="55" spans="3:12" x14ac:dyDescent="0.2">
      <c r="D55" s="24"/>
      <c r="J55" s="101"/>
      <c r="K55" s="101"/>
      <c r="L55" s="101"/>
    </row>
    <row r="56" spans="3:12" x14ac:dyDescent="0.2">
      <c r="C56" s="20" t="s">
        <v>51</v>
      </c>
      <c r="D56" s="21">
        <f>E56+F56</f>
        <v>16116</v>
      </c>
      <c r="E56" s="18">
        <v>7385</v>
      </c>
      <c r="F56" s="18">
        <v>8731</v>
      </c>
      <c r="G56" s="22">
        <f>H56+I56</f>
        <v>10392</v>
      </c>
      <c r="H56" s="18">
        <v>4712</v>
      </c>
      <c r="I56" s="18">
        <v>5680</v>
      </c>
      <c r="J56" s="101">
        <f>G56/D56*100</f>
        <v>64.48250186150409</v>
      </c>
      <c r="K56" s="101">
        <v>63.81</v>
      </c>
      <c r="L56" s="101">
        <f>I56/F56*100</f>
        <v>65.055549192532354</v>
      </c>
    </row>
    <row r="57" spans="3:12" x14ac:dyDescent="0.2">
      <c r="C57" s="20" t="s">
        <v>52</v>
      </c>
      <c r="D57" s="21">
        <f>E57+F57</f>
        <v>3330</v>
      </c>
      <c r="E57" s="18">
        <v>1588</v>
      </c>
      <c r="F57" s="18">
        <v>1742</v>
      </c>
      <c r="G57" s="22">
        <f>H57+I57</f>
        <v>2510</v>
      </c>
      <c r="H57" s="18">
        <v>1173</v>
      </c>
      <c r="I57" s="18">
        <v>1337</v>
      </c>
      <c r="J57" s="101">
        <f>G57/D57*100</f>
        <v>75.37537537537537</v>
      </c>
      <c r="K57" s="101">
        <v>73.87</v>
      </c>
      <c r="L57" s="101">
        <f>I57/F57*100</f>
        <v>76.750861079219291</v>
      </c>
    </row>
    <row r="58" spans="3:12" x14ac:dyDescent="0.2">
      <c r="C58" s="20" t="s">
        <v>53</v>
      </c>
      <c r="D58" s="21">
        <f>E58+F58</f>
        <v>2703</v>
      </c>
      <c r="E58" s="18">
        <v>1293</v>
      </c>
      <c r="F58" s="18">
        <v>1410</v>
      </c>
      <c r="G58" s="22">
        <f>H58+I58</f>
        <v>2119</v>
      </c>
      <c r="H58" s="18">
        <v>993</v>
      </c>
      <c r="I58" s="18">
        <v>1126</v>
      </c>
      <c r="J58" s="101">
        <f>G58/D58*100</f>
        <v>78.394376618571954</v>
      </c>
      <c r="K58" s="101">
        <v>76.8</v>
      </c>
      <c r="L58" s="101">
        <f>I58/F58*100</f>
        <v>79.858156028368796</v>
      </c>
    </row>
    <row r="59" spans="3:12" x14ac:dyDescent="0.2">
      <c r="C59" s="20" t="s">
        <v>54</v>
      </c>
      <c r="D59" s="21">
        <f>E59+F59</f>
        <v>11559</v>
      </c>
      <c r="E59" s="18">
        <v>5493</v>
      </c>
      <c r="F59" s="18">
        <v>6066</v>
      </c>
      <c r="G59" s="22">
        <f>H59+I59</f>
        <v>7472</v>
      </c>
      <c r="H59" s="18">
        <v>3501</v>
      </c>
      <c r="I59" s="18">
        <v>3971</v>
      </c>
      <c r="J59" s="101">
        <f>G59/D59*100</f>
        <v>64.642270092568566</v>
      </c>
      <c r="K59" s="101">
        <v>63.74</v>
      </c>
      <c r="L59" s="101">
        <f>I59/F59*100</f>
        <v>65.463237718430605</v>
      </c>
    </row>
    <row r="60" spans="3:12" x14ac:dyDescent="0.2">
      <c r="C60" s="20" t="s">
        <v>55</v>
      </c>
      <c r="D60" s="21">
        <f>E60+F60</f>
        <v>4248</v>
      </c>
      <c r="E60" s="18">
        <v>1967</v>
      </c>
      <c r="F60" s="18">
        <v>2281</v>
      </c>
      <c r="G60" s="22">
        <f>H60+I60</f>
        <v>2994</v>
      </c>
      <c r="H60" s="18">
        <v>1354</v>
      </c>
      <c r="I60" s="18">
        <v>1640</v>
      </c>
      <c r="J60" s="101">
        <f>G60/D60*100</f>
        <v>70.480225988700568</v>
      </c>
      <c r="K60" s="101">
        <v>68.84</v>
      </c>
      <c r="L60" s="101">
        <f>I60/F60*100</f>
        <v>71.898290223586145</v>
      </c>
    </row>
    <row r="61" spans="3:12" x14ac:dyDescent="0.2">
      <c r="C61" s="20" t="s">
        <v>56</v>
      </c>
      <c r="D61" s="21">
        <f>E61+F61</f>
        <v>4966</v>
      </c>
      <c r="E61" s="18">
        <v>2263</v>
      </c>
      <c r="F61" s="18">
        <v>2703</v>
      </c>
      <c r="G61" s="22">
        <f>H61+I61</f>
        <v>3745</v>
      </c>
      <c r="H61" s="18">
        <v>1653</v>
      </c>
      <c r="I61" s="18">
        <v>2092</v>
      </c>
      <c r="J61" s="101">
        <f>G61/D61*100</f>
        <v>75.412807088199756</v>
      </c>
      <c r="K61" s="101">
        <v>73.040000000000006</v>
      </c>
      <c r="L61" s="101">
        <f>I61/F61*100</f>
        <v>77.39548649648539</v>
      </c>
    </row>
    <row r="62" spans="3:12" x14ac:dyDescent="0.2">
      <c r="C62" s="20" t="s">
        <v>57</v>
      </c>
      <c r="D62" s="21">
        <f>E62+F62</f>
        <v>13039</v>
      </c>
      <c r="E62" s="18">
        <v>5979</v>
      </c>
      <c r="F62" s="18">
        <v>7060</v>
      </c>
      <c r="G62" s="22">
        <f>H62+I62</f>
        <v>8354</v>
      </c>
      <c r="H62" s="18">
        <v>3791</v>
      </c>
      <c r="I62" s="18">
        <v>4563</v>
      </c>
      <c r="J62" s="101">
        <f>G62/D62*100</f>
        <v>64.069330470128065</v>
      </c>
      <c r="K62" s="101">
        <v>63.41</v>
      </c>
      <c r="L62" s="101">
        <f>I62/F62*100</f>
        <v>64.631728045325772</v>
      </c>
    </row>
    <row r="63" spans="3:12" x14ac:dyDescent="0.2">
      <c r="D63" s="24"/>
      <c r="J63" s="101"/>
      <c r="K63" s="101"/>
      <c r="L63" s="101"/>
    </row>
    <row r="64" spans="3:12" x14ac:dyDescent="0.2">
      <c r="C64" s="20" t="s">
        <v>58</v>
      </c>
      <c r="D64" s="21">
        <f>E64+F64</f>
        <v>16312</v>
      </c>
      <c r="E64" s="18">
        <v>7524</v>
      </c>
      <c r="F64" s="18">
        <v>8788</v>
      </c>
      <c r="G64" s="22">
        <f>H64+I64</f>
        <v>10321</v>
      </c>
      <c r="H64" s="18">
        <v>4635</v>
      </c>
      <c r="I64" s="18">
        <v>5686</v>
      </c>
      <c r="J64" s="101">
        <f>G64/D64*100</f>
        <v>63.272437469347722</v>
      </c>
      <c r="K64" s="101">
        <v>61.6</v>
      </c>
      <c r="L64" s="101">
        <f>I64/F64*100</f>
        <v>64.70186618115612</v>
      </c>
    </row>
    <row r="65" spans="1:12" x14ac:dyDescent="0.2">
      <c r="C65" s="20" t="s">
        <v>59</v>
      </c>
      <c r="D65" s="21">
        <f>E65+F65</f>
        <v>3200</v>
      </c>
      <c r="E65" s="18">
        <v>1409</v>
      </c>
      <c r="F65" s="18">
        <v>1791</v>
      </c>
      <c r="G65" s="22">
        <f>H65+I65</f>
        <v>2359</v>
      </c>
      <c r="H65" s="18">
        <v>1009</v>
      </c>
      <c r="I65" s="18">
        <v>1350</v>
      </c>
      <c r="J65" s="101">
        <f>G65/D65*100</f>
        <v>73.71875</v>
      </c>
      <c r="K65" s="101">
        <v>71.61</v>
      </c>
      <c r="L65" s="101">
        <f>I65/F65*100</f>
        <v>75.376884422110564</v>
      </c>
    </row>
    <row r="66" spans="1:12" x14ac:dyDescent="0.2">
      <c r="C66" s="20" t="s">
        <v>60</v>
      </c>
      <c r="D66" s="21">
        <f>E66+F66</f>
        <v>4958</v>
      </c>
      <c r="E66" s="18">
        <v>2229</v>
      </c>
      <c r="F66" s="18">
        <v>2729</v>
      </c>
      <c r="G66" s="22">
        <f>H66+I66</f>
        <v>3325</v>
      </c>
      <c r="H66" s="18">
        <v>1469</v>
      </c>
      <c r="I66" s="18">
        <v>1856</v>
      </c>
      <c r="J66" s="101">
        <f>G66/D66*100</f>
        <v>67.063331988705116</v>
      </c>
      <c r="K66" s="101">
        <v>65.900000000000006</v>
      </c>
      <c r="L66" s="101">
        <f>I66/F66*100</f>
        <v>68.01026016855991</v>
      </c>
    </row>
    <row r="67" spans="1:12" x14ac:dyDescent="0.2">
      <c r="C67" s="20" t="s">
        <v>61</v>
      </c>
      <c r="D67" s="21">
        <f>E67+F67</f>
        <v>3368</v>
      </c>
      <c r="E67" s="18">
        <v>1511</v>
      </c>
      <c r="F67" s="18">
        <v>1857</v>
      </c>
      <c r="G67" s="22">
        <f>H67+I67</f>
        <v>2647</v>
      </c>
      <c r="H67" s="18">
        <v>1178</v>
      </c>
      <c r="I67" s="18">
        <v>1469</v>
      </c>
      <c r="J67" s="101">
        <f>G67/D67*100</f>
        <v>78.592636579572456</v>
      </c>
      <c r="K67" s="101">
        <v>77.959999999999994</v>
      </c>
      <c r="L67" s="101">
        <f>I67/F67*100</f>
        <v>79.10608508346796</v>
      </c>
    </row>
    <row r="68" spans="1:12" x14ac:dyDescent="0.2">
      <c r="A68" s="20"/>
      <c r="C68" s="20" t="s">
        <v>62</v>
      </c>
      <c r="D68" s="21">
        <f>E68+F68</f>
        <v>1805</v>
      </c>
      <c r="E68" s="18">
        <v>849</v>
      </c>
      <c r="F68" s="18">
        <v>956</v>
      </c>
      <c r="G68" s="22">
        <f>H68+I68</f>
        <v>1428</v>
      </c>
      <c r="H68" s="18">
        <v>662</v>
      </c>
      <c r="I68" s="18">
        <v>766</v>
      </c>
      <c r="J68" s="101">
        <f>G68/D68*100</f>
        <v>79.113573407202225</v>
      </c>
      <c r="K68" s="101">
        <v>77.97</v>
      </c>
      <c r="L68" s="101">
        <f>I68/F68*100</f>
        <v>80.125523012552307</v>
      </c>
    </row>
    <row r="69" spans="1:12" x14ac:dyDescent="0.2">
      <c r="A69" s="20"/>
      <c r="C69" s="20" t="s">
        <v>63</v>
      </c>
      <c r="D69" s="21">
        <f>E69+F69</f>
        <v>3344</v>
      </c>
      <c r="E69" s="18">
        <v>1564</v>
      </c>
      <c r="F69" s="18">
        <v>1780</v>
      </c>
      <c r="G69" s="22">
        <f>H69+I69</f>
        <v>2621</v>
      </c>
      <c r="H69" s="18">
        <v>1195</v>
      </c>
      <c r="I69" s="18">
        <v>1426</v>
      </c>
      <c r="J69" s="101">
        <f>G69/D69*100</f>
        <v>78.379186602870803</v>
      </c>
      <c r="K69" s="101">
        <v>76.41</v>
      </c>
      <c r="L69" s="101">
        <f>I69/F69*100</f>
        <v>80.112359550561791</v>
      </c>
    </row>
    <row r="70" spans="1:12" x14ac:dyDescent="0.2">
      <c r="C70" s="20" t="s">
        <v>64</v>
      </c>
      <c r="D70" s="21">
        <f>E70+F70</f>
        <v>514</v>
      </c>
      <c r="E70" s="18">
        <v>239</v>
      </c>
      <c r="F70" s="18">
        <v>275</v>
      </c>
      <c r="G70" s="22">
        <f>H70+I70</f>
        <v>463</v>
      </c>
      <c r="H70" s="18">
        <v>215</v>
      </c>
      <c r="I70" s="18">
        <v>248</v>
      </c>
      <c r="J70" s="101">
        <f>G70/D70*100</f>
        <v>90.077821011673151</v>
      </c>
      <c r="K70" s="101">
        <v>89.96</v>
      </c>
      <c r="L70" s="101">
        <f>I70/F70*100</f>
        <v>90.181818181818187</v>
      </c>
    </row>
    <row r="71" spans="1:12" ht="18" thickBot="1" x14ac:dyDescent="0.25">
      <c r="B71" s="4"/>
      <c r="C71" s="4"/>
      <c r="D71" s="25"/>
      <c r="E71" s="6"/>
      <c r="F71" s="6"/>
      <c r="G71" s="6"/>
      <c r="H71" s="6"/>
      <c r="I71" s="6"/>
      <c r="J71" s="6"/>
      <c r="K71" s="6"/>
      <c r="L71" s="6"/>
    </row>
    <row r="72" spans="1:12" x14ac:dyDescent="0.2">
      <c r="D72" s="20" t="s">
        <v>65</v>
      </c>
      <c r="E72" s="2"/>
      <c r="F72" s="2"/>
      <c r="G72" s="2"/>
      <c r="H72" s="2"/>
      <c r="I72" s="2"/>
      <c r="J72" s="2"/>
      <c r="K72" s="2"/>
      <c r="L72" s="2"/>
    </row>
    <row r="73" spans="1:12" x14ac:dyDescent="0.2">
      <c r="D73" s="2"/>
      <c r="E73" s="2"/>
      <c r="F73" s="2"/>
      <c r="G73" s="2"/>
      <c r="H73" s="2"/>
      <c r="I73" s="2"/>
      <c r="J73" s="2"/>
      <c r="K73" s="2"/>
      <c r="L73" s="2"/>
    </row>
    <row r="78" spans="1:12" x14ac:dyDescent="0.2">
      <c r="F78" s="2"/>
      <c r="G78" s="2"/>
    </row>
    <row r="141" spans="1:1" x14ac:dyDescent="0.2">
      <c r="A141" s="20"/>
    </row>
    <row r="142" spans="1:1" x14ac:dyDescent="0.2">
      <c r="A142" s="20"/>
    </row>
    <row r="214" spans="1:1" x14ac:dyDescent="0.2">
      <c r="A214" s="20"/>
    </row>
    <row r="215" spans="1:1" x14ac:dyDescent="0.2">
      <c r="A215" s="20"/>
    </row>
    <row r="287" spans="1:1" x14ac:dyDescent="0.2">
      <c r="A287" s="20"/>
    </row>
    <row r="288" spans="1:1" x14ac:dyDescent="0.2">
      <c r="A288" s="2"/>
    </row>
  </sheetData>
  <phoneticPr fontId="2"/>
  <pageMargins left="0.34" right="0.37" top="0.6" bottom="0.59" header="0.51200000000000001" footer="0.51200000000000001"/>
  <pageSetup paperSize="12" scale="74" orientation="portrait" verticalDpi="400" r:id="rId1"/>
  <headerFooter alignWithMargins="0"/>
  <rowBreaks count="3" manualBreakCount="3">
    <brk id="68" max="12" man="1"/>
    <brk id="141" max="12" man="1"/>
    <brk id="214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4"/>
  <sheetViews>
    <sheetView showGridLines="0" zoomScale="75" zoomScaleNormal="75" workbookViewId="0">
      <selection activeCell="F6" sqref="F6"/>
    </sheetView>
  </sheetViews>
  <sheetFormatPr defaultColWidth="12.125" defaultRowHeight="17.25" x14ac:dyDescent="0.2"/>
  <cols>
    <col min="1" max="1" width="13.375" style="1" customWidth="1"/>
    <col min="2" max="2" width="5.875" style="1" customWidth="1"/>
    <col min="3" max="3" width="17.125" style="1" customWidth="1"/>
    <col min="4" max="4" width="14.625" style="1" customWidth="1"/>
    <col min="5" max="6" width="12.625" style="1" bestFit="1" customWidth="1"/>
    <col min="7" max="7" width="14.625" style="1" customWidth="1"/>
    <col min="8" max="9" width="12.625" style="1" bestFit="1" customWidth="1"/>
    <col min="10" max="12" width="10.875" style="1" customWidth="1"/>
    <col min="13" max="256" width="12.125" style="1"/>
    <col min="257" max="257" width="13.375" style="1" customWidth="1"/>
    <col min="258" max="258" width="5.875" style="1" customWidth="1"/>
    <col min="259" max="259" width="17.125" style="1" customWidth="1"/>
    <col min="260" max="260" width="14.625" style="1" customWidth="1"/>
    <col min="261" max="262" width="12.625" style="1" bestFit="1" customWidth="1"/>
    <col min="263" max="263" width="14.625" style="1" customWidth="1"/>
    <col min="264" max="265" width="12.625" style="1" bestFit="1" customWidth="1"/>
    <col min="266" max="268" width="10.875" style="1" customWidth="1"/>
    <col min="269" max="512" width="12.125" style="1"/>
    <col min="513" max="513" width="13.375" style="1" customWidth="1"/>
    <col min="514" max="514" width="5.875" style="1" customWidth="1"/>
    <col min="515" max="515" width="17.125" style="1" customWidth="1"/>
    <col min="516" max="516" width="14.625" style="1" customWidth="1"/>
    <col min="517" max="518" width="12.625" style="1" bestFit="1" customWidth="1"/>
    <col min="519" max="519" width="14.625" style="1" customWidth="1"/>
    <col min="520" max="521" width="12.625" style="1" bestFit="1" customWidth="1"/>
    <col min="522" max="524" width="10.875" style="1" customWidth="1"/>
    <col min="525" max="768" width="12.125" style="1"/>
    <col min="769" max="769" width="13.375" style="1" customWidth="1"/>
    <col min="770" max="770" width="5.875" style="1" customWidth="1"/>
    <col min="771" max="771" width="17.125" style="1" customWidth="1"/>
    <col min="772" max="772" width="14.625" style="1" customWidth="1"/>
    <col min="773" max="774" width="12.625" style="1" bestFit="1" customWidth="1"/>
    <col min="775" max="775" width="14.625" style="1" customWidth="1"/>
    <col min="776" max="777" width="12.625" style="1" bestFit="1" customWidth="1"/>
    <col min="778" max="780" width="10.875" style="1" customWidth="1"/>
    <col min="781" max="1024" width="12.125" style="1"/>
    <col min="1025" max="1025" width="13.375" style="1" customWidth="1"/>
    <col min="1026" max="1026" width="5.875" style="1" customWidth="1"/>
    <col min="1027" max="1027" width="17.125" style="1" customWidth="1"/>
    <col min="1028" max="1028" width="14.625" style="1" customWidth="1"/>
    <col min="1029" max="1030" width="12.625" style="1" bestFit="1" customWidth="1"/>
    <col min="1031" max="1031" width="14.625" style="1" customWidth="1"/>
    <col min="1032" max="1033" width="12.625" style="1" bestFit="1" customWidth="1"/>
    <col min="1034" max="1036" width="10.875" style="1" customWidth="1"/>
    <col min="1037" max="1280" width="12.125" style="1"/>
    <col min="1281" max="1281" width="13.375" style="1" customWidth="1"/>
    <col min="1282" max="1282" width="5.875" style="1" customWidth="1"/>
    <col min="1283" max="1283" width="17.125" style="1" customWidth="1"/>
    <col min="1284" max="1284" width="14.625" style="1" customWidth="1"/>
    <col min="1285" max="1286" width="12.625" style="1" bestFit="1" customWidth="1"/>
    <col min="1287" max="1287" width="14.625" style="1" customWidth="1"/>
    <col min="1288" max="1289" width="12.625" style="1" bestFit="1" customWidth="1"/>
    <col min="1290" max="1292" width="10.875" style="1" customWidth="1"/>
    <col min="1293" max="1536" width="12.125" style="1"/>
    <col min="1537" max="1537" width="13.375" style="1" customWidth="1"/>
    <col min="1538" max="1538" width="5.875" style="1" customWidth="1"/>
    <col min="1539" max="1539" width="17.125" style="1" customWidth="1"/>
    <col min="1540" max="1540" width="14.625" style="1" customWidth="1"/>
    <col min="1541" max="1542" width="12.625" style="1" bestFit="1" customWidth="1"/>
    <col min="1543" max="1543" width="14.625" style="1" customWidth="1"/>
    <col min="1544" max="1545" width="12.625" style="1" bestFit="1" customWidth="1"/>
    <col min="1546" max="1548" width="10.875" style="1" customWidth="1"/>
    <col min="1549" max="1792" width="12.125" style="1"/>
    <col min="1793" max="1793" width="13.375" style="1" customWidth="1"/>
    <col min="1794" max="1794" width="5.875" style="1" customWidth="1"/>
    <col min="1795" max="1795" width="17.125" style="1" customWidth="1"/>
    <col min="1796" max="1796" width="14.625" style="1" customWidth="1"/>
    <col min="1797" max="1798" width="12.625" style="1" bestFit="1" customWidth="1"/>
    <col min="1799" max="1799" width="14.625" style="1" customWidth="1"/>
    <col min="1800" max="1801" width="12.625" style="1" bestFit="1" customWidth="1"/>
    <col min="1802" max="1804" width="10.875" style="1" customWidth="1"/>
    <col min="1805" max="2048" width="12.125" style="1"/>
    <col min="2049" max="2049" width="13.375" style="1" customWidth="1"/>
    <col min="2050" max="2050" width="5.875" style="1" customWidth="1"/>
    <col min="2051" max="2051" width="17.125" style="1" customWidth="1"/>
    <col min="2052" max="2052" width="14.625" style="1" customWidth="1"/>
    <col min="2053" max="2054" width="12.625" style="1" bestFit="1" customWidth="1"/>
    <col min="2055" max="2055" width="14.625" style="1" customWidth="1"/>
    <col min="2056" max="2057" width="12.625" style="1" bestFit="1" customWidth="1"/>
    <col min="2058" max="2060" width="10.875" style="1" customWidth="1"/>
    <col min="2061" max="2304" width="12.125" style="1"/>
    <col min="2305" max="2305" width="13.375" style="1" customWidth="1"/>
    <col min="2306" max="2306" width="5.875" style="1" customWidth="1"/>
    <col min="2307" max="2307" width="17.125" style="1" customWidth="1"/>
    <col min="2308" max="2308" width="14.625" style="1" customWidth="1"/>
    <col min="2309" max="2310" width="12.625" style="1" bestFit="1" customWidth="1"/>
    <col min="2311" max="2311" width="14.625" style="1" customWidth="1"/>
    <col min="2312" max="2313" width="12.625" style="1" bestFit="1" customWidth="1"/>
    <col min="2314" max="2316" width="10.875" style="1" customWidth="1"/>
    <col min="2317" max="2560" width="12.125" style="1"/>
    <col min="2561" max="2561" width="13.375" style="1" customWidth="1"/>
    <col min="2562" max="2562" width="5.875" style="1" customWidth="1"/>
    <col min="2563" max="2563" width="17.125" style="1" customWidth="1"/>
    <col min="2564" max="2564" width="14.625" style="1" customWidth="1"/>
    <col min="2565" max="2566" width="12.625" style="1" bestFit="1" customWidth="1"/>
    <col min="2567" max="2567" width="14.625" style="1" customWidth="1"/>
    <col min="2568" max="2569" width="12.625" style="1" bestFit="1" customWidth="1"/>
    <col min="2570" max="2572" width="10.875" style="1" customWidth="1"/>
    <col min="2573" max="2816" width="12.125" style="1"/>
    <col min="2817" max="2817" width="13.375" style="1" customWidth="1"/>
    <col min="2818" max="2818" width="5.875" style="1" customWidth="1"/>
    <col min="2819" max="2819" width="17.125" style="1" customWidth="1"/>
    <col min="2820" max="2820" width="14.625" style="1" customWidth="1"/>
    <col min="2821" max="2822" width="12.625" style="1" bestFit="1" customWidth="1"/>
    <col min="2823" max="2823" width="14.625" style="1" customWidth="1"/>
    <col min="2824" max="2825" width="12.625" style="1" bestFit="1" customWidth="1"/>
    <col min="2826" max="2828" width="10.875" style="1" customWidth="1"/>
    <col min="2829" max="3072" width="12.125" style="1"/>
    <col min="3073" max="3073" width="13.375" style="1" customWidth="1"/>
    <col min="3074" max="3074" width="5.875" style="1" customWidth="1"/>
    <col min="3075" max="3075" width="17.125" style="1" customWidth="1"/>
    <col min="3076" max="3076" width="14.625" style="1" customWidth="1"/>
    <col min="3077" max="3078" width="12.625" style="1" bestFit="1" customWidth="1"/>
    <col min="3079" max="3079" width="14.625" style="1" customWidth="1"/>
    <col min="3080" max="3081" width="12.625" style="1" bestFit="1" customWidth="1"/>
    <col min="3082" max="3084" width="10.875" style="1" customWidth="1"/>
    <col min="3085" max="3328" width="12.125" style="1"/>
    <col min="3329" max="3329" width="13.375" style="1" customWidth="1"/>
    <col min="3330" max="3330" width="5.875" style="1" customWidth="1"/>
    <col min="3331" max="3331" width="17.125" style="1" customWidth="1"/>
    <col min="3332" max="3332" width="14.625" style="1" customWidth="1"/>
    <col min="3333" max="3334" width="12.625" style="1" bestFit="1" customWidth="1"/>
    <col min="3335" max="3335" width="14.625" style="1" customWidth="1"/>
    <col min="3336" max="3337" width="12.625" style="1" bestFit="1" customWidth="1"/>
    <col min="3338" max="3340" width="10.875" style="1" customWidth="1"/>
    <col min="3341" max="3584" width="12.125" style="1"/>
    <col min="3585" max="3585" width="13.375" style="1" customWidth="1"/>
    <col min="3586" max="3586" width="5.875" style="1" customWidth="1"/>
    <col min="3587" max="3587" width="17.125" style="1" customWidth="1"/>
    <col min="3588" max="3588" width="14.625" style="1" customWidth="1"/>
    <col min="3589" max="3590" width="12.625" style="1" bestFit="1" customWidth="1"/>
    <col min="3591" max="3591" width="14.625" style="1" customWidth="1"/>
    <col min="3592" max="3593" width="12.625" style="1" bestFit="1" customWidth="1"/>
    <col min="3594" max="3596" width="10.875" style="1" customWidth="1"/>
    <col min="3597" max="3840" width="12.125" style="1"/>
    <col min="3841" max="3841" width="13.375" style="1" customWidth="1"/>
    <col min="3842" max="3842" width="5.875" style="1" customWidth="1"/>
    <col min="3843" max="3843" width="17.125" style="1" customWidth="1"/>
    <col min="3844" max="3844" width="14.625" style="1" customWidth="1"/>
    <col min="3845" max="3846" width="12.625" style="1" bestFit="1" customWidth="1"/>
    <col min="3847" max="3847" width="14.625" style="1" customWidth="1"/>
    <col min="3848" max="3849" width="12.625" style="1" bestFit="1" customWidth="1"/>
    <col min="3850" max="3852" width="10.875" style="1" customWidth="1"/>
    <col min="3853" max="4096" width="12.125" style="1"/>
    <col min="4097" max="4097" width="13.375" style="1" customWidth="1"/>
    <col min="4098" max="4098" width="5.875" style="1" customWidth="1"/>
    <col min="4099" max="4099" width="17.125" style="1" customWidth="1"/>
    <col min="4100" max="4100" width="14.625" style="1" customWidth="1"/>
    <col min="4101" max="4102" width="12.625" style="1" bestFit="1" customWidth="1"/>
    <col min="4103" max="4103" width="14.625" style="1" customWidth="1"/>
    <col min="4104" max="4105" width="12.625" style="1" bestFit="1" customWidth="1"/>
    <col min="4106" max="4108" width="10.875" style="1" customWidth="1"/>
    <col min="4109" max="4352" width="12.125" style="1"/>
    <col min="4353" max="4353" width="13.375" style="1" customWidth="1"/>
    <col min="4354" max="4354" width="5.875" style="1" customWidth="1"/>
    <col min="4355" max="4355" width="17.125" style="1" customWidth="1"/>
    <col min="4356" max="4356" width="14.625" style="1" customWidth="1"/>
    <col min="4357" max="4358" width="12.625" style="1" bestFit="1" customWidth="1"/>
    <col min="4359" max="4359" width="14.625" style="1" customWidth="1"/>
    <col min="4360" max="4361" width="12.625" style="1" bestFit="1" customWidth="1"/>
    <col min="4362" max="4364" width="10.875" style="1" customWidth="1"/>
    <col min="4365" max="4608" width="12.125" style="1"/>
    <col min="4609" max="4609" width="13.375" style="1" customWidth="1"/>
    <col min="4610" max="4610" width="5.875" style="1" customWidth="1"/>
    <col min="4611" max="4611" width="17.125" style="1" customWidth="1"/>
    <col min="4612" max="4612" width="14.625" style="1" customWidth="1"/>
    <col min="4613" max="4614" width="12.625" style="1" bestFit="1" customWidth="1"/>
    <col min="4615" max="4615" width="14.625" style="1" customWidth="1"/>
    <col min="4616" max="4617" width="12.625" style="1" bestFit="1" customWidth="1"/>
    <col min="4618" max="4620" width="10.875" style="1" customWidth="1"/>
    <col min="4621" max="4864" width="12.125" style="1"/>
    <col min="4865" max="4865" width="13.375" style="1" customWidth="1"/>
    <col min="4866" max="4866" width="5.875" style="1" customWidth="1"/>
    <col min="4867" max="4867" width="17.125" style="1" customWidth="1"/>
    <col min="4868" max="4868" width="14.625" style="1" customWidth="1"/>
    <col min="4869" max="4870" width="12.625" style="1" bestFit="1" customWidth="1"/>
    <col min="4871" max="4871" width="14.625" style="1" customWidth="1"/>
    <col min="4872" max="4873" width="12.625" style="1" bestFit="1" customWidth="1"/>
    <col min="4874" max="4876" width="10.875" style="1" customWidth="1"/>
    <col min="4877" max="5120" width="12.125" style="1"/>
    <col min="5121" max="5121" width="13.375" style="1" customWidth="1"/>
    <col min="5122" max="5122" width="5.875" style="1" customWidth="1"/>
    <col min="5123" max="5123" width="17.125" style="1" customWidth="1"/>
    <col min="5124" max="5124" width="14.625" style="1" customWidth="1"/>
    <col min="5125" max="5126" width="12.625" style="1" bestFit="1" customWidth="1"/>
    <col min="5127" max="5127" width="14.625" style="1" customWidth="1"/>
    <col min="5128" max="5129" width="12.625" style="1" bestFit="1" customWidth="1"/>
    <col min="5130" max="5132" width="10.875" style="1" customWidth="1"/>
    <col min="5133" max="5376" width="12.125" style="1"/>
    <col min="5377" max="5377" width="13.375" style="1" customWidth="1"/>
    <col min="5378" max="5378" width="5.875" style="1" customWidth="1"/>
    <col min="5379" max="5379" width="17.125" style="1" customWidth="1"/>
    <col min="5380" max="5380" width="14.625" style="1" customWidth="1"/>
    <col min="5381" max="5382" width="12.625" style="1" bestFit="1" customWidth="1"/>
    <col min="5383" max="5383" width="14.625" style="1" customWidth="1"/>
    <col min="5384" max="5385" width="12.625" style="1" bestFit="1" customWidth="1"/>
    <col min="5386" max="5388" width="10.875" style="1" customWidth="1"/>
    <col min="5389" max="5632" width="12.125" style="1"/>
    <col min="5633" max="5633" width="13.375" style="1" customWidth="1"/>
    <col min="5634" max="5634" width="5.875" style="1" customWidth="1"/>
    <col min="5635" max="5635" width="17.125" style="1" customWidth="1"/>
    <col min="5636" max="5636" width="14.625" style="1" customWidth="1"/>
    <col min="5637" max="5638" width="12.625" style="1" bestFit="1" customWidth="1"/>
    <col min="5639" max="5639" width="14.625" style="1" customWidth="1"/>
    <col min="5640" max="5641" width="12.625" style="1" bestFit="1" customWidth="1"/>
    <col min="5642" max="5644" width="10.875" style="1" customWidth="1"/>
    <col min="5645" max="5888" width="12.125" style="1"/>
    <col min="5889" max="5889" width="13.375" style="1" customWidth="1"/>
    <col min="5890" max="5890" width="5.875" style="1" customWidth="1"/>
    <col min="5891" max="5891" width="17.125" style="1" customWidth="1"/>
    <col min="5892" max="5892" width="14.625" style="1" customWidth="1"/>
    <col min="5893" max="5894" width="12.625" style="1" bestFit="1" customWidth="1"/>
    <col min="5895" max="5895" width="14.625" style="1" customWidth="1"/>
    <col min="5896" max="5897" width="12.625" style="1" bestFit="1" customWidth="1"/>
    <col min="5898" max="5900" width="10.875" style="1" customWidth="1"/>
    <col min="5901" max="6144" width="12.125" style="1"/>
    <col min="6145" max="6145" width="13.375" style="1" customWidth="1"/>
    <col min="6146" max="6146" width="5.875" style="1" customWidth="1"/>
    <col min="6147" max="6147" width="17.125" style="1" customWidth="1"/>
    <col min="6148" max="6148" width="14.625" style="1" customWidth="1"/>
    <col min="6149" max="6150" width="12.625" style="1" bestFit="1" customWidth="1"/>
    <col min="6151" max="6151" width="14.625" style="1" customWidth="1"/>
    <col min="6152" max="6153" width="12.625" style="1" bestFit="1" customWidth="1"/>
    <col min="6154" max="6156" width="10.875" style="1" customWidth="1"/>
    <col min="6157" max="6400" width="12.125" style="1"/>
    <col min="6401" max="6401" width="13.375" style="1" customWidth="1"/>
    <col min="6402" max="6402" width="5.875" style="1" customWidth="1"/>
    <col min="6403" max="6403" width="17.125" style="1" customWidth="1"/>
    <col min="6404" max="6404" width="14.625" style="1" customWidth="1"/>
    <col min="6405" max="6406" width="12.625" style="1" bestFit="1" customWidth="1"/>
    <col min="6407" max="6407" width="14.625" style="1" customWidth="1"/>
    <col min="6408" max="6409" width="12.625" style="1" bestFit="1" customWidth="1"/>
    <col min="6410" max="6412" width="10.875" style="1" customWidth="1"/>
    <col min="6413" max="6656" width="12.125" style="1"/>
    <col min="6657" max="6657" width="13.375" style="1" customWidth="1"/>
    <col min="6658" max="6658" width="5.875" style="1" customWidth="1"/>
    <col min="6659" max="6659" width="17.125" style="1" customWidth="1"/>
    <col min="6660" max="6660" width="14.625" style="1" customWidth="1"/>
    <col min="6661" max="6662" width="12.625" style="1" bestFit="1" customWidth="1"/>
    <col min="6663" max="6663" width="14.625" style="1" customWidth="1"/>
    <col min="6664" max="6665" width="12.625" style="1" bestFit="1" customWidth="1"/>
    <col min="6666" max="6668" width="10.875" style="1" customWidth="1"/>
    <col min="6669" max="6912" width="12.125" style="1"/>
    <col min="6913" max="6913" width="13.375" style="1" customWidth="1"/>
    <col min="6914" max="6914" width="5.875" style="1" customWidth="1"/>
    <col min="6915" max="6915" width="17.125" style="1" customWidth="1"/>
    <col min="6916" max="6916" width="14.625" style="1" customWidth="1"/>
    <col min="6917" max="6918" width="12.625" style="1" bestFit="1" customWidth="1"/>
    <col min="6919" max="6919" width="14.625" style="1" customWidth="1"/>
    <col min="6920" max="6921" width="12.625" style="1" bestFit="1" customWidth="1"/>
    <col min="6922" max="6924" width="10.875" style="1" customWidth="1"/>
    <col min="6925" max="7168" width="12.125" style="1"/>
    <col min="7169" max="7169" width="13.375" style="1" customWidth="1"/>
    <col min="7170" max="7170" width="5.875" style="1" customWidth="1"/>
    <col min="7171" max="7171" width="17.125" style="1" customWidth="1"/>
    <col min="7172" max="7172" width="14.625" style="1" customWidth="1"/>
    <col min="7173" max="7174" width="12.625" style="1" bestFit="1" customWidth="1"/>
    <col min="7175" max="7175" width="14.625" style="1" customWidth="1"/>
    <col min="7176" max="7177" width="12.625" style="1" bestFit="1" customWidth="1"/>
    <col min="7178" max="7180" width="10.875" style="1" customWidth="1"/>
    <col min="7181" max="7424" width="12.125" style="1"/>
    <col min="7425" max="7425" width="13.375" style="1" customWidth="1"/>
    <col min="7426" max="7426" width="5.875" style="1" customWidth="1"/>
    <col min="7427" max="7427" width="17.125" style="1" customWidth="1"/>
    <col min="7428" max="7428" width="14.625" style="1" customWidth="1"/>
    <col min="7429" max="7430" width="12.625" style="1" bestFit="1" customWidth="1"/>
    <col min="7431" max="7431" width="14.625" style="1" customWidth="1"/>
    <col min="7432" max="7433" width="12.625" style="1" bestFit="1" customWidth="1"/>
    <col min="7434" max="7436" width="10.875" style="1" customWidth="1"/>
    <col min="7437" max="7680" width="12.125" style="1"/>
    <col min="7681" max="7681" width="13.375" style="1" customWidth="1"/>
    <col min="7682" max="7682" width="5.875" style="1" customWidth="1"/>
    <col min="7683" max="7683" width="17.125" style="1" customWidth="1"/>
    <col min="7684" max="7684" width="14.625" style="1" customWidth="1"/>
    <col min="7685" max="7686" width="12.625" style="1" bestFit="1" customWidth="1"/>
    <col min="7687" max="7687" width="14.625" style="1" customWidth="1"/>
    <col min="7688" max="7689" width="12.625" style="1" bestFit="1" customWidth="1"/>
    <col min="7690" max="7692" width="10.875" style="1" customWidth="1"/>
    <col min="7693" max="7936" width="12.125" style="1"/>
    <col min="7937" max="7937" width="13.375" style="1" customWidth="1"/>
    <col min="7938" max="7938" width="5.875" style="1" customWidth="1"/>
    <col min="7939" max="7939" width="17.125" style="1" customWidth="1"/>
    <col min="7940" max="7940" width="14.625" style="1" customWidth="1"/>
    <col min="7941" max="7942" width="12.625" style="1" bestFit="1" customWidth="1"/>
    <col min="7943" max="7943" width="14.625" style="1" customWidth="1"/>
    <col min="7944" max="7945" width="12.625" style="1" bestFit="1" customWidth="1"/>
    <col min="7946" max="7948" width="10.875" style="1" customWidth="1"/>
    <col min="7949" max="8192" width="12.125" style="1"/>
    <col min="8193" max="8193" width="13.375" style="1" customWidth="1"/>
    <col min="8194" max="8194" width="5.875" style="1" customWidth="1"/>
    <col min="8195" max="8195" width="17.125" style="1" customWidth="1"/>
    <col min="8196" max="8196" width="14.625" style="1" customWidth="1"/>
    <col min="8197" max="8198" width="12.625" style="1" bestFit="1" customWidth="1"/>
    <col min="8199" max="8199" width="14.625" style="1" customWidth="1"/>
    <col min="8200" max="8201" width="12.625" style="1" bestFit="1" customWidth="1"/>
    <col min="8202" max="8204" width="10.875" style="1" customWidth="1"/>
    <col min="8205" max="8448" width="12.125" style="1"/>
    <col min="8449" max="8449" width="13.375" style="1" customWidth="1"/>
    <col min="8450" max="8450" width="5.875" style="1" customWidth="1"/>
    <col min="8451" max="8451" width="17.125" style="1" customWidth="1"/>
    <col min="8452" max="8452" width="14.625" style="1" customWidth="1"/>
    <col min="8453" max="8454" width="12.625" style="1" bestFit="1" customWidth="1"/>
    <col min="8455" max="8455" width="14.625" style="1" customWidth="1"/>
    <col min="8456" max="8457" width="12.625" style="1" bestFit="1" customWidth="1"/>
    <col min="8458" max="8460" width="10.875" style="1" customWidth="1"/>
    <col min="8461" max="8704" width="12.125" style="1"/>
    <col min="8705" max="8705" width="13.375" style="1" customWidth="1"/>
    <col min="8706" max="8706" width="5.875" style="1" customWidth="1"/>
    <col min="8707" max="8707" width="17.125" style="1" customWidth="1"/>
    <col min="8708" max="8708" width="14.625" style="1" customWidth="1"/>
    <col min="8709" max="8710" width="12.625" style="1" bestFit="1" customWidth="1"/>
    <col min="8711" max="8711" width="14.625" style="1" customWidth="1"/>
    <col min="8712" max="8713" width="12.625" style="1" bestFit="1" customWidth="1"/>
    <col min="8714" max="8716" width="10.875" style="1" customWidth="1"/>
    <col min="8717" max="8960" width="12.125" style="1"/>
    <col min="8961" max="8961" width="13.375" style="1" customWidth="1"/>
    <col min="8962" max="8962" width="5.875" style="1" customWidth="1"/>
    <col min="8963" max="8963" width="17.125" style="1" customWidth="1"/>
    <col min="8964" max="8964" width="14.625" style="1" customWidth="1"/>
    <col min="8965" max="8966" width="12.625" style="1" bestFit="1" customWidth="1"/>
    <col min="8967" max="8967" width="14.625" style="1" customWidth="1"/>
    <col min="8968" max="8969" width="12.625" style="1" bestFit="1" customWidth="1"/>
    <col min="8970" max="8972" width="10.875" style="1" customWidth="1"/>
    <col min="8973" max="9216" width="12.125" style="1"/>
    <col min="9217" max="9217" width="13.375" style="1" customWidth="1"/>
    <col min="9218" max="9218" width="5.875" style="1" customWidth="1"/>
    <col min="9219" max="9219" width="17.125" style="1" customWidth="1"/>
    <col min="9220" max="9220" width="14.625" style="1" customWidth="1"/>
    <col min="9221" max="9222" width="12.625" style="1" bestFit="1" customWidth="1"/>
    <col min="9223" max="9223" width="14.625" style="1" customWidth="1"/>
    <col min="9224" max="9225" width="12.625" style="1" bestFit="1" customWidth="1"/>
    <col min="9226" max="9228" width="10.875" style="1" customWidth="1"/>
    <col min="9229" max="9472" width="12.125" style="1"/>
    <col min="9473" max="9473" width="13.375" style="1" customWidth="1"/>
    <col min="9474" max="9474" width="5.875" style="1" customWidth="1"/>
    <col min="9475" max="9475" width="17.125" style="1" customWidth="1"/>
    <col min="9476" max="9476" width="14.625" style="1" customWidth="1"/>
    <col min="9477" max="9478" width="12.625" style="1" bestFit="1" customWidth="1"/>
    <col min="9479" max="9479" width="14.625" style="1" customWidth="1"/>
    <col min="9480" max="9481" width="12.625" style="1" bestFit="1" customWidth="1"/>
    <col min="9482" max="9484" width="10.875" style="1" customWidth="1"/>
    <col min="9485" max="9728" width="12.125" style="1"/>
    <col min="9729" max="9729" width="13.375" style="1" customWidth="1"/>
    <col min="9730" max="9730" width="5.875" style="1" customWidth="1"/>
    <col min="9731" max="9731" width="17.125" style="1" customWidth="1"/>
    <col min="9732" max="9732" width="14.625" style="1" customWidth="1"/>
    <col min="9733" max="9734" width="12.625" style="1" bestFit="1" customWidth="1"/>
    <col min="9735" max="9735" width="14.625" style="1" customWidth="1"/>
    <col min="9736" max="9737" width="12.625" style="1" bestFit="1" customWidth="1"/>
    <col min="9738" max="9740" width="10.875" style="1" customWidth="1"/>
    <col min="9741" max="9984" width="12.125" style="1"/>
    <col min="9985" max="9985" width="13.375" style="1" customWidth="1"/>
    <col min="9986" max="9986" width="5.875" style="1" customWidth="1"/>
    <col min="9987" max="9987" width="17.125" style="1" customWidth="1"/>
    <col min="9988" max="9988" width="14.625" style="1" customWidth="1"/>
    <col min="9989" max="9990" width="12.625" style="1" bestFit="1" customWidth="1"/>
    <col min="9991" max="9991" width="14.625" style="1" customWidth="1"/>
    <col min="9992" max="9993" width="12.625" style="1" bestFit="1" customWidth="1"/>
    <col min="9994" max="9996" width="10.875" style="1" customWidth="1"/>
    <col min="9997" max="10240" width="12.125" style="1"/>
    <col min="10241" max="10241" width="13.375" style="1" customWidth="1"/>
    <col min="10242" max="10242" width="5.875" style="1" customWidth="1"/>
    <col min="10243" max="10243" width="17.125" style="1" customWidth="1"/>
    <col min="10244" max="10244" width="14.625" style="1" customWidth="1"/>
    <col min="10245" max="10246" width="12.625" style="1" bestFit="1" customWidth="1"/>
    <col min="10247" max="10247" width="14.625" style="1" customWidth="1"/>
    <col min="10248" max="10249" width="12.625" style="1" bestFit="1" customWidth="1"/>
    <col min="10250" max="10252" width="10.875" style="1" customWidth="1"/>
    <col min="10253" max="10496" width="12.125" style="1"/>
    <col min="10497" max="10497" width="13.375" style="1" customWidth="1"/>
    <col min="10498" max="10498" width="5.875" style="1" customWidth="1"/>
    <col min="10499" max="10499" width="17.125" style="1" customWidth="1"/>
    <col min="10500" max="10500" width="14.625" style="1" customWidth="1"/>
    <col min="10501" max="10502" width="12.625" style="1" bestFit="1" customWidth="1"/>
    <col min="10503" max="10503" width="14.625" style="1" customWidth="1"/>
    <col min="10504" max="10505" width="12.625" style="1" bestFit="1" customWidth="1"/>
    <col min="10506" max="10508" width="10.875" style="1" customWidth="1"/>
    <col min="10509" max="10752" width="12.125" style="1"/>
    <col min="10753" max="10753" width="13.375" style="1" customWidth="1"/>
    <col min="10754" max="10754" width="5.875" style="1" customWidth="1"/>
    <col min="10755" max="10755" width="17.125" style="1" customWidth="1"/>
    <col min="10756" max="10756" width="14.625" style="1" customWidth="1"/>
    <col min="10757" max="10758" width="12.625" style="1" bestFit="1" customWidth="1"/>
    <col min="10759" max="10759" width="14.625" style="1" customWidth="1"/>
    <col min="10760" max="10761" width="12.625" style="1" bestFit="1" customWidth="1"/>
    <col min="10762" max="10764" width="10.875" style="1" customWidth="1"/>
    <col min="10765" max="11008" width="12.125" style="1"/>
    <col min="11009" max="11009" width="13.375" style="1" customWidth="1"/>
    <col min="11010" max="11010" width="5.875" style="1" customWidth="1"/>
    <col min="11011" max="11011" width="17.125" style="1" customWidth="1"/>
    <col min="11012" max="11012" width="14.625" style="1" customWidth="1"/>
    <col min="11013" max="11014" width="12.625" style="1" bestFit="1" customWidth="1"/>
    <col min="11015" max="11015" width="14.625" style="1" customWidth="1"/>
    <col min="11016" max="11017" width="12.625" style="1" bestFit="1" customWidth="1"/>
    <col min="11018" max="11020" width="10.875" style="1" customWidth="1"/>
    <col min="11021" max="11264" width="12.125" style="1"/>
    <col min="11265" max="11265" width="13.375" style="1" customWidth="1"/>
    <col min="11266" max="11266" width="5.875" style="1" customWidth="1"/>
    <col min="11267" max="11267" width="17.125" style="1" customWidth="1"/>
    <col min="11268" max="11268" width="14.625" style="1" customWidth="1"/>
    <col min="11269" max="11270" width="12.625" style="1" bestFit="1" customWidth="1"/>
    <col min="11271" max="11271" width="14.625" style="1" customWidth="1"/>
    <col min="11272" max="11273" width="12.625" style="1" bestFit="1" customWidth="1"/>
    <col min="11274" max="11276" width="10.875" style="1" customWidth="1"/>
    <col min="11277" max="11520" width="12.125" style="1"/>
    <col min="11521" max="11521" width="13.375" style="1" customWidth="1"/>
    <col min="11522" max="11522" width="5.875" style="1" customWidth="1"/>
    <col min="11523" max="11523" width="17.125" style="1" customWidth="1"/>
    <col min="11524" max="11524" width="14.625" style="1" customWidth="1"/>
    <col min="11525" max="11526" width="12.625" style="1" bestFit="1" customWidth="1"/>
    <col min="11527" max="11527" width="14.625" style="1" customWidth="1"/>
    <col min="11528" max="11529" width="12.625" style="1" bestFit="1" customWidth="1"/>
    <col min="11530" max="11532" width="10.875" style="1" customWidth="1"/>
    <col min="11533" max="11776" width="12.125" style="1"/>
    <col min="11777" max="11777" width="13.375" style="1" customWidth="1"/>
    <col min="11778" max="11778" width="5.875" style="1" customWidth="1"/>
    <col min="11779" max="11779" width="17.125" style="1" customWidth="1"/>
    <col min="11780" max="11780" width="14.625" style="1" customWidth="1"/>
    <col min="11781" max="11782" width="12.625" style="1" bestFit="1" customWidth="1"/>
    <col min="11783" max="11783" width="14.625" style="1" customWidth="1"/>
    <col min="11784" max="11785" width="12.625" style="1" bestFit="1" customWidth="1"/>
    <col min="11786" max="11788" width="10.875" style="1" customWidth="1"/>
    <col min="11789" max="12032" width="12.125" style="1"/>
    <col min="12033" max="12033" width="13.375" style="1" customWidth="1"/>
    <col min="12034" max="12034" width="5.875" style="1" customWidth="1"/>
    <col min="12035" max="12035" width="17.125" style="1" customWidth="1"/>
    <col min="12036" max="12036" width="14.625" style="1" customWidth="1"/>
    <col min="12037" max="12038" width="12.625" style="1" bestFit="1" customWidth="1"/>
    <col min="12039" max="12039" width="14.625" style="1" customWidth="1"/>
    <col min="12040" max="12041" width="12.625" style="1" bestFit="1" customWidth="1"/>
    <col min="12042" max="12044" width="10.875" style="1" customWidth="1"/>
    <col min="12045" max="12288" width="12.125" style="1"/>
    <col min="12289" max="12289" width="13.375" style="1" customWidth="1"/>
    <col min="12290" max="12290" width="5.875" style="1" customWidth="1"/>
    <col min="12291" max="12291" width="17.125" style="1" customWidth="1"/>
    <col min="12292" max="12292" width="14.625" style="1" customWidth="1"/>
    <col min="12293" max="12294" width="12.625" style="1" bestFit="1" customWidth="1"/>
    <col min="12295" max="12295" width="14.625" style="1" customWidth="1"/>
    <col min="12296" max="12297" width="12.625" style="1" bestFit="1" customWidth="1"/>
    <col min="12298" max="12300" width="10.875" style="1" customWidth="1"/>
    <col min="12301" max="12544" width="12.125" style="1"/>
    <col min="12545" max="12545" width="13.375" style="1" customWidth="1"/>
    <col min="12546" max="12546" width="5.875" style="1" customWidth="1"/>
    <col min="12547" max="12547" width="17.125" style="1" customWidth="1"/>
    <col min="12548" max="12548" width="14.625" style="1" customWidth="1"/>
    <col min="12549" max="12550" width="12.625" style="1" bestFit="1" customWidth="1"/>
    <col min="12551" max="12551" width="14.625" style="1" customWidth="1"/>
    <col min="12552" max="12553" width="12.625" style="1" bestFit="1" customWidth="1"/>
    <col min="12554" max="12556" width="10.875" style="1" customWidth="1"/>
    <col min="12557" max="12800" width="12.125" style="1"/>
    <col min="12801" max="12801" width="13.375" style="1" customWidth="1"/>
    <col min="12802" max="12802" width="5.875" style="1" customWidth="1"/>
    <col min="12803" max="12803" width="17.125" style="1" customWidth="1"/>
    <col min="12804" max="12804" width="14.625" style="1" customWidth="1"/>
    <col min="12805" max="12806" width="12.625" style="1" bestFit="1" customWidth="1"/>
    <col min="12807" max="12807" width="14.625" style="1" customWidth="1"/>
    <col min="12808" max="12809" width="12.625" style="1" bestFit="1" customWidth="1"/>
    <col min="12810" max="12812" width="10.875" style="1" customWidth="1"/>
    <col min="12813" max="13056" width="12.125" style="1"/>
    <col min="13057" max="13057" width="13.375" style="1" customWidth="1"/>
    <col min="13058" max="13058" width="5.875" style="1" customWidth="1"/>
    <col min="13059" max="13059" width="17.125" style="1" customWidth="1"/>
    <col min="13060" max="13060" width="14.625" style="1" customWidth="1"/>
    <col min="13061" max="13062" width="12.625" style="1" bestFit="1" customWidth="1"/>
    <col min="13063" max="13063" width="14.625" style="1" customWidth="1"/>
    <col min="13064" max="13065" width="12.625" style="1" bestFit="1" customWidth="1"/>
    <col min="13066" max="13068" width="10.875" style="1" customWidth="1"/>
    <col min="13069" max="13312" width="12.125" style="1"/>
    <col min="13313" max="13313" width="13.375" style="1" customWidth="1"/>
    <col min="13314" max="13314" width="5.875" style="1" customWidth="1"/>
    <col min="13315" max="13315" width="17.125" style="1" customWidth="1"/>
    <col min="13316" max="13316" width="14.625" style="1" customWidth="1"/>
    <col min="13317" max="13318" width="12.625" style="1" bestFit="1" customWidth="1"/>
    <col min="13319" max="13319" width="14.625" style="1" customWidth="1"/>
    <col min="13320" max="13321" width="12.625" style="1" bestFit="1" customWidth="1"/>
    <col min="13322" max="13324" width="10.875" style="1" customWidth="1"/>
    <col min="13325" max="13568" width="12.125" style="1"/>
    <col min="13569" max="13569" width="13.375" style="1" customWidth="1"/>
    <col min="13570" max="13570" width="5.875" style="1" customWidth="1"/>
    <col min="13571" max="13571" width="17.125" style="1" customWidth="1"/>
    <col min="13572" max="13572" width="14.625" style="1" customWidth="1"/>
    <col min="13573" max="13574" width="12.625" style="1" bestFit="1" customWidth="1"/>
    <col min="13575" max="13575" width="14.625" style="1" customWidth="1"/>
    <col min="13576" max="13577" width="12.625" style="1" bestFit="1" customWidth="1"/>
    <col min="13578" max="13580" width="10.875" style="1" customWidth="1"/>
    <col min="13581" max="13824" width="12.125" style="1"/>
    <col min="13825" max="13825" width="13.375" style="1" customWidth="1"/>
    <col min="13826" max="13826" width="5.875" style="1" customWidth="1"/>
    <col min="13827" max="13827" width="17.125" style="1" customWidth="1"/>
    <col min="13828" max="13828" width="14.625" style="1" customWidth="1"/>
    <col min="13829" max="13830" width="12.625" style="1" bestFit="1" customWidth="1"/>
    <col min="13831" max="13831" width="14.625" style="1" customWidth="1"/>
    <col min="13832" max="13833" width="12.625" style="1" bestFit="1" customWidth="1"/>
    <col min="13834" max="13836" width="10.875" style="1" customWidth="1"/>
    <col min="13837" max="14080" width="12.125" style="1"/>
    <col min="14081" max="14081" width="13.375" style="1" customWidth="1"/>
    <col min="14082" max="14082" width="5.875" style="1" customWidth="1"/>
    <col min="14083" max="14083" width="17.125" style="1" customWidth="1"/>
    <col min="14084" max="14084" width="14.625" style="1" customWidth="1"/>
    <col min="14085" max="14086" width="12.625" style="1" bestFit="1" customWidth="1"/>
    <col min="14087" max="14087" width="14.625" style="1" customWidth="1"/>
    <col min="14088" max="14089" width="12.625" style="1" bestFit="1" customWidth="1"/>
    <col min="14090" max="14092" width="10.875" style="1" customWidth="1"/>
    <col min="14093" max="14336" width="12.125" style="1"/>
    <col min="14337" max="14337" width="13.375" style="1" customWidth="1"/>
    <col min="14338" max="14338" width="5.875" style="1" customWidth="1"/>
    <col min="14339" max="14339" width="17.125" style="1" customWidth="1"/>
    <col min="14340" max="14340" width="14.625" style="1" customWidth="1"/>
    <col min="14341" max="14342" width="12.625" style="1" bestFit="1" customWidth="1"/>
    <col min="14343" max="14343" width="14.625" style="1" customWidth="1"/>
    <col min="14344" max="14345" width="12.625" style="1" bestFit="1" customWidth="1"/>
    <col min="14346" max="14348" width="10.875" style="1" customWidth="1"/>
    <col min="14349" max="14592" width="12.125" style="1"/>
    <col min="14593" max="14593" width="13.375" style="1" customWidth="1"/>
    <col min="14594" max="14594" width="5.875" style="1" customWidth="1"/>
    <col min="14595" max="14595" width="17.125" style="1" customWidth="1"/>
    <col min="14596" max="14596" width="14.625" style="1" customWidth="1"/>
    <col min="14597" max="14598" width="12.625" style="1" bestFit="1" customWidth="1"/>
    <col min="14599" max="14599" width="14.625" style="1" customWidth="1"/>
    <col min="14600" max="14601" width="12.625" style="1" bestFit="1" customWidth="1"/>
    <col min="14602" max="14604" width="10.875" style="1" customWidth="1"/>
    <col min="14605" max="14848" width="12.125" style="1"/>
    <col min="14849" max="14849" width="13.375" style="1" customWidth="1"/>
    <col min="14850" max="14850" width="5.875" style="1" customWidth="1"/>
    <col min="14851" max="14851" width="17.125" style="1" customWidth="1"/>
    <col min="14852" max="14852" width="14.625" style="1" customWidth="1"/>
    <col min="14853" max="14854" width="12.625" style="1" bestFit="1" customWidth="1"/>
    <col min="14855" max="14855" width="14.625" style="1" customWidth="1"/>
    <col min="14856" max="14857" width="12.625" style="1" bestFit="1" customWidth="1"/>
    <col min="14858" max="14860" width="10.875" style="1" customWidth="1"/>
    <col min="14861" max="15104" width="12.125" style="1"/>
    <col min="15105" max="15105" width="13.375" style="1" customWidth="1"/>
    <col min="15106" max="15106" width="5.875" style="1" customWidth="1"/>
    <col min="15107" max="15107" width="17.125" style="1" customWidth="1"/>
    <col min="15108" max="15108" width="14.625" style="1" customWidth="1"/>
    <col min="15109" max="15110" width="12.625" style="1" bestFit="1" customWidth="1"/>
    <col min="15111" max="15111" width="14.625" style="1" customWidth="1"/>
    <col min="15112" max="15113" width="12.625" style="1" bestFit="1" customWidth="1"/>
    <col min="15114" max="15116" width="10.875" style="1" customWidth="1"/>
    <col min="15117" max="15360" width="12.125" style="1"/>
    <col min="15361" max="15361" width="13.375" style="1" customWidth="1"/>
    <col min="15362" max="15362" width="5.875" style="1" customWidth="1"/>
    <col min="15363" max="15363" width="17.125" style="1" customWidth="1"/>
    <col min="15364" max="15364" width="14.625" style="1" customWidth="1"/>
    <col min="15365" max="15366" width="12.625" style="1" bestFit="1" customWidth="1"/>
    <col min="15367" max="15367" width="14.625" style="1" customWidth="1"/>
    <col min="15368" max="15369" width="12.625" style="1" bestFit="1" customWidth="1"/>
    <col min="15370" max="15372" width="10.875" style="1" customWidth="1"/>
    <col min="15373" max="15616" width="12.125" style="1"/>
    <col min="15617" max="15617" width="13.375" style="1" customWidth="1"/>
    <col min="15618" max="15618" width="5.875" style="1" customWidth="1"/>
    <col min="15619" max="15619" width="17.125" style="1" customWidth="1"/>
    <col min="15620" max="15620" width="14.625" style="1" customWidth="1"/>
    <col min="15621" max="15622" width="12.625" style="1" bestFit="1" customWidth="1"/>
    <col min="15623" max="15623" width="14.625" style="1" customWidth="1"/>
    <col min="15624" max="15625" width="12.625" style="1" bestFit="1" customWidth="1"/>
    <col min="15626" max="15628" width="10.875" style="1" customWidth="1"/>
    <col min="15629" max="15872" width="12.125" style="1"/>
    <col min="15873" max="15873" width="13.375" style="1" customWidth="1"/>
    <col min="15874" max="15874" width="5.875" style="1" customWidth="1"/>
    <col min="15875" max="15875" width="17.125" style="1" customWidth="1"/>
    <col min="15876" max="15876" width="14.625" style="1" customWidth="1"/>
    <col min="15877" max="15878" width="12.625" style="1" bestFit="1" customWidth="1"/>
    <col min="15879" max="15879" width="14.625" style="1" customWidth="1"/>
    <col min="15880" max="15881" width="12.625" style="1" bestFit="1" customWidth="1"/>
    <col min="15882" max="15884" width="10.875" style="1" customWidth="1"/>
    <col min="15885" max="16128" width="12.125" style="1"/>
    <col min="16129" max="16129" width="13.375" style="1" customWidth="1"/>
    <col min="16130" max="16130" width="5.875" style="1" customWidth="1"/>
    <col min="16131" max="16131" width="17.125" style="1" customWidth="1"/>
    <col min="16132" max="16132" width="14.625" style="1" customWidth="1"/>
    <col min="16133" max="16134" width="12.625" style="1" bestFit="1" customWidth="1"/>
    <col min="16135" max="16135" width="14.625" style="1" customWidth="1"/>
    <col min="16136" max="16137" width="12.625" style="1" bestFit="1" customWidth="1"/>
    <col min="16138" max="16140" width="10.875" style="1" customWidth="1"/>
    <col min="16141" max="16384" width="12.125" style="1"/>
  </cols>
  <sheetData>
    <row r="1" spans="1:12" x14ac:dyDescent="0.2">
      <c r="A1" s="20"/>
    </row>
    <row r="5" spans="1:12" x14ac:dyDescent="0.2">
      <c r="F5" s="2"/>
      <c r="G5" s="2"/>
    </row>
    <row r="6" spans="1:12" x14ac:dyDescent="0.2">
      <c r="E6" s="3" t="s">
        <v>0</v>
      </c>
      <c r="F6" s="2"/>
      <c r="G6" s="2"/>
    </row>
    <row r="7" spans="1:12" x14ac:dyDescent="0.2">
      <c r="D7" s="3" t="s">
        <v>66</v>
      </c>
    </row>
    <row r="8" spans="1:12" ht="18" thickBot="1" x14ac:dyDescent="0.25">
      <c r="B8" s="4"/>
      <c r="C8" s="4"/>
      <c r="D8" s="4"/>
      <c r="E8" s="4"/>
      <c r="F8" s="5" t="s">
        <v>67</v>
      </c>
      <c r="G8" s="6"/>
      <c r="H8" s="4"/>
      <c r="I8" s="4"/>
      <c r="J8" s="4"/>
      <c r="K8" s="4"/>
      <c r="L8" s="4"/>
    </row>
    <row r="9" spans="1:12" x14ac:dyDescent="0.2">
      <c r="D9" s="7" t="s">
        <v>3</v>
      </c>
      <c r="E9" s="8"/>
      <c r="F9" s="8"/>
      <c r="G9" s="9"/>
      <c r="H9" s="10"/>
      <c r="I9" s="10"/>
      <c r="J9" s="9"/>
      <c r="K9" s="10"/>
      <c r="L9" s="8"/>
    </row>
    <row r="10" spans="1:12" x14ac:dyDescent="0.2">
      <c r="B10" s="8"/>
      <c r="C10" s="8"/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5</v>
      </c>
      <c r="I10" s="11" t="s">
        <v>6</v>
      </c>
      <c r="J10" s="12" t="s">
        <v>8</v>
      </c>
      <c r="K10" s="11" t="s">
        <v>5</v>
      </c>
      <c r="L10" s="11" t="s">
        <v>6</v>
      </c>
    </row>
    <row r="11" spans="1:12" x14ac:dyDescent="0.2">
      <c r="D11" s="13" t="s">
        <v>9</v>
      </c>
      <c r="E11" s="14" t="s">
        <v>9</v>
      </c>
      <c r="F11" s="14" t="s">
        <v>9</v>
      </c>
      <c r="G11" s="14" t="s">
        <v>9</v>
      </c>
      <c r="H11" s="14" t="s">
        <v>9</v>
      </c>
      <c r="I11" s="14" t="s">
        <v>9</v>
      </c>
      <c r="J11" s="14" t="s">
        <v>10</v>
      </c>
      <c r="K11" s="14" t="s">
        <v>10</v>
      </c>
      <c r="L11" s="14" t="s">
        <v>10</v>
      </c>
    </row>
    <row r="12" spans="1:12" x14ac:dyDescent="0.2">
      <c r="B12" s="3" t="s">
        <v>11</v>
      </c>
      <c r="C12" s="15" t="s">
        <v>12</v>
      </c>
      <c r="D12" s="9">
        <f t="shared" ref="D12:I12" si="0">SUM(D14:D70)</f>
        <v>860241</v>
      </c>
      <c r="E12" s="2">
        <f t="shared" si="0"/>
        <v>402157</v>
      </c>
      <c r="F12" s="2">
        <f t="shared" si="0"/>
        <v>458084</v>
      </c>
      <c r="G12" s="2">
        <f t="shared" si="0"/>
        <v>441428</v>
      </c>
      <c r="H12" s="2">
        <f t="shared" si="0"/>
        <v>203689</v>
      </c>
      <c r="I12" s="2">
        <f t="shared" si="0"/>
        <v>237739</v>
      </c>
      <c r="J12" s="16">
        <f>G12/D12*100</f>
        <v>51.314457227683874</v>
      </c>
      <c r="K12" s="16">
        <f>H12/E12*100</f>
        <v>50.649124595618133</v>
      </c>
      <c r="L12" s="16">
        <f>I12/F12*100</f>
        <v>51.898560089415909</v>
      </c>
    </row>
    <row r="13" spans="1:12" x14ac:dyDescent="0.2">
      <c r="D13" s="17"/>
      <c r="F13" s="18"/>
      <c r="G13" s="18"/>
      <c r="H13" s="18"/>
      <c r="I13" s="18"/>
      <c r="J13" s="19"/>
      <c r="K13" s="19"/>
      <c r="L13" s="19"/>
    </row>
    <row r="14" spans="1:12" x14ac:dyDescent="0.2">
      <c r="C14" s="20" t="s">
        <v>13</v>
      </c>
      <c r="D14" s="21">
        <f t="shared" ref="D14:D20" si="1">E14+F14</f>
        <v>313264</v>
      </c>
      <c r="E14" s="18">
        <v>147238</v>
      </c>
      <c r="F14" s="18">
        <v>166026</v>
      </c>
      <c r="G14" s="22">
        <f t="shared" ref="G14:G20" si="2">H14+I14</f>
        <v>131086</v>
      </c>
      <c r="H14" s="18">
        <v>60510</v>
      </c>
      <c r="I14" s="18">
        <v>70576</v>
      </c>
      <c r="J14" s="19">
        <f t="shared" ref="J14:L20" si="3">G14/D14*100</f>
        <v>41.845216813933291</v>
      </c>
      <c r="K14" s="19">
        <f t="shared" si="3"/>
        <v>41.09672774691316</v>
      </c>
      <c r="L14" s="19">
        <f t="shared" si="3"/>
        <v>42.509004613735193</v>
      </c>
    </row>
    <row r="15" spans="1:12" x14ac:dyDescent="0.2">
      <c r="C15" s="20" t="s">
        <v>14</v>
      </c>
      <c r="D15" s="21">
        <f t="shared" si="1"/>
        <v>38463</v>
      </c>
      <c r="E15" s="18">
        <v>17756</v>
      </c>
      <c r="F15" s="18">
        <v>20707</v>
      </c>
      <c r="G15" s="22">
        <f t="shared" si="2"/>
        <v>17558</v>
      </c>
      <c r="H15" s="18">
        <v>8125</v>
      </c>
      <c r="I15" s="18">
        <v>9433</v>
      </c>
      <c r="J15" s="19">
        <f t="shared" si="3"/>
        <v>45.64906533551725</v>
      </c>
      <c r="K15" s="19">
        <f t="shared" si="3"/>
        <v>45.759179995494478</v>
      </c>
      <c r="L15" s="19">
        <f t="shared" si="3"/>
        <v>45.554643357318781</v>
      </c>
    </row>
    <row r="16" spans="1:12" x14ac:dyDescent="0.2">
      <c r="C16" s="20" t="s">
        <v>15</v>
      </c>
      <c r="D16" s="21">
        <f t="shared" si="1"/>
        <v>41847</v>
      </c>
      <c r="E16" s="18">
        <v>19697</v>
      </c>
      <c r="F16" s="18">
        <v>22150</v>
      </c>
      <c r="G16" s="22">
        <f t="shared" si="2"/>
        <v>16687</v>
      </c>
      <c r="H16" s="18">
        <v>7875</v>
      </c>
      <c r="I16" s="18">
        <v>8812</v>
      </c>
      <c r="J16" s="19">
        <f t="shared" si="3"/>
        <v>39.876215738284706</v>
      </c>
      <c r="K16" s="19">
        <f t="shared" si="3"/>
        <v>39.980707721988118</v>
      </c>
      <c r="L16" s="19">
        <f t="shared" si="3"/>
        <v>39.783295711060944</v>
      </c>
    </row>
    <row r="17" spans="3:12" x14ac:dyDescent="0.2">
      <c r="C17" s="20" t="s">
        <v>16</v>
      </c>
      <c r="D17" s="21">
        <f t="shared" si="1"/>
        <v>26989</v>
      </c>
      <c r="E17" s="18">
        <v>12563</v>
      </c>
      <c r="F17" s="18">
        <v>14426</v>
      </c>
      <c r="G17" s="22">
        <f t="shared" si="2"/>
        <v>13556</v>
      </c>
      <c r="H17" s="18">
        <v>6272</v>
      </c>
      <c r="I17" s="18">
        <v>7284</v>
      </c>
      <c r="J17" s="19">
        <f t="shared" si="3"/>
        <v>50.227870613953826</v>
      </c>
      <c r="K17" s="19">
        <f t="shared" si="3"/>
        <v>49.924381119159442</v>
      </c>
      <c r="L17" s="19">
        <f t="shared" si="3"/>
        <v>50.492166920837377</v>
      </c>
    </row>
    <row r="18" spans="3:12" x14ac:dyDescent="0.2">
      <c r="C18" s="20" t="s">
        <v>19</v>
      </c>
      <c r="D18" s="21">
        <f t="shared" si="1"/>
        <v>21859</v>
      </c>
      <c r="E18" s="18">
        <v>10244</v>
      </c>
      <c r="F18" s="18">
        <v>11615</v>
      </c>
      <c r="G18" s="22">
        <f t="shared" si="2"/>
        <v>12330</v>
      </c>
      <c r="H18" s="18">
        <v>5733</v>
      </c>
      <c r="I18" s="18">
        <v>6597</v>
      </c>
      <c r="J18" s="19">
        <f t="shared" si="3"/>
        <v>56.406971956631139</v>
      </c>
      <c r="K18" s="19">
        <f t="shared" si="3"/>
        <v>55.964467005076145</v>
      </c>
      <c r="L18" s="19">
        <f t="shared" si="3"/>
        <v>56.797244941885495</v>
      </c>
    </row>
    <row r="19" spans="3:12" x14ac:dyDescent="0.2">
      <c r="C19" s="20" t="s">
        <v>20</v>
      </c>
      <c r="D19" s="21">
        <f t="shared" si="1"/>
        <v>55570</v>
      </c>
      <c r="E19" s="18">
        <v>25800</v>
      </c>
      <c r="F19" s="18">
        <v>29770</v>
      </c>
      <c r="G19" s="22">
        <f t="shared" si="2"/>
        <v>30699</v>
      </c>
      <c r="H19" s="18">
        <v>14211</v>
      </c>
      <c r="I19" s="18">
        <v>16488</v>
      </c>
      <c r="J19" s="19">
        <f t="shared" si="3"/>
        <v>55.243836602483356</v>
      </c>
      <c r="K19" s="19">
        <f t="shared" si="3"/>
        <v>55.081395348837212</v>
      </c>
      <c r="L19" s="19">
        <f t="shared" si="3"/>
        <v>55.384615384615387</v>
      </c>
    </row>
    <row r="20" spans="3:12" x14ac:dyDescent="0.2">
      <c r="C20" s="20" t="s">
        <v>21</v>
      </c>
      <c r="D20" s="21">
        <f t="shared" si="1"/>
        <v>26511</v>
      </c>
      <c r="E20" s="18">
        <v>11974</v>
      </c>
      <c r="F20" s="18">
        <v>14537</v>
      </c>
      <c r="G20" s="22">
        <f t="shared" si="2"/>
        <v>14644</v>
      </c>
      <c r="H20" s="18">
        <v>6486</v>
      </c>
      <c r="I20" s="18">
        <v>8158</v>
      </c>
      <c r="J20" s="19">
        <f t="shared" si="3"/>
        <v>55.237448606238914</v>
      </c>
      <c r="K20" s="19">
        <f t="shared" si="3"/>
        <v>54.167362619007854</v>
      </c>
      <c r="L20" s="19">
        <f t="shared" si="3"/>
        <v>56.118869092660105</v>
      </c>
    </row>
    <row r="21" spans="3:12" x14ac:dyDescent="0.2">
      <c r="D21" s="24"/>
      <c r="E21" s="18"/>
      <c r="F21" s="18"/>
      <c r="H21" s="18"/>
      <c r="I21" s="18"/>
      <c r="J21" s="19"/>
      <c r="K21" s="19"/>
      <c r="L21" s="19"/>
    </row>
    <row r="22" spans="3:12" x14ac:dyDescent="0.2">
      <c r="C22" s="20" t="s">
        <v>22</v>
      </c>
      <c r="D22" s="21">
        <f>E22+F22</f>
        <v>12268</v>
      </c>
      <c r="E22" s="18">
        <v>5718</v>
      </c>
      <c r="F22" s="18">
        <v>6550</v>
      </c>
      <c r="G22" s="22">
        <f>H22+I22</f>
        <v>6888</v>
      </c>
      <c r="H22" s="18">
        <v>3236</v>
      </c>
      <c r="I22" s="18">
        <v>3652</v>
      </c>
      <c r="J22" s="19">
        <f t="shared" ref="J22:L24" si="4">G22/D22*100</f>
        <v>56.146071079230516</v>
      </c>
      <c r="K22" s="19">
        <f t="shared" si="4"/>
        <v>56.593214410633088</v>
      </c>
      <c r="L22" s="19">
        <f t="shared" si="4"/>
        <v>55.755725190839698</v>
      </c>
    </row>
    <row r="23" spans="3:12" x14ac:dyDescent="0.2">
      <c r="C23" s="20" t="s">
        <v>23</v>
      </c>
      <c r="D23" s="21">
        <f>E23+F23</f>
        <v>7116</v>
      </c>
      <c r="E23" s="18">
        <v>3299</v>
      </c>
      <c r="F23" s="18">
        <v>3817</v>
      </c>
      <c r="G23" s="22">
        <f>H23+I23</f>
        <v>3872</v>
      </c>
      <c r="H23" s="18">
        <v>1780</v>
      </c>
      <c r="I23" s="18">
        <v>2092</v>
      </c>
      <c r="J23" s="19">
        <f t="shared" si="4"/>
        <v>54.412591343451375</v>
      </c>
      <c r="K23" s="19">
        <f t="shared" si="4"/>
        <v>53.955744164898455</v>
      </c>
      <c r="L23" s="19">
        <f t="shared" si="4"/>
        <v>54.807440398218496</v>
      </c>
    </row>
    <row r="24" spans="3:12" x14ac:dyDescent="0.2">
      <c r="C24" s="20" t="s">
        <v>24</v>
      </c>
      <c r="D24" s="21">
        <f>E24+F24</f>
        <v>3719</v>
      </c>
      <c r="E24" s="18">
        <v>1688</v>
      </c>
      <c r="F24" s="18">
        <v>2031</v>
      </c>
      <c r="G24" s="22">
        <f>H24+I24</f>
        <v>2777</v>
      </c>
      <c r="H24" s="18">
        <v>1282</v>
      </c>
      <c r="I24" s="18">
        <v>1495</v>
      </c>
      <c r="J24" s="19">
        <f t="shared" si="4"/>
        <v>74.670610379134175</v>
      </c>
      <c r="K24" s="19">
        <f t="shared" si="4"/>
        <v>75.947867298578203</v>
      </c>
      <c r="L24" s="19">
        <f t="shared" si="4"/>
        <v>73.609059576563268</v>
      </c>
    </row>
    <row r="25" spans="3:12" x14ac:dyDescent="0.2">
      <c r="D25" s="24"/>
      <c r="E25" s="18"/>
      <c r="F25" s="18"/>
      <c r="H25" s="18"/>
      <c r="I25" s="18"/>
    </row>
    <row r="26" spans="3:12" x14ac:dyDescent="0.2">
      <c r="C26" s="20" t="s">
        <v>25</v>
      </c>
      <c r="D26" s="21">
        <f t="shared" ref="D26:D31" si="5">E26+F26</f>
        <v>11912</v>
      </c>
      <c r="E26" s="18">
        <v>5577</v>
      </c>
      <c r="F26" s="18">
        <v>6335</v>
      </c>
      <c r="G26" s="22">
        <f t="shared" ref="G26:G31" si="6">H26+I26</f>
        <v>6254</v>
      </c>
      <c r="H26" s="18">
        <v>2919</v>
      </c>
      <c r="I26" s="18">
        <v>3335</v>
      </c>
      <c r="J26" s="19">
        <f t="shared" ref="J26:L31" si="7">G26/D26*100</f>
        <v>52.501678979180653</v>
      </c>
      <c r="K26" s="19">
        <f t="shared" si="7"/>
        <v>52.339967724583111</v>
      </c>
      <c r="L26" s="19">
        <f t="shared" si="7"/>
        <v>52.644041041831102</v>
      </c>
    </row>
    <row r="27" spans="3:12" x14ac:dyDescent="0.2">
      <c r="C27" s="20" t="s">
        <v>26</v>
      </c>
      <c r="D27" s="21">
        <f t="shared" si="5"/>
        <v>13552</v>
      </c>
      <c r="E27" s="18">
        <v>6349</v>
      </c>
      <c r="F27" s="18">
        <v>7203</v>
      </c>
      <c r="G27" s="22">
        <f t="shared" si="6"/>
        <v>7174</v>
      </c>
      <c r="H27" s="18">
        <v>3339</v>
      </c>
      <c r="I27" s="18">
        <v>3835</v>
      </c>
      <c r="J27" s="19">
        <f t="shared" si="7"/>
        <v>52.936835891381349</v>
      </c>
      <c r="K27" s="19">
        <f t="shared" si="7"/>
        <v>52.590959206174205</v>
      </c>
      <c r="L27" s="19">
        <f t="shared" si="7"/>
        <v>53.241704845203387</v>
      </c>
    </row>
    <row r="28" spans="3:12" x14ac:dyDescent="0.2">
      <c r="C28" s="20" t="s">
        <v>27</v>
      </c>
      <c r="D28" s="21">
        <f t="shared" si="5"/>
        <v>7203</v>
      </c>
      <c r="E28" s="18">
        <v>3350</v>
      </c>
      <c r="F28" s="18">
        <v>3853</v>
      </c>
      <c r="G28" s="22">
        <f t="shared" si="6"/>
        <v>4461</v>
      </c>
      <c r="H28" s="18">
        <v>2041</v>
      </c>
      <c r="I28" s="18">
        <v>2420</v>
      </c>
      <c r="J28" s="19">
        <f t="shared" si="7"/>
        <v>61.932528113286132</v>
      </c>
      <c r="K28" s="19">
        <f t="shared" si="7"/>
        <v>60.925373134328353</v>
      </c>
      <c r="L28" s="19">
        <f t="shared" si="7"/>
        <v>62.808201401505329</v>
      </c>
    </row>
    <row r="29" spans="3:12" x14ac:dyDescent="0.2">
      <c r="C29" s="20" t="s">
        <v>28</v>
      </c>
      <c r="D29" s="21">
        <f t="shared" si="5"/>
        <v>6532</v>
      </c>
      <c r="E29" s="18">
        <v>3025</v>
      </c>
      <c r="F29" s="18">
        <v>3507</v>
      </c>
      <c r="G29" s="22">
        <f t="shared" si="6"/>
        <v>4105</v>
      </c>
      <c r="H29" s="18">
        <v>1896</v>
      </c>
      <c r="I29" s="18">
        <v>2209</v>
      </c>
      <c r="J29" s="19">
        <f t="shared" si="7"/>
        <v>62.844458052663811</v>
      </c>
      <c r="K29" s="19">
        <f t="shared" si="7"/>
        <v>62.67768595041322</v>
      </c>
      <c r="L29" s="19">
        <f t="shared" si="7"/>
        <v>62.988309096093531</v>
      </c>
    </row>
    <row r="30" spans="3:12" x14ac:dyDescent="0.2">
      <c r="C30" s="20" t="s">
        <v>29</v>
      </c>
      <c r="D30" s="21">
        <f t="shared" si="5"/>
        <v>16292</v>
      </c>
      <c r="E30" s="18">
        <v>7760</v>
      </c>
      <c r="F30" s="18">
        <v>8532</v>
      </c>
      <c r="G30" s="22">
        <f t="shared" si="6"/>
        <v>8154</v>
      </c>
      <c r="H30" s="18">
        <v>3811</v>
      </c>
      <c r="I30" s="18">
        <v>4343</v>
      </c>
      <c r="J30" s="19">
        <f t="shared" si="7"/>
        <v>50.049103854652586</v>
      </c>
      <c r="K30" s="19">
        <f t="shared" si="7"/>
        <v>49.110824742268036</v>
      </c>
      <c r="L30" s="19">
        <f t="shared" si="7"/>
        <v>50.90248476324426</v>
      </c>
    </row>
    <row r="31" spans="3:12" x14ac:dyDescent="0.2">
      <c r="C31" s="20" t="s">
        <v>30</v>
      </c>
      <c r="D31" s="21">
        <f t="shared" si="5"/>
        <v>35324</v>
      </c>
      <c r="E31" s="18">
        <v>17059</v>
      </c>
      <c r="F31" s="18">
        <v>18265</v>
      </c>
      <c r="G31" s="22">
        <f t="shared" si="6"/>
        <v>13820</v>
      </c>
      <c r="H31" s="18">
        <v>6542</v>
      </c>
      <c r="I31" s="18">
        <v>7278</v>
      </c>
      <c r="J31" s="19">
        <f t="shared" si="7"/>
        <v>39.123542067716002</v>
      </c>
      <c r="K31" s="19">
        <f t="shared" si="7"/>
        <v>38.349258455947002</v>
      </c>
      <c r="L31" s="19">
        <f t="shared" si="7"/>
        <v>39.846701341363264</v>
      </c>
    </row>
    <row r="32" spans="3:12" x14ac:dyDescent="0.2">
      <c r="D32" s="24"/>
      <c r="E32" s="18"/>
      <c r="F32" s="18"/>
      <c r="H32" s="18"/>
      <c r="I32" s="18"/>
    </row>
    <row r="33" spans="3:12" x14ac:dyDescent="0.2">
      <c r="C33" s="20" t="s">
        <v>31</v>
      </c>
      <c r="D33" s="21">
        <f>E33+F33</f>
        <v>16853</v>
      </c>
      <c r="E33" s="18">
        <v>7877</v>
      </c>
      <c r="F33" s="18">
        <v>8976</v>
      </c>
      <c r="G33" s="22">
        <f>H33+I33</f>
        <v>10315</v>
      </c>
      <c r="H33" s="18">
        <v>4774</v>
      </c>
      <c r="I33" s="18">
        <v>5541</v>
      </c>
      <c r="J33" s="19">
        <f t="shared" ref="J33:L37" si="8">G33/D33*100</f>
        <v>61.20572004984276</v>
      </c>
      <c r="K33" s="19">
        <f t="shared" si="8"/>
        <v>60.606830011425672</v>
      </c>
      <c r="L33" s="19">
        <f t="shared" si="8"/>
        <v>61.731283422459896</v>
      </c>
    </row>
    <row r="34" spans="3:12" x14ac:dyDescent="0.2">
      <c r="C34" s="20" t="s">
        <v>32</v>
      </c>
      <c r="D34" s="21">
        <f>E34+F34</f>
        <v>12543</v>
      </c>
      <c r="E34" s="18">
        <v>5862</v>
      </c>
      <c r="F34" s="18">
        <v>6681</v>
      </c>
      <c r="G34" s="22">
        <f>H34+I34</f>
        <v>6029</v>
      </c>
      <c r="H34" s="18">
        <v>2788</v>
      </c>
      <c r="I34" s="18">
        <v>3241</v>
      </c>
      <c r="J34" s="19">
        <f t="shared" si="8"/>
        <v>48.066650721517981</v>
      </c>
      <c r="K34" s="19">
        <f t="shared" si="8"/>
        <v>47.560559535994543</v>
      </c>
      <c r="L34" s="19">
        <f t="shared" si="8"/>
        <v>48.510701990719951</v>
      </c>
    </row>
    <row r="35" spans="3:12" x14ac:dyDescent="0.2">
      <c r="C35" s="20" t="s">
        <v>33</v>
      </c>
      <c r="D35" s="21">
        <f>E35+F35</f>
        <v>5115</v>
      </c>
      <c r="E35" s="18">
        <v>2384</v>
      </c>
      <c r="F35" s="18">
        <v>2731</v>
      </c>
      <c r="G35" s="22">
        <f>H35+I35</f>
        <v>3313</v>
      </c>
      <c r="H35" s="18">
        <v>1505</v>
      </c>
      <c r="I35" s="18">
        <v>1808</v>
      </c>
      <c r="J35" s="19">
        <f t="shared" si="8"/>
        <v>64.770283479960895</v>
      </c>
      <c r="K35" s="19">
        <f t="shared" si="8"/>
        <v>63.12919463087249</v>
      </c>
      <c r="L35" s="19">
        <f t="shared" si="8"/>
        <v>66.202856096667887</v>
      </c>
    </row>
    <row r="36" spans="3:12" x14ac:dyDescent="0.2">
      <c r="C36" s="20" t="s">
        <v>34</v>
      </c>
      <c r="D36" s="21">
        <f>E36+F36</f>
        <v>4077</v>
      </c>
      <c r="E36" s="18">
        <v>1941</v>
      </c>
      <c r="F36" s="18">
        <v>2136</v>
      </c>
      <c r="G36" s="22">
        <f>H36+I36</f>
        <v>2711</v>
      </c>
      <c r="H36" s="18">
        <v>1221</v>
      </c>
      <c r="I36" s="18">
        <v>1490</v>
      </c>
      <c r="J36" s="19">
        <f t="shared" si="8"/>
        <v>66.494971792985041</v>
      </c>
      <c r="K36" s="19">
        <f t="shared" si="8"/>
        <v>62.905718701700152</v>
      </c>
      <c r="L36" s="19">
        <f t="shared" si="8"/>
        <v>69.756554307116104</v>
      </c>
    </row>
    <row r="37" spans="3:12" x14ac:dyDescent="0.2">
      <c r="C37" s="20" t="s">
        <v>35</v>
      </c>
      <c r="D37" s="21">
        <f>E37+F37</f>
        <v>506</v>
      </c>
      <c r="E37" s="18">
        <v>234</v>
      </c>
      <c r="F37" s="18">
        <v>272</v>
      </c>
      <c r="G37" s="22">
        <f>H37+I37</f>
        <v>463</v>
      </c>
      <c r="H37" s="18">
        <v>208</v>
      </c>
      <c r="I37" s="18">
        <v>255</v>
      </c>
      <c r="J37" s="19">
        <f t="shared" si="8"/>
        <v>91.501976284584984</v>
      </c>
      <c r="K37" s="19">
        <f t="shared" si="8"/>
        <v>88.888888888888886</v>
      </c>
      <c r="L37" s="19">
        <f t="shared" si="8"/>
        <v>93.75</v>
      </c>
    </row>
    <row r="38" spans="3:12" x14ac:dyDescent="0.2">
      <c r="D38" s="24"/>
      <c r="E38" s="18"/>
      <c r="F38" s="18"/>
      <c r="H38" s="18"/>
      <c r="I38" s="18"/>
    </row>
    <row r="39" spans="3:12" x14ac:dyDescent="0.2">
      <c r="C39" s="20" t="s">
        <v>36</v>
      </c>
      <c r="D39" s="21">
        <f>E39+F39</f>
        <v>12198</v>
      </c>
      <c r="E39" s="18">
        <v>5620</v>
      </c>
      <c r="F39" s="18">
        <v>6578</v>
      </c>
      <c r="G39" s="22">
        <f>H39+I39</f>
        <v>6991</v>
      </c>
      <c r="H39" s="18">
        <v>3188</v>
      </c>
      <c r="I39" s="18">
        <v>3803</v>
      </c>
      <c r="J39" s="19">
        <f t="shared" ref="J39:L43" si="9">G39/D39*100</f>
        <v>57.312674208886705</v>
      </c>
      <c r="K39" s="19">
        <f t="shared" si="9"/>
        <v>56.725978647686837</v>
      </c>
      <c r="L39" s="19">
        <f t="shared" si="9"/>
        <v>57.813925205229552</v>
      </c>
    </row>
    <row r="40" spans="3:12" x14ac:dyDescent="0.2">
      <c r="C40" s="20" t="s">
        <v>37</v>
      </c>
      <c r="D40" s="21">
        <f>E40+F40</f>
        <v>6562</v>
      </c>
      <c r="E40" s="18">
        <v>3078</v>
      </c>
      <c r="F40" s="18">
        <v>3484</v>
      </c>
      <c r="G40" s="22">
        <f>H40+I40</f>
        <v>4441</v>
      </c>
      <c r="H40" s="18">
        <v>2048</v>
      </c>
      <c r="I40" s="18">
        <v>2393</v>
      </c>
      <c r="J40" s="19">
        <f t="shared" si="9"/>
        <v>67.677537336177991</v>
      </c>
      <c r="K40" s="19">
        <f t="shared" si="9"/>
        <v>66.536712150747235</v>
      </c>
      <c r="L40" s="19">
        <f t="shared" si="9"/>
        <v>68.685419058553393</v>
      </c>
    </row>
    <row r="41" spans="3:12" x14ac:dyDescent="0.2">
      <c r="C41" s="20" t="s">
        <v>38</v>
      </c>
      <c r="D41" s="21">
        <f>E41+F41</f>
        <v>11022</v>
      </c>
      <c r="E41" s="18">
        <v>5233</v>
      </c>
      <c r="F41" s="18">
        <v>5789</v>
      </c>
      <c r="G41" s="22">
        <f>H41+I41</f>
        <v>6483</v>
      </c>
      <c r="H41" s="18">
        <v>3101</v>
      </c>
      <c r="I41" s="18">
        <v>3382</v>
      </c>
      <c r="J41" s="19">
        <f t="shared" si="9"/>
        <v>58.818726183995636</v>
      </c>
      <c r="K41" s="19">
        <f t="shared" si="9"/>
        <v>59.25855150009555</v>
      </c>
      <c r="L41" s="19">
        <f t="shared" si="9"/>
        <v>58.421143548108475</v>
      </c>
    </row>
    <row r="42" spans="3:12" x14ac:dyDescent="0.2">
      <c r="C42" s="20" t="s">
        <v>39</v>
      </c>
      <c r="D42" s="21">
        <f>E42+F42</f>
        <v>7966</v>
      </c>
      <c r="E42" s="18">
        <v>3700</v>
      </c>
      <c r="F42" s="18">
        <v>4266</v>
      </c>
      <c r="G42" s="22">
        <f>H42+I42</f>
        <v>5089</v>
      </c>
      <c r="H42" s="18">
        <v>2355</v>
      </c>
      <c r="I42" s="18">
        <v>2734</v>
      </c>
      <c r="J42" s="19">
        <f t="shared" si="9"/>
        <v>63.884007029876976</v>
      </c>
      <c r="K42" s="19">
        <f t="shared" si="9"/>
        <v>63.648648648648653</v>
      </c>
      <c r="L42" s="19">
        <f t="shared" si="9"/>
        <v>64.088138771683077</v>
      </c>
    </row>
    <row r="43" spans="3:12" x14ac:dyDescent="0.2">
      <c r="C43" s="20" t="s">
        <v>40</v>
      </c>
      <c r="D43" s="21">
        <f>E43+F43</f>
        <v>4381</v>
      </c>
      <c r="E43" s="18">
        <v>2027</v>
      </c>
      <c r="F43" s="18">
        <v>2354</v>
      </c>
      <c r="G43" s="22">
        <f>H43+I43</f>
        <v>3453</v>
      </c>
      <c r="H43" s="18">
        <v>1577</v>
      </c>
      <c r="I43" s="18">
        <v>1876</v>
      </c>
      <c r="J43" s="19">
        <f t="shared" si="9"/>
        <v>78.81762154759187</v>
      </c>
      <c r="K43" s="19">
        <f t="shared" si="9"/>
        <v>77.799703996053282</v>
      </c>
      <c r="L43" s="19">
        <f t="shared" si="9"/>
        <v>79.69413763806287</v>
      </c>
    </row>
    <row r="44" spans="3:12" x14ac:dyDescent="0.2">
      <c r="D44" s="24"/>
      <c r="E44" s="18"/>
      <c r="F44" s="18"/>
      <c r="H44" s="18"/>
      <c r="I44" s="18"/>
    </row>
    <row r="45" spans="3:12" x14ac:dyDescent="0.2">
      <c r="C45" s="20" t="s">
        <v>41</v>
      </c>
      <c r="D45" s="21">
        <f t="shared" ref="D45:D54" si="10">E45+F45</f>
        <v>6964</v>
      </c>
      <c r="E45" s="18">
        <v>3145</v>
      </c>
      <c r="F45" s="18">
        <v>3819</v>
      </c>
      <c r="G45" s="22">
        <f t="shared" ref="G45:G54" si="11">H45+I45</f>
        <v>4612</v>
      </c>
      <c r="H45" s="18">
        <v>2058</v>
      </c>
      <c r="I45" s="18">
        <v>2554</v>
      </c>
      <c r="J45" s="19">
        <f t="shared" ref="J45:L54" si="12">G45/D45*100</f>
        <v>66.226306720275701</v>
      </c>
      <c r="K45" s="19">
        <f t="shared" si="12"/>
        <v>65.43720190779014</v>
      </c>
      <c r="L45" s="19">
        <f t="shared" si="12"/>
        <v>66.876145587850218</v>
      </c>
    </row>
    <row r="46" spans="3:12" x14ac:dyDescent="0.2">
      <c r="C46" s="20" t="s">
        <v>42</v>
      </c>
      <c r="D46" s="21">
        <f t="shared" si="10"/>
        <v>5814</v>
      </c>
      <c r="E46" s="18">
        <v>2701</v>
      </c>
      <c r="F46" s="18">
        <v>3113</v>
      </c>
      <c r="G46" s="22">
        <f t="shared" si="11"/>
        <v>4213</v>
      </c>
      <c r="H46" s="18">
        <v>1983</v>
      </c>
      <c r="I46" s="18">
        <v>2230</v>
      </c>
      <c r="J46" s="19">
        <f t="shared" si="12"/>
        <v>72.463020295837637</v>
      </c>
      <c r="K46" s="19">
        <f t="shared" si="12"/>
        <v>73.41725286930766</v>
      </c>
      <c r="L46" s="19">
        <f t="shared" si="12"/>
        <v>71.635078702216518</v>
      </c>
    </row>
    <row r="47" spans="3:12" x14ac:dyDescent="0.2">
      <c r="C47" s="20" t="s">
        <v>43</v>
      </c>
      <c r="D47" s="21">
        <f t="shared" si="10"/>
        <v>6297</v>
      </c>
      <c r="E47" s="18">
        <v>2952</v>
      </c>
      <c r="F47" s="18">
        <v>3345</v>
      </c>
      <c r="G47" s="22">
        <f t="shared" si="11"/>
        <v>4491</v>
      </c>
      <c r="H47" s="18">
        <v>2055</v>
      </c>
      <c r="I47" s="18">
        <v>2436</v>
      </c>
      <c r="J47" s="19">
        <f t="shared" si="12"/>
        <v>71.31967603620771</v>
      </c>
      <c r="K47" s="19">
        <f t="shared" si="12"/>
        <v>69.613821138211378</v>
      </c>
      <c r="L47" s="19">
        <f t="shared" si="12"/>
        <v>72.825112107623312</v>
      </c>
    </row>
    <row r="48" spans="3:12" x14ac:dyDescent="0.2">
      <c r="C48" s="20" t="s">
        <v>44</v>
      </c>
      <c r="D48" s="21">
        <f t="shared" si="10"/>
        <v>5324</v>
      </c>
      <c r="E48" s="18">
        <v>2477</v>
      </c>
      <c r="F48" s="18">
        <v>2847</v>
      </c>
      <c r="G48" s="22">
        <f t="shared" si="11"/>
        <v>4106</v>
      </c>
      <c r="H48" s="18">
        <v>1912</v>
      </c>
      <c r="I48" s="18">
        <v>2194</v>
      </c>
      <c r="J48" s="19">
        <f t="shared" si="12"/>
        <v>77.122464312546953</v>
      </c>
      <c r="K48" s="19">
        <f t="shared" si="12"/>
        <v>77.190149374243035</v>
      </c>
      <c r="L48" s="19">
        <f t="shared" si="12"/>
        <v>77.063575693712679</v>
      </c>
    </row>
    <row r="49" spans="3:12" x14ac:dyDescent="0.2">
      <c r="C49" s="20" t="s">
        <v>45</v>
      </c>
      <c r="D49" s="21">
        <f t="shared" si="10"/>
        <v>2030</v>
      </c>
      <c r="E49" s="18">
        <v>932</v>
      </c>
      <c r="F49" s="18">
        <v>1098</v>
      </c>
      <c r="G49" s="22">
        <f t="shared" si="11"/>
        <v>1713</v>
      </c>
      <c r="H49" s="18">
        <v>791</v>
      </c>
      <c r="I49" s="18">
        <v>922</v>
      </c>
      <c r="J49" s="19">
        <f t="shared" si="12"/>
        <v>84.384236453201964</v>
      </c>
      <c r="K49" s="19">
        <f t="shared" si="12"/>
        <v>84.871244635193136</v>
      </c>
      <c r="L49" s="19">
        <f t="shared" si="12"/>
        <v>83.970856102003637</v>
      </c>
    </row>
    <row r="50" spans="3:12" x14ac:dyDescent="0.2">
      <c r="C50" s="20" t="s">
        <v>46</v>
      </c>
      <c r="D50" s="21">
        <f t="shared" si="10"/>
        <v>1927</v>
      </c>
      <c r="E50" s="18">
        <v>906</v>
      </c>
      <c r="F50" s="18">
        <v>1021</v>
      </c>
      <c r="G50" s="22">
        <f t="shared" si="11"/>
        <v>1555</v>
      </c>
      <c r="H50" s="18">
        <v>732</v>
      </c>
      <c r="I50" s="18">
        <v>823</v>
      </c>
      <c r="J50" s="19">
        <f t="shared" si="12"/>
        <v>80.695381421899327</v>
      </c>
      <c r="K50" s="19">
        <f t="shared" si="12"/>
        <v>80.794701986754973</v>
      </c>
      <c r="L50" s="19">
        <f t="shared" si="12"/>
        <v>80.607247796278159</v>
      </c>
    </row>
    <row r="51" spans="3:12" x14ac:dyDescent="0.2">
      <c r="C51" s="20" t="s">
        <v>47</v>
      </c>
      <c r="D51" s="21">
        <f t="shared" si="10"/>
        <v>3717</v>
      </c>
      <c r="E51" s="18">
        <v>1788</v>
      </c>
      <c r="F51" s="18">
        <v>1929</v>
      </c>
      <c r="G51" s="22">
        <f t="shared" si="11"/>
        <v>3237</v>
      </c>
      <c r="H51" s="18">
        <v>1538</v>
      </c>
      <c r="I51" s="18">
        <v>1699</v>
      </c>
      <c r="J51" s="19">
        <f t="shared" si="12"/>
        <v>87.086359967715893</v>
      </c>
      <c r="K51" s="19">
        <f t="shared" si="12"/>
        <v>86.017897091722588</v>
      </c>
      <c r="L51" s="19">
        <f t="shared" si="12"/>
        <v>88.076723691031617</v>
      </c>
    </row>
    <row r="52" spans="3:12" x14ac:dyDescent="0.2">
      <c r="C52" s="20" t="s">
        <v>48</v>
      </c>
      <c r="D52" s="21">
        <f t="shared" si="10"/>
        <v>5157</v>
      </c>
      <c r="E52" s="18">
        <v>2437</v>
      </c>
      <c r="F52" s="18">
        <v>2720</v>
      </c>
      <c r="G52" s="22">
        <f t="shared" si="11"/>
        <v>3783</v>
      </c>
      <c r="H52" s="18">
        <v>1781</v>
      </c>
      <c r="I52" s="18">
        <v>2002</v>
      </c>
      <c r="J52" s="19">
        <f t="shared" si="12"/>
        <v>73.356602675974401</v>
      </c>
      <c r="K52" s="19">
        <f t="shared" si="12"/>
        <v>73.081657775954042</v>
      </c>
      <c r="L52" s="19">
        <f t="shared" si="12"/>
        <v>73.602941176470594</v>
      </c>
    </row>
    <row r="53" spans="3:12" x14ac:dyDescent="0.2">
      <c r="C53" s="20" t="s">
        <v>49</v>
      </c>
      <c r="D53" s="21">
        <f t="shared" si="10"/>
        <v>6417</v>
      </c>
      <c r="E53" s="18">
        <v>3029</v>
      </c>
      <c r="F53" s="18">
        <v>3388</v>
      </c>
      <c r="G53" s="22">
        <f t="shared" si="11"/>
        <v>4494</v>
      </c>
      <c r="H53" s="18">
        <v>2110</v>
      </c>
      <c r="I53" s="18">
        <v>2384</v>
      </c>
      <c r="J53" s="19">
        <f t="shared" si="12"/>
        <v>70.032725572697515</v>
      </c>
      <c r="K53" s="19">
        <f t="shared" si="12"/>
        <v>69.659953780125448</v>
      </c>
      <c r="L53" s="19">
        <f t="shared" si="12"/>
        <v>70.365997638724906</v>
      </c>
    </row>
    <row r="54" spans="3:12" x14ac:dyDescent="0.2">
      <c r="C54" s="20" t="s">
        <v>50</v>
      </c>
      <c r="D54" s="21">
        <f t="shared" si="10"/>
        <v>7976</v>
      </c>
      <c r="E54" s="18">
        <v>3693</v>
      </c>
      <c r="F54" s="18">
        <v>4283</v>
      </c>
      <c r="G54" s="22">
        <f t="shared" si="11"/>
        <v>5615</v>
      </c>
      <c r="H54" s="18">
        <v>2622</v>
      </c>
      <c r="I54" s="18">
        <v>2993</v>
      </c>
      <c r="J54" s="19">
        <f t="shared" si="12"/>
        <v>70.398696088264785</v>
      </c>
      <c r="K54" s="19">
        <f t="shared" si="12"/>
        <v>70.999187652315186</v>
      </c>
      <c r="L54" s="19">
        <f t="shared" si="12"/>
        <v>69.880924585570853</v>
      </c>
    </row>
    <row r="55" spans="3:12" x14ac:dyDescent="0.2">
      <c r="D55" s="24"/>
      <c r="E55" s="18"/>
      <c r="F55" s="18"/>
      <c r="H55" s="18"/>
      <c r="I55" s="18"/>
    </row>
    <row r="56" spans="3:12" x14ac:dyDescent="0.2">
      <c r="C56" s="20" t="s">
        <v>51</v>
      </c>
      <c r="D56" s="21">
        <f t="shared" ref="D56:D62" si="13">E56+F56</f>
        <v>15899</v>
      </c>
      <c r="E56" s="18">
        <v>7291</v>
      </c>
      <c r="F56" s="18">
        <v>8608</v>
      </c>
      <c r="G56" s="22">
        <f t="shared" ref="G56:G62" si="14">H56+I56</f>
        <v>10179</v>
      </c>
      <c r="H56" s="18">
        <v>4544</v>
      </c>
      <c r="I56" s="18">
        <v>5635</v>
      </c>
      <c r="J56" s="19">
        <f t="shared" ref="J56:L62" si="15">G56/D56*100</f>
        <v>64.022894521668022</v>
      </c>
      <c r="K56" s="19">
        <f t="shared" si="15"/>
        <v>62.323412426278978</v>
      </c>
      <c r="L56" s="19">
        <f t="shared" si="15"/>
        <v>65.462360594795541</v>
      </c>
    </row>
    <row r="57" spans="3:12" x14ac:dyDescent="0.2">
      <c r="C57" s="20" t="s">
        <v>52</v>
      </c>
      <c r="D57" s="21">
        <f t="shared" si="13"/>
        <v>3326</v>
      </c>
      <c r="E57" s="18">
        <v>1589</v>
      </c>
      <c r="F57" s="18">
        <v>1737</v>
      </c>
      <c r="G57" s="22">
        <f t="shared" si="14"/>
        <v>2563</v>
      </c>
      <c r="H57" s="18">
        <v>1199</v>
      </c>
      <c r="I57" s="18">
        <v>1364</v>
      </c>
      <c r="J57" s="19">
        <f t="shared" si="15"/>
        <v>77.059530968129891</v>
      </c>
      <c r="K57" s="19">
        <f t="shared" si="15"/>
        <v>75.456261799874142</v>
      </c>
      <c r="L57" s="19">
        <f t="shared" si="15"/>
        <v>78.526194588370757</v>
      </c>
    </row>
    <row r="58" spans="3:12" x14ac:dyDescent="0.2">
      <c r="C58" s="20" t="s">
        <v>53</v>
      </c>
      <c r="D58" s="21">
        <f t="shared" si="13"/>
        <v>2673</v>
      </c>
      <c r="E58" s="18">
        <v>1284</v>
      </c>
      <c r="F58" s="18">
        <v>1389</v>
      </c>
      <c r="G58" s="22">
        <f t="shared" si="14"/>
        <v>2163</v>
      </c>
      <c r="H58" s="18">
        <v>1018</v>
      </c>
      <c r="I58" s="18">
        <v>1145</v>
      </c>
      <c r="J58" s="19">
        <f t="shared" si="15"/>
        <v>80.920314253647589</v>
      </c>
      <c r="K58" s="19">
        <f t="shared" si="15"/>
        <v>79.283489096573206</v>
      </c>
      <c r="L58" s="19">
        <f t="shared" si="15"/>
        <v>82.433405327573794</v>
      </c>
    </row>
    <row r="59" spans="3:12" x14ac:dyDescent="0.2">
      <c r="C59" s="20" t="s">
        <v>54</v>
      </c>
      <c r="D59" s="21">
        <f t="shared" si="13"/>
        <v>11351</v>
      </c>
      <c r="E59" s="18">
        <v>5391</v>
      </c>
      <c r="F59" s="18">
        <v>5960</v>
      </c>
      <c r="G59" s="22">
        <f t="shared" si="14"/>
        <v>7325</v>
      </c>
      <c r="H59" s="18">
        <v>3416</v>
      </c>
      <c r="I59" s="18">
        <v>3909</v>
      </c>
      <c r="J59" s="19">
        <f t="shared" si="15"/>
        <v>64.531759316359796</v>
      </c>
      <c r="K59" s="19">
        <f t="shared" si="15"/>
        <v>63.364867371545166</v>
      </c>
      <c r="L59" s="19">
        <f t="shared" si="15"/>
        <v>65.587248322147644</v>
      </c>
    </row>
    <row r="60" spans="3:12" x14ac:dyDescent="0.2">
      <c r="C60" s="20" t="s">
        <v>55</v>
      </c>
      <c r="D60" s="21">
        <f t="shared" si="13"/>
        <v>4249</v>
      </c>
      <c r="E60" s="18">
        <v>1973</v>
      </c>
      <c r="F60" s="18">
        <v>2276</v>
      </c>
      <c r="G60" s="22">
        <f t="shared" si="14"/>
        <v>3264</v>
      </c>
      <c r="H60" s="18">
        <v>1485</v>
      </c>
      <c r="I60" s="18">
        <v>1779</v>
      </c>
      <c r="J60" s="19">
        <f t="shared" si="15"/>
        <v>76.818074841139094</v>
      </c>
      <c r="K60" s="19">
        <f t="shared" si="15"/>
        <v>75.266092245311711</v>
      </c>
      <c r="L60" s="19">
        <f t="shared" si="15"/>
        <v>78.163444639718804</v>
      </c>
    </row>
    <row r="61" spans="3:12" x14ac:dyDescent="0.2">
      <c r="C61" s="20" t="s">
        <v>56</v>
      </c>
      <c r="D61" s="21">
        <f t="shared" si="13"/>
        <v>4990</v>
      </c>
      <c r="E61" s="18">
        <v>2281</v>
      </c>
      <c r="F61" s="18">
        <v>2709</v>
      </c>
      <c r="G61" s="22">
        <f t="shared" si="14"/>
        <v>3926</v>
      </c>
      <c r="H61" s="18">
        <v>1743</v>
      </c>
      <c r="I61" s="18">
        <v>2183</v>
      </c>
      <c r="J61" s="19">
        <f t="shared" si="15"/>
        <v>78.677354709418836</v>
      </c>
      <c r="K61" s="19">
        <f t="shared" si="15"/>
        <v>76.413853572994299</v>
      </c>
      <c r="L61" s="19">
        <f t="shared" si="15"/>
        <v>80.583241048357323</v>
      </c>
    </row>
    <row r="62" spans="3:12" x14ac:dyDescent="0.2">
      <c r="C62" s="20" t="s">
        <v>57</v>
      </c>
      <c r="D62" s="21">
        <f t="shared" si="13"/>
        <v>12898</v>
      </c>
      <c r="E62" s="18">
        <v>5901</v>
      </c>
      <c r="F62" s="18">
        <v>6997</v>
      </c>
      <c r="G62" s="22">
        <f t="shared" si="14"/>
        <v>8687</v>
      </c>
      <c r="H62" s="18">
        <v>3951</v>
      </c>
      <c r="I62" s="18">
        <v>4736</v>
      </c>
      <c r="J62" s="19">
        <f t="shared" si="15"/>
        <v>67.351527368584271</v>
      </c>
      <c r="K62" s="19">
        <f t="shared" si="15"/>
        <v>66.954753431621754</v>
      </c>
      <c r="L62" s="19">
        <f t="shared" si="15"/>
        <v>67.68615120766043</v>
      </c>
    </row>
    <row r="63" spans="3:12" x14ac:dyDescent="0.2">
      <c r="D63" s="24"/>
      <c r="E63" s="18"/>
      <c r="F63" s="18"/>
      <c r="H63" s="18"/>
      <c r="I63" s="18"/>
    </row>
    <row r="64" spans="3:12" x14ac:dyDescent="0.2">
      <c r="C64" s="20" t="s">
        <v>58</v>
      </c>
      <c r="D64" s="21">
        <f t="shared" ref="D64:D70" si="16">E64+F64</f>
        <v>16301</v>
      </c>
      <c r="E64" s="18">
        <v>7503</v>
      </c>
      <c r="F64" s="18">
        <v>8798</v>
      </c>
      <c r="G64" s="22">
        <f t="shared" ref="G64:G70" si="17">H64+I64</f>
        <v>9591</v>
      </c>
      <c r="H64" s="18">
        <v>4320</v>
      </c>
      <c r="I64" s="18">
        <v>5271</v>
      </c>
      <c r="J64" s="19">
        <f t="shared" ref="J64:L70" si="18">G64/D64*100</f>
        <v>58.836881172934177</v>
      </c>
      <c r="K64" s="19">
        <f t="shared" si="18"/>
        <v>57.576969212315078</v>
      </c>
      <c r="L64" s="19">
        <f t="shared" si="18"/>
        <v>59.911343487156174</v>
      </c>
    </row>
    <row r="65" spans="1:12" x14ac:dyDescent="0.2">
      <c r="C65" s="20" t="s">
        <v>59</v>
      </c>
      <c r="D65" s="21">
        <f t="shared" si="16"/>
        <v>3234</v>
      </c>
      <c r="E65" s="18">
        <v>1422</v>
      </c>
      <c r="F65" s="18">
        <v>1812</v>
      </c>
      <c r="G65" s="22">
        <f t="shared" si="17"/>
        <v>2275</v>
      </c>
      <c r="H65" s="18">
        <v>947</v>
      </c>
      <c r="I65" s="18">
        <v>1328</v>
      </c>
      <c r="J65" s="19">
        <f t="shared" si="18"/>
        <v>70.34632034632034</v>
      </c>
      <c r="K65" s="19">
        <f t="shared" si="18"/>
        <v>66.596343178621666</v>
      </c>
      <c r="L65" s="19">
        <f t="shared" si="18"/>
        <v>73.289183222958059</v>
      </c>
    </row>
    <row r="66" spans="1:12" x14ac:dyDescent="0.2">
      <c r="C66" s="20" t="s">
        <v>60</v>
      </c>
      <c r="D66" s="21">
        <f t="shared" si="16"/>
        <v>4974</v>
      </c>
      <c r="E66" s="18">
        <v>2233</v>
      </c>
      <c r="F66" s="18">
        <v>2741</v>
      </c>
      <c r="G66" s="22">
        <f t="shared" si="17"/>
        <v>3241</v>
      </c>
      <c r="H66" s="18">
        <v>1445</v>
      </c>
      <c r="I66" s="18">
        <v>1796</v>
      </c>
      <c r="J66" s="19">
        <f t="shared" si="18"/>
        <v>65.158825894652196</v>
      </c>
      <c r="K66" s="19">
        <f t="shared" si="18"/>
        <v>64.711150918047466</v>
      </c>
      <c r="L66" s="19">
        <f t="shared" si="18"/>
        <v>65.523531557825606</v>
      </c>
    </row>
    <row r="67" spans="1:12" x14ac:dyDescent="0.2">
      <c r="C67" s="20" t="s">
        <v>61</v>
      </c>
      <c r="D67" s="21">
        <f t="shared" si="16"/>
        <v>3389</v>
      </c>
      <c r="E67" s="18">
        <v>1520</v>
      </c>
      <c r="F67" s="18">
        <v>1869</v>
      </c>
      <c r="G67" s="22">
        <f t="shared" si="17"/>
        <v>2649</v>
      </c>
      <c r="H67" s="18">
        <v>1186</v>
      </c>
      <c r="I67" s="18">
        <v>1463</v>
      </c>
      <c r="J67" s="19">
        <f t="shared" si="18"/>
        <v>78.164650339333136</v>
      </c>
      <c r="K67" s="19">
        <f t="shared" si="18"/>
        <v>78.026315789473685</v>
      </c>
      <c r="L67" s="19">
        <f t="shared" si="18"/>
        <v>78.277153558052433</v>
      </c>
    </row>
    <row r="68" spans="1:12" x14ac:dyDescent="0.2">
      <c r="C68" s="20" t="s">
        <v>62</v>
      </c>
      <c r="D68" s="21">
        <f t="shared" si="16"/>
        <v>1802</v>
      </c>
      <c r="E68" s="18">
        <v>841</v>
      </c>
      <c r="F68" s="18">
        <v>961</v>
      </c>
      <c r="G68" s="22">
        <f t="shared" si="17"/>
        <v>1445</v>
      </c>
      <c r="H68" s="18">
        <v>675</v>
      </c>
      <c r="I68" s="18">
        <v>770</v>
      </c>
      <c r="J68" s="19">
        <f t="shared" si="18"/>
        <v>80.188679245283026</v>
      </c>
      <c r="K68" s="19">
        <f t="shared" si="18"/>
        <v>80.261593341260408</v>
      </c>
      <c r="L68" s="19">
        <f t="shared" si="18"/>
        <v>80.12486992715921</v>
      </c>
    </row>
    <row r="69" spans="1:12" x14ac:dyDescent="0.2">
      <c r="C69" s="20" t="s">
        <v>63</v>
      </c>
      <c r="D69" s="21">
        <f t="shared" si="16"/>
        <v>3361</v>
      </c>
      <c r="E69" s="18">
        <v>1574</v>
      </c>
      <c r="F69" s="18">
        <v>1787</v>
      </c>
      <c r="G69" s="22">
        <f t="shared" si="17"/>
        <v>2490</v>
      </c>
      <c r="H69" s="18">
        <v>1148</v>
      </c>
      <c r="I69" s="18">
        <v>1342</v>
      </c>
      <c r="J69" s="19">
        <f t="shared" si="18"/>
        <v>74.085093722106521</v>
      </c>
      <c r="K69" s="19">
        <f t="shared" si="18"/>
        <v>72.93519695044472</v>
      </c>
      <c r="L69" s="19">
        <f t="shared" si="18"/>
        <v>75.097929490766646</v>
      </c>
    </row>
    <row r="70" spans="1:12" x14ac:dyDescent="0.2">
      <c r="C70" s="20" t="s">
        <v>64</v>
      </c>
      <c r="D70" s="21">
        <f t="shared" si="16"/>
        <v>527</v>
      </c>
      <c r="E70" s="18">
        <v>241</v>
      </c>
      <c r="F70" s="18">
        <v>286</v>
      </c>
      <c r="G70" s="22">
        <f t="shared" si="17"/>
        <v>458</v>
      </c>
      <c r="H70" s="18">
        <v>207</v>
      </c>
      <c r="I70" s="18">
        <v>251</v>
      </c>
      <c r="J70" s="19">
        <f t="shared" si="18"/>
        <v>86.907020872865274</v>
      </c>
      <c r="K70" s="19">
        <f t="shared" si="18"/>
        <v>85.892116182572607</v>
      </c>
      <c r="L70" s="19">
        <f t="shared" si="18"/>
        <v>87.76223776223776</v>
      </c>
    </row>
    <row r="71" spans="1:12" ht="18" thickBot="1" x14ac:dyDescent="0.25">
      <c r="B71" s="4"/>
      <c r="C71" s="6"/>
      <c r="D71" s="25"/>
      <c r="E71" s="6"/>
      <c r="F71" s="6"/>
      <c r="G71" s="6"/>
      <c r="H71" s="6"/>
      <c r="I71" s="6"/>
      <c r="J71" s="6"/>
      <c r="K71" s="6"/>
      <c r="L71" s="6"/>
    </row>
    <row r="72" spans="1:12" x14ac:dyDescent="0.2">
      <c r="C72" s="2"/>
      <c r="D72" s="20" t="s">
        <v>65</v>
      </c>
      <c r="E72" s="2"/>
      <c r="F72" s="2"/>
      <c r="G72" s="2"/>
      <c r="H72" s="2"/>
      <c r="I72" s="2"/>
      <c r="J72" s="2"/>
      <c r="K72" s="2"/>
      <c r="L72" s="2"/>
    </row>
    <row r="73" spans="1:12" x14ac:dyDescent="0.2">
      <c r="A73" s="20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">
      <c r="A74" s="2"/>
      <c r="C74" s="2"/>
      <c r="D74" s="2"/>
      <c r="E74" s="2"/>
      <c r="F74" s="2"/>
      <c r="G74" s="2"/>
      <c r="H74" s="2"/>
      <c r="I74" s="2"/>
      <c r="J74" s="2"/>
      <c r="K74" s="2"/>
      <c r="L74" s="2"/>
    </row>
  </sheetData>
  <phoneticPr fontId="2"/>
  <pageMargins left="0.34" right="0.37" top="0.6" bottom="0.59" header="0.51200000000000001" footer="0.51200000000000001"/>
  <pageSetup paperSize="12" scale="74" orientation="portrait" verticalDpi="4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5:L287"/>
  <sheetViews>
    <sheetView showGridLines="0" zoomScale="75" zoomScaleNormal="75" workbookViewId="0">
      <selection activeCell="B79" sqref="B79:L154"/>
    </sheetView>
  </sheetViews>
  <sheetFormatPr defaultColWidth="12.125" defaultRowHeight="17.25" x14ac:dyDescent="0.2"/>
  <cols>
    <col min="1" max="1" width="13.375" style="1" customWidth="1"/>
    <col min="2" max="2" width="5.875" style="1" customWidth="1"/>
    <col min="3" max="3" width="17.125" style="1" customWidth="1"/>
    <col min="4" max="4" width="14.625" style="1" customWidth="1"/>
    <col min="5" max="6" width="12.625" style="1" bestFit="1" customWidth="1"/>
    <col min="7" max="7" width="14.625" style="1" customWidth="1"/>
    <col min="8" max="9" width="12.625" style="1" bestFit="1" customWidth="1"/>
    <col min="10" max="12" width="10.875" style="1" customWidth="1"/>
    <col min="13" max="256" width="12.125" style="1"/>
    <col min="257" max="257" width="13.375" style="1" customWidth="1"/>
    <col min="258" max="258" width="5.875" style="1" customWidth="1"/>
    <col min="259" max="259" width="17.125" style="1" customWidth="1"/>
    <col min="260" max="260" width="14.625" style="1" customWidth="1"/>
    <col min="261" max="262" width="12.625" style="1" bestFit="1" customWidth="1"/>
    <col min="263" max="263" width="14.625" style="1" customWidth="1"/>
    <col min="264" max="265" width="12.625" style="1" bestFit="1" customWidth="1"/>
    <col min="266" max="268" width="10.875" style="1" customWidth="1"/>
    <col min="269" max="512" width="12.125" style="1"/>
    <col min="513" max="513" width="13.375" style="1" customWidth="1"/>
    <col min="514" max="514" width="5.875" style="1" customWidth="1"/>
    <col min="515" max="515" width="17.125" style="1" customWidth="1"/>
    <col min="516" max="516" width="14.625" style="1" customWidth="1"/>
    <col min="517" max="518" width="12.625" style="1" bestFit="1" customWidth="1"/>
    <col min="519" max="519" width="14.625" style="1" customWidth="1"/>
    <col min="520" max="521" width="12.625" style="1" bestFit="1" customWidth="1"/>
    <col min="522" max="524" width="10.875" style="1" customWidth="1"/>
    <col min="525" max="768" width="12.125" style="1"/>
    <col min="769" max="769" width="13.375" style="1" customWidth="1"/>
    <col min="770" max="770" width="5.875" style="1" customWidth="1"/>
    <col min="771" max="771" width="17.125" style="1" customWidth="1"/>
    <col min="772" max="772" width="14.625" style="1" customWidth="1"/>
    <col min="773" max="774" width="12.625" style="1" bestFit="1" customWidth="1"/>
    <col min="775" max="775" width="14.625" style="1" customWidth="1"/>
    <col min="776" max="777" width="12.625" style="1" bestFit="1" customWidth="1"/>
    <col min="778" max="780" width="10.875" style="1" customWidth="1"/>
    <col min="781" max="1024" width="12.125" style="1"/>
    <col min="1025" max="1025" width="13.375" style="1" customWidth="1"/>
    <col min="1026" max="1026" width="5.875" style="1" customWidth="1"/>
    <col min="1027" max="1027" width="17.125" style="1" customWidth="1"/>
    <col min="1028" max="1028" width="14.625" style="1" customWidth="1"/>
    <col min="1029" max="1030" width="12.625" style="1" bestFit="1" customWidth="1"/>
    <col min="1031" max="1031" width="14.625" style="1" customWidth="1"/>
    <col min="1032" max="1033" width="12.625" style="1" bestFit="1" customWidth="1"/>
    <col min="1034" max="1036" width="10.875" style="1" customWidth="1"/>
    <col min="1037" max="1280" width="12.125" style="1"/>
    <col min="1281" max="1281" width="13.375" style="1" customWidth="1"/>
    <col min="1282" max="1282" width="5.875" style="1" customWidth="1"/>
    <col min="1283" max="1283" width="17.125" style="1" customWidth="1"/>
    <col min="1284" max="1284" width="14.625" style="1" customWidth="1"/>
    <col min="1285" max="1286" width="12.625" style="1" bestFit="1" customWidth="1"/>
    <col min="1287" max="1287" width="14.625" style="1" customWidth="1"/>
    <col min="1288" max="1289" width="12.625" style="1" bestFit="1" customWidth="1"/>
    <col min="1290" max="1292" width="10.875" style="1" customWidth="1"/>
    <col min="1293" max="1536" width="12.125" style="1"/>
    <col min="1537" max="1537" width="13.375" style="1" customWidth="1"/>
    <col min="1538" max="1538" width="5.875" style="1" customWidth="1"/>
    <col min="1539" max="1539" width="17.125" style="1" customWidth="1"/>
    <col min="1540" max="1540" width="14.625" style="1" customWidth="1"/>
    <col min="1541" max="1542" width="12.625" style="1" bestFit="1" customWidth="1"/>
    <col min="1543" max="1543" width="14.625" style="1" customWidth="1"/>
    <col min="1544" max="1545" width="12.625" style="1" bestFit="1" customWidth="1"/>
    <col min="1546" max="1548" width="10.875" style="1" customWidth="1"/>
    <col min="1549" max="1792" width="12.125" style="1"/>
    <col min="1793" max="1793" width="13.375" style="1" customWidth="1"/>
    <col min="1794" max="1794" width="5.875" style="1" customWidth="1"/>
    <col min="1795" max="1795" width="17.125" style="1" customWidth="1"/>
    <col min="1796" max="1796" width="14.625" style="1" customWidth="1"/>
    <col min="1797" max="1798" width="12.625" style="1" bestFit="1" customWidth="1"/>
    <col min="1799" max="1799" width="14.625" style="1" customWidth="1"/>
    <col min="1800" max="1801" width="12.625" style="1" bestFit="1" customWidth="1"/>
    <col min="1802" max="1804" width="10.875" style="1" customWidth="1"/>
    <col min="1805" max="2048" width="12.125" style="1"/>
    <col min="2049" max="2049" width="13.375" style="1" customWidth="1"/>
    <col min="2050" max="2050" width="5.875" style="1" customWidth="1"/>
    <col min="2051" max="2051" width="17.125" style="1" customWidth="1"/>
    <col min="2052" max="2052" width="14.625" style="1" customWidth="1"/>
    <col min="2053" max="2054" width="12.625" style="1" bestFit="1" customWidth="1"/>
    <col min="2055" max="2055" width="14.625" style="1" customWidth="1"/>
    <col min="2056" max="2057" width="12.625" style="1" bestFit="1" customWidth="1"/>
    <col min="2058" max="2060" width="10.875" style="1" customWidth="1"/>
    <col min="2061" max="2304" width="12.125" style="1"/>
    <col min="2305" max="2305" width="13.375" style="1" customWidth="1"/>
    <col min="2306" max="2306" width="5.875" style="1" customWidth="1"/>
    <col min="2307" max="2307" width="17.125" style="1" customWidth="1"/>
    <col min="2308" max="2308" width="14.625" style="1" customWidth="1"/>
    <col min="2309" max="2310" width="12.625" style="1" bestFit="1" customWidth="1"/>
    <col min="2311" max="2311" width="14.625" style="1" customWidth="1"/>
    <col min="2312" max="2313" width="12.625" style="1" bestFit="1" customWidth="1"/>
    <col min="2314" max="2316" width="10.875" style="1" customWidth="1"/>
    <col min="2317" max="2560" width="12.125" style="1"/>
    <col min="2561" max="2561" width="13.375" style="1" customWidth="1"/>
    <col min="2562" max="2562" width="5.875" style="1" customWidth="1"/>
    <col min="2563" max="2563" width="17.125" style="1" customWidth="1"/>
    <col min="2564" max="2564" width="14.625" style="1" customWidth="1"/>
    <col min="2565" max="2566" width="12.625" style="1" bestFit="1" customWidth="1"/>
    <col min="2567" max="2567" width="14.625" style="1" customWidth="1"/>
    <col min="2568" max="2569" width="12.625" style="1" bestFit="1" customWidth="1"/>
    <col min="2570" max="2572" width="10.875" style="1" customWidth="1"/>
    <col min="2573" max="2816" width="12.125" style="1"/>
    <col min="2817" max="2817" width="13.375" style="1" customWidth="1"/>
    <col min="2818" max="2818" width="5.875" style="1" customWidth="1"/>
    <col min="2819" max="2819" width="17.125" style="1" customWidth="1"/>
    <col min="2820" max="2820" width="14.625" style="1" customWidth="1"/>
    <col min="2821" max="2822" width="12.625" style="1" bestFit="1" customWidth="1"/>
    <col min="2823" max="2823" width="14.625" style="1" customWidth="1"/>
    <col min="2824" max="2825" width="12.625" style="1" bestFit="1" customWidth="1"/>
    <col min="2826" max="2828" width="10.875" style="1" customWidth="1"/>
    <col min="2829" max="3072" width="12.125" style="1"/>
    <col min="3073" max="3073" width="13.375" style="1" customWidth="1"/>
    <col min="3074" max="3074" width="5.875" style="1" customWidth="1"/>
    <col min="3075" max="3075" width="17.125" style="1" customWidth="1"/>
    <col min="3076" max="3076" width="14.625" style="1" customWidth="1"/>
    <col min="3077" max="3078" width="12.625" style="1" bestFit="1" customWidth="1"/>
    <col min="3079" max="3079" width="14.625" style="1" customWidth="1"/>
    <col min="3080" max="3081" width="12.625" style="1" bestFit="1" customWidth="1"/>
    <col min="3082" max="3084" width="10.875" style="1" customWidth="1"/>
    <col min="3085" max="3328" width="12.125" style="1"/>
    <col min="3329" max="3329" width="13.375" style="1" customWidth="1"/>
    <col min="3330" max="3330" width="5.875" style="1" customWidth="1"/>
    <col min="3331" max="3331" width="17.125" style="1" customWidth="1"/>
    <col min="3332" max="3332" width="14.625" style="1" customWidth="1"/>
    <col min="3333" max="3334" width="12.625" style="1" bestFit="1" customWidth="1"/>
    <col min="3335" max="3335" width="14.625" style="1" customWidth="1"/>
    <col min="3336" max="3337" width="12.625" style="1" bestFit="1" customWidth="1"/>
    <col min="3338" max="3340" width="10.875" style="1" customWidth="1"/>
    <col min="3341" max="3584" width="12.125" style="1"/>
    <col min="3585" max="3585" width="13.375" style="1" customWidth="1"/>
    <col min="3586" max="3586" width="5.875" style="1" customWidth="1"/>
    <col min="3587" max="3587" width="17.125" style="1" customWidth="1"/>
    <col min="3588" max="3588" width="14.625" style="1" customWidth="1"/>
    <col min="3589" max="3590" width="12.625" style="1" bestFit="1" customWidth="1"/>
    <col min="3591" max="3591" width="14.625" style="1" customWidth="1"/>
    <col min="3592" max="3593" width="12.625" style="1" bestFit="1" customWidth="1"/>
    <col min="3594" max="3596" width="10.875" style="1" customWidth="1"/>
    <col min="3597" max="3840" width="12.125" style="1"/>
    <col min="3841" max="3841" width="13.375" style="1" customWidth="1"/>
    <col min="3842" max="3842" width="5.875" style="1" customWidth="1"/>
    <col min="3843" max="3843" width="17.125" style="1" customWidth="1"/>
    <col min="3844" max="3844" width="14.625" style="1" customWidth="1"/>
    <col min="3845" max="3846" width="12.625" style="1" bestFit="1" customWidth="1"/>
    <col min="3847" max="3847" width="14.625" style="1" customWidth="1"/>
    <col min="3848" max="3849" width="12.625" style="1" bestFit="1" customWidth="1"/>
    <col min="3850" max="3852" width="10.875" style="1" customWidth="1"/>
    <col min="3853" max="4096" width="12.125" style="1"/>
    <col min="4097" max="4097" width="13.375" style="1" customWidth="1"/>
    <col min="4098" max="4098" width="5.875" style="1" customWidth="1"/>
    <col min="4099" max="4099" width="17.125" style="1" customWidth="1"/>
    <col min="4100" max="4100" width="14.625" style="1" customWidth="1"/>
    <col min="4101" max="4102" width="12.625" style="1" bestFit="1" customWidth="1"/>
    <col min="4103" max="4103" width="14.625" style="1" customWidth="1"/>
    <col min="4104" max="4105" width="12.625" style="1" bestFit="1" customWidth="1"/>
    <col min="4106" max="4108" width="10.875" style="1" customWidth="1"/>
    <col min="4109" max="4352" width="12.125" style="1"/>
    <col min="4353" max="4353" width="13.375" style="1" customWidth="1"/>
    <col min="4354" max="4354" width="5.875" style="1" customWidth="1"/>
    <col min="4355" max="4355" width="17.125" style="1" customWidth="1"/>
    <col min="4356" max="4356" width="14.625" style="1" customWidth="1"/>
    <col min="4357" max="4358" width="12.625" style="1" bestFit="1" customWidth="1"/>
    <col min="4359" max="4359" width="14.625" style="1" customWidth="1"/>
    <col min="4360" max="4361" width="12.625" style="1" bestFit="1" customWidth="1"/>
    <col min="4362" max="4364" width="10.875" style="1" customWidth="1"/>
    <col min="4365" max="4608" width="12.125" style="1"/>
    <col min="4609" max="4609" width="13.375" style="1" customWidth="1"/>
    <col min="4610" max="4610" width="5.875" style="1" customWidth="1"/>
    <col min="4611" max="4611" width="17.125" style="1" customWidth="1"/>
    <col min="4612" max="4612" width="14.625" style="1" customWidth="1"/>
    <col min="4613" max="4614" width="12.625" style="1" bestFit="1" customWidth="1"/>
    <col min="4615" max="4615" width="14.625" style="1" customWidth="1"/>
    <col min="4616" max="4617" width="12.625" style="1" bestFit="1" customWidth="1"/>
    <col min="4618" max="4620" width="10.875" style="1" customWidth="1"/>
    <col min="4621" max="4864" width="12.125" style="1"/>
    <col min="4865" max="4865" width="13.375" style="1" customWidth="1"/>
    <col min="4866" max="4866" width="5.875" style="1" customWidth="1"/>
    <col min="4867" max="4867" width="17.125" style="1" customWidth="1"/>
    <col min="4868" max="4868" width="14.625" style="1" customWidth="1"/>
    <col min="4869" max="4870" width="12.625" style="1" bestFit="1" customWidth="1"/>
    <col min="4871" max="4871" width="14.625" style="1" customWidth="1"/>
    <col min="4872" max="4873" width="12.625" style="1" bestFit="1" customWidth="1"/>
    <col min="4874" max="4876" width="10.875" style="1" customWidth="1"/>
    <col min="4877" max="5120" width="12.125" style="1"/>
    <col min="5121" max="5121" width="13.375" style="1" customWidth="1"/>
    <col min="5122" max="5122" width="5.875" style="1" customWidth="1"/>
    <col min="5123" max="5123" width="17.125" style="1" customWidth="1"/>
    <col min="5124" max="5124" width="14.625" style="1" customWidth="1"/>
    <col min="5125" max="5126" width="12.625" style="1" bestFit="1" customWidth="1"/>
    <col min="5127" max="5127" width="14.625" style="1" customWidth="1"/>
    <col min="5128" max="5129" width="12.625" style="1" bestFit="1" customWidth="1"/>
    <col min="5130" max="5132" width="10.875" style="1" customWidth="1"/>
    <col min="5133" max="5376" width="12.125" style="1"/>
    <col min="5377" max="5377" width="13.375" style="1" customWidth="1"/>
    <col min="5378" max="5378" width="5.875" style="1" customWidth="1"/>
    <col min="5379" max="5379" width="17.125" style="1" customWidth="1"/>
    <col min="5380" max="5380" width="14.625" style="1" customWidth="1"/>
    <col min="5381" max="5382" width="12.625" style="1" bestFit="1" customWidth="1"/>
    <col min="5383" max="5383" width="14.625" style="1" customWidth="1"/>
    <col min="5384" max="5385" width="12.625" style="1" bestFit="1" customWidth="1"/>
    <col min="5386" max="5388" width="10.875" style="1" customWidth="1"/>
    <col min="5389" max="5632" width="12.125" style="1"/>
    <col min="5633" max="5633" width="13.375" style="1" customWidth="1"/>
    <col min="5634" max="5634" width="5.875" style="1" customWidth="1"/>
    <col min="5635" max="5635" width="17.125" style="1" customWidth="1"/>
    <col min="5636" max="5636" width="14.625" style="1" customWidth="1"/>
    <col min="5637" max="5638" width="12.625" style="1" bestFit="1" customWidth="1"/>
    <col min="5639" max="5639" width="14.625" style="1" customWidth="1"/>
    <col min="5640" max="5641" width="12.625" style="1" bestFit="1" customWidth="1"/>
    <col min="5642" max="5644" width="10.875" style="1" customWidth="1"/>
    <col min="5645" max="5888" width="12.125" style="1"/>
    <col min="5889" max="5889" width="13.375" style="1" customWidth="1"/>
    <col min="5890" max="5890" width="5.875" style="1" customWidth="1"/>
    <col min="5891" max="5891" width="17.125" style="1" customWidth="1"/>
    <col min="5892" max="5892" width="14.625" style="1" customWidth="1"/>
    <col min="5893" max="5894" width="12.625" style="1" bestFit="1" customWidth="1"/>
    <col min="5895" max="5895" width="14.625" style="1" customWidth="1"/>
    <col min="5896" max="5897" width="12.625" style="1" bestFit="1" customWidth="1"/>
    <col min="5898" max="5900" width="10.875" style="1" customWidth="1"/>
    <col min="5901" max="6144" width="12.125" style="1"/>
    <col min="6145" max="6145" width="13.375" style="1" customWidth="1"/>
    <col min="6146" max="6146" width="5.875" style="1" customWidth="1"/>
    <col min="6147" max="6147" width="17.125" style="1" customWidth="1"/>
    <col min="6148" max="6148" width="14.625" style="1" customWidth="1"/>
    <col min="6149" max="6150" width="12.625" style="1" bestFit="1" customWidth="1"/>
    <col min="6151" max="6151" width="14.625" style="1" customWidth="1"/>
    <col min="6152" max="6153" width="12.625" style="1" bestFit="1" customWidth="1"/>
    <col min="6154" max="6156" width="10.875" style="1" customWidth="1"/>
    <col min="6157" max="6400" width="12.125" style="1"/>
    <col min="6401" max="6401" width="13.375" style="1" customWidth="1"/>
    <col min="6402" max="6402" width="5.875" style="1" customWidth="1"/>
    <col min="6403" max="6403" width="17.125" style="1" customWidth="1"/>
    <col min="6404" max="6404" width="14.625" style="1" customWidth="1"/>
    <col min="6405" max="6406" width="12.625" style="1" bestFit="1" customWidth="1"/>
    <col min="6407" max="6407" width="14.625" style="1" customWidth="1"/>
    <col min="6408" max="6409" width="12.625" style="1" bestFit="1" customWidth="1"/>
    <col min="6410" max="6412" width="10.875" style="1" customWidth="1"/>
    <col min="6413" max="6656" width="12.125" style="1"/>
    <col min="6657" max="6657" width="13.375" style="1" customWidth="1"/>
    <col min="6658" max="6658" width="5.875" style="1" customWidth="1"/>
    <col min="6659" max="6659" width="17.125" style="1" customWidth="1"/>
    <col min="6660" max="6660" width="14.625" style="1" customWidth="1"/>
    <col min="6661" max="6662" width="12.625" style="1" bestFit="1" customWidth="1"/>
    <col min="6663" max="6663" width="14.625" style="1" customWidth="1"/>
    <col min="6664" max="6665" width="12.625" style="1" bestFit="1" customWidth="1"/>
    <col min="6666" max="6668" width="10.875" style="1" customWidth="1"/>
    <col min="6669" max="6912" width="12.125" style="1"/>
    <col min="6913" max="6913" width="13.375" style="1" customWidth="1"/>
    <col min="6914" max="6914" width="5.875" style="1" customWidth="1"/>
    <col min="6915" max="6915" width="17.125" style="1" customWidth="1"/>
    <col min="6916" max="6916" width="14.625" style="1" customWidth="1"/>
    <col min="6917" max="6918" width="12.625" style="1" bestFit="1" customWidth="1"/>
    <col min="6919" max="6919" width="14.625" style="1" customWidth="1"/>
    <col min="6920" max="6921" width="12.625" style="1" bestFit="1" customWidth="1"/>
    <col min="6922" max="6924" width="10.875" style="1" customWidth="1"/>
    <col min="6925" max="7168" width="12.125" style="1"/>
    <col min="7169" max="7169" width="13.375" style="1" customWidth="1"/>
    <col min="7170" max="7170" width="5.875" style="1" customWidth="1"/>
    <col min="7171" max="7171" width="17.125" style="1" customWidth="1"/>
    <col min="7172" max="7172" width="14.625" style="1" customWidth="1"/>
    <col min="7173" max="7174" width="12.625" style="1" bestFit="1" customWidth="1"/>
    <col min="7175" max="7175" width="14.625" style="1" customWidth="1"/>
    <col min="7176" max="7177" width="12.625" style="1" bestFit="1" customWidth="1"/>
    <col min="7178" max="7180" width="10.875" style="1" customWidth="1"/>
    <col min="7181" max="7424" width="12.125" style="1"/>
    <col min="7425" max="7425" width="13.375" style="1" customWidth="1"/>
    <col min="7426" max="7426" width="5.875" style="1" customWidth="1"/>
    <col min="7427" max="7427" width="17.125" style="1" customWidth="1"/>
    <col min="7428" max="7428" width="14.625" style="1" customWidth="1"/>
    <col min="7429" max="7430" width="12.625" style="1" bestFit="1" customWidth="1"/>
    <col min="7431" max="7431" width="14.625" style="1" customWidth="1"/>
    <col min="7432" max="7433" width="12.625" style="1" bestFit="1" customWidth="1"/>
    <col min="7434" max="7436" width="10.875" style="1" customWidth="1"/>
    <col min="7437" max="7680" width="12.125" style="1"/>
    <col min="7681" max="7681" width="13.375" style="1" customWidth="1"/>
    <col min="7682" max="7682" width="5.875" style="1" customWidth="1"/>
    <col min="7683" max="7683" width="17.125" style="1" customWidth="1"/>
    <col min="7684" max="7684" width="14.625" style="1" customWidth="1"/>
    <col min="7685" max="7686" width="12.625" style="1" bestFit="1" customWidth="1"/>
    <col min="7687" max="7687" width="14.625" style="1" customWidth="1"/>
    <col min="7688" max="7689" width="12.625" style="1" bestFit="1" customWidth="1"/>
    <col min="7690" max="7692" width="10.875" style="1" customWidth="1"/>
    <col min="7693" max="7936" width="12.125" style="1"/>
    <col min="7937" max="7937" width="13.375" style="1" customWidth="1"/>
    <col min="7938" max="7938" width="5.875" style="1" customWidth="1"/>
    <col min="7939" max="7939" width="17.125" style="1" customWidth="1"/>
    <col min="7940" max="7940" width="14.625" style="1" customWidth="1"/>
    <col min="7941" max="7942" width="12.625" style="1" bestFit="1" customWidth="1"/>
    <col min="7943" max="7943" width="14.625" style="1" customWidth="1"/>
    <col min="7944" max="7945" width="12.625" style="1" bestFit="1" customWidth="1"/>
    <col min="7946" max="7948" width="10.875" style="1" customWidth="1"/>
    <col min="7949" max="8192" width="12.125" style="1"/>
    <col min="8193" max="8193" width="13.375" style="1" customWidth="1"/>
    <col min="8194" max="8194" width="5.875" style="1" customWidth="1"/>
    <col min="8195" max="8195" width="17.125" style="1" customWidth="1"/>
    <col min="8196" max="8196" width="14.625" style="1" customWidth="1"/>
    <col min="8197" max="8198" width="12.625" style="1" bestFit="1" customWidth="1"/>
    <col min="8199" max="8199" width="14.625" style="1" customWidth="1"/>
    <col min="8200" max="8201" width="12.625" style="1" bestFit="1" customWidth="1"/>
    <col min="8202" max="8204" width="10.875" style="1" customWidth="1"/>
    <col min="8205" max="8448" width="12.125" style="1"/>
    <col min="8449" max="8449" width="13.375" style="1" customWidth="1"/>
    <col min="8450" max="8450" width="5.875" style="1" customWidth="1"/>
    <col min="8451" max="8451" width="17.125" style="1" customWidth="1"/>
    <col min="8452" max="8452" width="14.625" style="1" customWidth="1"/>
    <col min="8453" max="8454" width="12.625" style="1" bestFit="1" customWidth="1"/>
    <col min="8455" max="8455" width="14.625" style="1" customWidth="1"/>
    <col min="8456" max="8457" width="12.625" style="1" bestFit="1" customWidth="1"/>
    <col min="8458" max="8460" width="10.875" style="1" customWidth="1"/>
    <col min="8461" max="8704" width="12.125" style="1"/>
    <col min="8705" max="8705" width="13.375" style="1" customWidth="1"/>
    <col min="8706" max="8706" width="5.875" style="1" customWidth="1"/>
    <col min="8707" max="8707" width="17.125" style="1" customWidth="1"/>
    <col min="8708" max="8708" width="14.625" style="1" customWidth="1"/>
    <col min="8709" max="8710" width="12.625" style="1" bestFit="1" customWidth="1"/>
    <col min="8711" max="8711" width="14.625" style="1" customWidth="1"/>
    <col min="8712" max="8713" width="12.625" style="1" bestFit="1" customWidth="1"/>
    <col min="8714" max="8716" width="10.875" style="1" customWidth="1"/>
    <col min="8717" max="8960" width="12.125" style="1"/>
    <col min="8961" max="8961" width="13.375" style="1" customWidth="1"/>
    <col min="8962" max="8962" width="5.875" style="1" customWidth="1"/>
    <col min="8963" max="8963" width="17.125" style="1" customWidth="1"/>
    <col min="8964" max="8964" width="14.625" style="1" customWidth="1"/>
    <col min="8965" max="8966" width="12.625" style="1" bestFit="1" customWidth="1"/>
    <col min="8967" max="8967" width="14.625" style="1" customWidth="1"/>
    <col min="8968" max="8969" width="12.625" style="1" bestFit="1" customWidth="1"/>
    <col min="8970" max="8972" width="10.875" style="1" customWidth="1"/>
    <col min="8973" max="9216" width="12.125" style="1"/>
    <col min="9217" max="9217" width="13.375" style="1" customWidth="1"/>
    <col min="9218" max="9218" width="5.875" style="1" customWidth="1"/>
    <col min="9219" max="9219" width="17.125" style="1" customWidth="1"/>
    <col min="9220" max="9220" width="14.625" style="1" customWidth="1"/>
    <col min="9221" max="9222" width="12.625" style="1" bestFit="1" customWidth="1"/>
    <col min="9223" max="9223" width="14.625" style="1" customWidth="1"/>
    <col min="9224" max="9225" width="12.625" style="1" bestFit="1" customWidth="1"/>
    <col min="9226" max="9228" width="10.875" style="1" customWidth="1"/>
    <col min="9229" max="9472" width="12.125" style="1"/>
    <col min="9473" max="9473" width="13.375" style="1" customWidth="1"/>
    <col min="9474" max="9474" width="5.875" style="1" customWidth="1"/>
    <col min="9475" max="9475" width="17.125" style="1" customWidth="1"/>
    <col min="9476" max="9476" width="14.625" style="1" customWidth="1"/>
    <col min="9477" max="9478" width="12.625" style="1" bestFit="1" customWidth="1"/>
    <col min="9479" max="9479" width="14.625" style="1" customWidth="1"/>
    <col min="9480" max="9481" width="12.625" style="1" bestFit="1" customWidth="1"/>
    <col min="9482" max="9484" width="10.875" style="1" customWidth="1"/>
    <col min="9485" max="9728" width="12.125" style="1"/>
    <col min="9729" max="9729" width="13.375" style="1" customWidth="1"/>
    <col min="9730" max="9730" width="5.875" style="1" customWidth="1"/>
    <col min="9731" max="9731" width="17.125" style="1" customWidth="1"/>
    <col min="9732" max="9732" width="14.625" style="1" customWidth="1"/>
    <col min="9733" max="9734" width="12.625" style="1" bestFit="1" customWidth="1"/>
    <col min="9735" max="9735" width="14.625" style="1" customWidth="1"/>
    <col min="9736" max="9737" width="12.625" style="1" bestFit="1" customWidth="1"/>
    <col min="9738" max="9740" width="10.875" style="1" customWidth="1"/>
    <col min="9741" max="9984" width="12.125" style="1"/>
    <col min="9985" max="9985" width="13.375" style="1" customWidth="1"/>
    <col min="9986" max="9986" width="5.875" style="1" customWidth="1"/>
    <col min="9987" max="9987" width="17.125" style="1" customWidth="1"/>
    <col min="9988" max="9988" width="14.625" style="1" customWidth="1"/>
    <col min="9989" max="9990" width="12.625" style="1" bestFit="1" customWidth="1"/>
    <col min="9991" max="9991" width="14.625" style="1" customWidth="1"/>
    <col min="9992" max="9993" width="12.625" style="1" bestFit="1" customWidth="1"/>
    <col min="9994" max="9996" width="10.875" style="1" customWidth="1"/>
    <col min="9997" max="10240" width="12.125" style="1"/>
    <col min="10241" max="10241" width="13.375" style="1" customWidth="1"/>
    <col min="10242" max="10242" width="5.875" style="1" customWidth="1"/>
    <col min="10243" max="10243" width="17.125" style="1" customWidth="1"/>
    <col min="10244" max="10244" width="14.625" style="1" customWidth="1"/>
    <col min="10245" max="10246" width="12.625" style="1" bestFit="1" customWidth="1"/>
    <col min="10247" max="10247" width="14.625" style="1" customWidth="1"/>
    <col min="10248" max="10249" width="12.625" style="1" bestFit="1" customWidth="1"/>
    <col min="10250" max="10252" width="10.875" style="1" customWidth="1"/>
    <col min="10253" max="10496" width="12.125" style="1"/>
    <col min="10497" max="10497" width="13.375" style="1" customWidth="1"/>
    <col min="10498" max="10498" width="5.875" style="1" customWidth="1"/>
    <col min="10499" max="10499" width="17.125" style="1" customWidth="1"/>
    <col min="10500" max="10500" width="14.625" style="1" customWidth="1"/>
    <col min="10501" max="10502" width="12.625" style="1" bestFit="1" customWidth="1"/>
    <col min="10503" max="10503" width="14.625" style="1" customWidth="1"/>
    <col min="10504" max="10505" width="12.625" style="1" bestFit="1" customWidth="1"/>
    <col min="10506" max="10508" width="10.875" style="1" customWidth="1"/>
    <col min="10509" max="10752" width="12.125" style="1"/>
    <col min="10753" max="10753" width="13.375" style="1" customWidth="1"/>
    <col min="10754" max="10754" width="5.875" style="1" customWidth="1"/>
    <col min="10755" max="10755" width="17.125" style="1" customWidth="1"/>
    <col min="10756" max="10756" width="14.625" style="1" customWidth="1"/>
    <col min="10757" max="10758" width="12.625" style="1" bestFit="1" customWidth="1"/>
    <col min="10759" max="10759" width="14.625" style="1" customWidth="1"/>
    <col min="10760" max="10761" width="12.625" style="1" bestFit="1" customWidth="1"/>
    <col min="10762" max="10764" width="10.875" style="1" customWidth="1"/>
    <col min="10765" max="11008" width="12.125" style="1"/>
    <col min="11009" max="11009" width="13.375" style="1" customWidth="1"/>
    <col min="11010" max="11010" width="5.875" style="1" customWidth="1"/>
    <col min="11011" max="11011" width="17.125" style="1" customWidth="1"/>
    <col min="11012" max="11012" width="14.625" style="1" customWidth="1"/>
    <col min="11013" max="11014" width="12.625" style="1" bestFit="1" customWidth="1"/>
    <col min="11015" max="11015" width="14.625" style="1" customWidth="1"/>
    <col min="11016" max="11017" width="12.625" style="1" bestFit="1" customWidth="1"/>
    <col min="11018" max="11020" width="10.875" style="1" customWidth="1"/>
    <col min="11021" max="11264" width="12.125" style="1"/>
    <col min="11265" max="11265" width="13.375" style="1" customWidth="1"/>
    <col min="11266" max="11266" width="5.875" style="1" customWidth="1"/>
    <col min="11267" max="11267" width="17.125" style="1" customWidth="1"/>
    <col min="11268" max="11268" width="14.625" style="1" customWidth="1"/>
    <col min="11269" max="11270" width="12.625" style="1" bestFit="1" customWidth="1"/>
    <col min="11271" max="11271" width="14.625" style="1" customWidth="1"/>
    <col min="11272" max="11273" width="12.625" style="1" bestFit="1" customWidth="1"/>
    <col min="11274" max="11276" width="10.875" style="1" customWidth="1"/>
    <col min="11277" max="11520" width="12.125" style="1"/>
    <col min="11521" max="11521" width="13.375" style="1" customWidth="1"/>
    <col min="11522" max="11522" width="5.875" style="1" customWidth="1"/>
    <col min="11523" max="11523" width="17.125" style="1" customWidth="1"/>
    <col min="11524" max="11524" width="14.625" style="1" customWidth="1"/>
    <col min="11525" max="11526" width="12.625" style="1" bestFit="1" customWidth="1"/>
    <col min="11527" max="11527" width="14.625" style="1" customWidth="1"/>
    <col min="11528" max="11529" width="12.625" style="1" bestFit="1" customWidth="1"/>
    <col min="11530" max="11532" width="10.875" style="1" customWidth="1"/>
    <col min="11533" max="11776" width="12.125" style="1"/>
    <col min="11777" max="11777" width="13.375" style="1" customWidth="1"/>
    <col min="11778" max="11778" width="5.875" style="1" customWidth="1"/>
    <col min="11779" max="11779" width="17.125" style="1" customWidth="1"/>
    <col min="11780" max="11780" width="14.625" style="1" customWidth="1"/>
    <col min="11781" max="11782" width="12.625" style="1" bestFit="1" customWidth="1"/>
    <col min="11783" max="11783" width="14.625" style="1" customWidth="1"/>
    <col min="11784" max="11785" width="12.625" style="1" bestFit="1" customWidth="1"/>
    <col min="11786" max="11788" width="10.875" style="1" customWidth="1"/>
    <col min="11789" max="12032" width="12.125" style="1"/>
    <col min="12033" max="12033" width="13.375" style="1" customWidth="1"/>
    <col min="12034" max="12034" width="5.875" style="1" customWidth="1"/>
    <col min="12035" max="12035" width="17.125" style="1" customWidth="1"/>
    <col min="12036" max="12036" width="14.625" style="1" customWidth="1"/>
    <col min="12037" max="12038" width="12.625" style="1" bestFit="1" customWidth="1"/>
    <col min="12039" max="12039" width="14.625" style="1" customWidth="1"/>
    <col min="12040" max="12041" width="12.625" style="1" bestFit="1" customWidth="1"/>
    <col min="12042" max="12044" width="10.875" style="1" customWidth="1"/>
    <col min="12045" max="12288" width="12.125" style="1"/>
    <col min="12289" max="12289" width="13.375" style="1" customWidth="1"/>
    <col min="12290" max="12290" width="5.875" style="1" customWidth="1"/>
    <col min="12291" max="12291" width="17.125" style="1" customWidth="1"/>
    <col min="12292" max="12292" width="14.625" style="1" customWidth="1"/>
    <col min="12293" max="12294" width="12.625" style="1" bestFit="1" customWidth="1"/>
    <col min="12295" max="12295" width="14.625" style="1" customWidth="1"/>
    <col min="12296" max="12297" width="12.625" style="1" bestFit="1" customWidth="1"/>
    <col min="12298" max="12300" width="10.875" style="1" customWidth="1"/>
    <col min="12301" max="12544" width="12.125" style="1"/>
    <col min="12545" max="12545" width="13.375" style="1" customWidth="1"/>
    <col min="12546" max="12546" width="5.875" style="1" customWidth="1"/>
    <col min="12547" max="12547" width="17.125" style="1" customWidth="1"/>
    <col min="12548" max="12548" width="14.625" style="1" customWidth="1"/>
    <col min="12549" max="12550" width="12.625" style="1" bestFit="1" customWidth="1"/>
    <col min="12551" max="12551" width="14.625" style="1" customWidth="1"/>
    <col min="12552" max="12553" width="12.625" style="1" bestFit="1" customWidth="1"/>
    <col min="12554" max="12556" width="10.875" style="1" customWidth="1"/>
    <col min="12557" max="12800" width="12.125" style="1"/>
    <col min="12801" max="12801" width="13.375" style="1" customWidth="1"/>
    <col min="12802" max="12802" width="5.875" style="1" customWidth="1"/>
    <col min="12803" max="12803" width="17.125" style="1" customWidth="1"/>
    <col min="12804" max="12804" width="14.625" style="1" customWidth="1"/>
    <col min="12805" max="12806" width="12.625" style="1" bestFit="1" customWidth="1"/>
    <col min="12807" max="12807" width="14.625" style="1" customWidth="1"/>
    <col min="12808" max="12809" width="12.625" style="1" bestFit="1" customWidth="1"/>
    <col min="12810" max="12812" width="10.875" style="1" customWidth="1"/>
    <col min="12813" max="13056" width="12.125" style="1"/>
    <col min="13057" max="13057" width="13.375" style="1" customWidth="1"/>
    <col min="13058" max="13058" width="5.875" style="1" customWidth="1"/>
    <col min="13059" max="13059" width="17.125" style="1" customWidth="1"/>
    <col min="13060" max="13060" width="14.625" style="1" customWidth="1"/>
    <col min="13061" max="13062" width="12.625" style="1" bestFit="1" customWidth="1"/>
    <col min="13063" max="13063" width="14.625" style="1" customWidth="1"/>
    <col min="13064" max="13065" width="12.625" style="1" bestFit="1" customWidth="1"/>
    <col min="13066" max="13068" width="10.875" style="1" customWidth="1"/>
    <col min="13069" max="13312" width="12.125" style="1"/>
    <col min="13313" max="13313" width="13.375" style="1" customWidth="1"/>
    <col min="13314" max="13314" width="5.875" style="1" customWidth="1"/>
    <col min="13315" max="13315" width="17.125" style="1" customWidth="1"/>
    <col min="13316" max="13316" width="14.625" style="1" customWidth="1"/>
    <col min="13317" max="13318" width="12.625" style="1" bestFit="1" customWidth="1"/>
    <col min="13319" max="13319" width="14.625" style="1" customWidth="1"/>
    <col min="13320" max="13321" width="12.625" style="1" bestFit="1" customWidth="1"/>
    <col min="13322" max="13324" width="10.875" style="1" customWidth="1"/>
    <col min="13325" max="13568" width="12.125" style="1"/>
    <col min="13569" max="13569" width="13.375" style="1" customWidth="1"/>
    <col min="13570" max="13570" width="5.875" style="1" customWidth="1"/>
    <col min="13571" max="13571" width="17.125" style="1" customWidth="1"/>
    <col min="13572" max="13572" width="14.625" style="1" customWidth="1"/>
    <col min="13573" max="13574" width="12.625" style="1" bestFit="1" customWidth="1"/>
    <col min="13575" max="13575" width="14.625" style="1" customWidth="1"/>
    <col min="13576" max="13577" width="12.625" style="1" bestFit="1" customWidth="1"/>
    <col min="13578" max="13580" width="10.875" style="1" customWidth="1"/>
    <col min="13581" max="13824" width="12.125" style="1"/>
    <col min="13825" max="13825" width="13.375" style="1" customWidth="1"/>
    <col min="13826" max="13826" width="5.875" style="1" customWidth="1"/>
    <col min="13827" max="13827" width="17.125" style="1" customWidth="1"/>
    <col min="13828" max="13828" width="14.625" style="1" customWidth="1"/>
    <col min="13829" max="13830" width="12.625" style="1" bestFit="1" customWidth="1"/>
    <col min="13831" max="13831" width="14.625" style="1" customWidth="1"/>
    <col min="13832" max="13833" width="12.625" style="1" bestFit="1" customWidth="1"/>
    <col min="13834" max="13836" width="10.875" style="1" customWidth="1"/>
    <col min="13837" max="14080" width="12.125" style="1"/>
    <col min="14081" max="14081" width="13.375" style="1" customWidth="1"/>
    <col min="14082" max="14082" width="5.875" style="1" customWidth="1"/>
    <col min="14083" max="14083" width="17.125" style="1" customWidth="1"/>
    <col min="14084" max="14084" width="14.625" style="1" customWidth="1"/>
    <col min="14085" max="14086" width="12.625" style="1" bestFit="1" customWidth="1"/>
    <col min="14087" max="14087" width="14.625" style="1" customWidth="1"/>
    <col min="14088" max="14089" width="12.625" style="1" bestFit="1" customWidth="1"/>
    <col min="14090" max="14092" width="10.875" style="1" customWidth="1"/>
    <col min="14093" max="14336" width="12.125" style="1"/>
    <col min="14337" max="14337" width="13.375" style="1" customWidth="1"/>
    <col min="14338" max="14338" width="5.875" style="1" customWidth="1"/>
    <col min="14339" max="14339" width="17.125" style="1" customWidth="1"/>
    <col min="14340" max="14340" width="14.625" style="1" customWidth="1"/>
    <col min="14341" max="14342" width="12.625" style="1" bestFit="1" customWidth="1"/>
    <col min="14343" max="14343" width="14.625" style="1" customWidth="1"/>
    <col min="14344" max="14345" width="12.625" style="1" bestFit="1" customWidth="1"/>
    <col min="14346" max="14348" width="10.875" style="1" customWidth="1"/>
    <col min="14349" max="14592" width="12.125" style="1"/>
    <col min="14593" max="14593" width="13.375" style="1" customWidth="1"/>
    <col min="14594" max="14594" width="5.875" style="1" customWidth="1"/>
    <col min="14595" max="14595" width="17.125" style="1" customWidth="1"/>
    <col min="14596" max="14596" width="14.625" style="1" customWidth="1"/>
    <col min="14597" max="14598" width="12.625" style="1" bestFit="1" customWidth="1"/>
    <col min="14599" max="14599" width="14.625" style="1" customWidth="1"/>
    <col min="14600" max="14601" width="12.625" style="1" bestFit="1" customWidth="1"/>
    <col min="14602" max="14604" width="10.875" style="1" customWidth="1"/>
    <col min="14605" max="14848" width="12.125" style="1"/>
    <col min="14849" max="14849" width="13.375" style="1" customWidth="1"/>
    <col min="14850" max="14850" width="5.875" style="1" customWidth="1"/>
    <col min="14851" max="14851" width="17.125" style="1" customWidth="1"/>
    <col min="14852" max="14852" width="14.625" style="1" customWidth="1"/>
    <col min="14853" max="14854" width="12.625" style="1" bestFit="1" customWidth="1"/>
    <col min="14855" max="14855" width="14.625" style="1" customWidth="1"/>
    <col min="14856" max="14857" width="12.625" style="1" bestFit="1" customWidth="1"/>
    <col min="14858" max="14860" width="10.875" style="1" customWidth="1"/>
    <col min="14861" max="15104" width="12.125" style="1"/>
    <col min="15105" max="15105" width="13.375" style="1" customWidth="1"/>
    <col min="15106" max="15106" width="5.875" style="1" customWidth="1"/>
    <col min="15107" max="15107" width="17.125" style="1" customWidth="1"/>
    <col min="15108" max="15108" width="14.625" style="1" customWidth="1"/>
    <col min="15109" max="15110" width="12.625" style="1" bestFit="1" customWidth="1"/>
    <col min="15111" max="15111" width="14.625" style="1" customWidth="1"/>
    <col min="15112" max="15113" width="12.625" style="1" bestFit="1" customWidth="1"/>
    <col min="15114" max="15116" width="10.875" style="1" customWidth="1"/>
    <col min="15117" max="15360" width="12.125" style="1"/>
    <col min="15361" max="15361" width="13.375" style="1" customWidth="1"/>
    <col min="15362" max="15362" width="5.875" style="1" customWidth="1"/>
    <col min="15363" max="15363" width="17.125" style="1" customWidth="1"/>
    <col min="15364" max="15364" width="14.625" style="1" customWidth="1"/>
    <col min="15365" max="15366" width="12.625" style="1" bestFit="1" customWidth="1"/>
    <col min="15367" max="15367" width="14.625" style="1" customWidth="1"/>
    <col min="15368" max="15369" width="12.625" style="1" bestFit="1" customWidth="1"/>
    <col min="15370" max="15372" width="10.875" style="1" customWidth="1"/>
    <col min="15373" max="15616" width="12.125" style="1"/>
    <col min="15617" max="15617" width="13.375" style="1" customWidth="1"/>
    <col min="15618" max="15618" width="5.875" style="1" customWidth="1"/>
    <col min="15619" max="15619" width="17.125" style="1" customWidth="1"/>
    <col min="15620" max="15620" width="14.625" style="1" customWidth="1"/>
    <col min="15621" max="15622" width="12.625" style="1" bestFit="1" customWidth="1"/>
    <col min="15623" max="15623" width="14.625" style="1" customWidth="1"/>
    <col min="15624" max="15625" width="12.625" style="1" bestFit="1" customWidth="1"/>
    <col min="15626" max="15628" width="10.875" style="1" customWidth="1"/>
    <col min="15629" max="15872" width="12.125" style="1"/>
    <col min="15873" max="15873" width="13.375" style="1" customWidth="1"/>
    <col min="15874" max="15874" width="5.875" style="1" customWidth="1"/>
    <col min="15875" max="15875" width="17.125" style="1" customWidth="1"/>
    <col min="15876" max="15876" width="14.625" style="1" customWidth="1"/>
    <col min="15877" max="15878" width="12.625" style="1" bestFit="1" customWidth="1"/>
    <col min="15879" max="15879" width="14.625" style="1" customWidth="1"/>
    <col min="15880" max="15881" width="12.625" style="1" bestFit="1" customWidth="1"/>
    <col min="15882" max="15884" width="10.875" style="1" customWidth="1"/>
    <col min="15885" max="16128" width="12.125" style="1"/>
    <col min="16129" max="16129" width="13.375" style="1" customWidth="1"/>
    <col min="16130" max="16130" width="5.875" style="1" customWidth="1"/>
    <col min="16131" max="16131" width="17.125" style="1" customWidth="1"/>
    <col min="16132" max="16132" width="14.625" style="1" customWidth="1"/>
    <col min="16133" max="16134" width="12.625" style="1" bestFit="1" customWidth="1"/>
    <col min="16135" max="16135" width="14.625" style="1" customWidth="1"/>
    <col min="16136" max="16137" width="12.625" style="1" bestFit="1" customWidth="1"/>
    <col min="16138" max="16140" width="10.875" style="1" customWidth="1"/>
    <col min="16141" max="16384" width="12.125" style="1"/>
  </cols>
  <sheetData>
    <row r="5" spans="2:12" x14ac:dyDescent="0.2">
      <c r="F5" s="2"/>
      <c r="G5" s="2"/>
    </row>
    <row r="6" spans="2:12" x14ac:dyDescent="0.2">
      <c r="E6" s="3" t="s">
        <v>0</v>
      </c>
      <c r="F6" s="2"/>
      <c r="G6" s="2"/>
    </row>
    <row r="7" spans="2:12" x14ac:dyDescent="0.2">
      <c r="D7" s="3" t="s">
        <v>1</v>
      </c>
    </row>
    <row r="8" spans="2:12" ht="18" thickBot="1" x14ac:dyDescent="0.25">
      <c r="B8" s="4"/>
      <c r="C8" s="4"/>
      <c r="D8" s="4"/>
      <c r="E8" s="4"/>
      <c r="F8" s="5" t="s">
        <v>2</v>
      </c>
      <c r="G8" s="6"/>
      <c r="H8" s="4"/>
      <c r="I8" s="4"/>
      <c r="J8" s="4"/>
      <c r="K8" s="4"/>
      <c r="L8" s="4"/>
    </row>
    <row r="9" spans="2:12" x14ac:dyDescent="0.2">
      <c r="D9" s="7" t="s">
        <v>3</v>
      </c>
      <c r="E9" s="8"/>
      <c r="F9" s="8"/>
      <c r="G9" s="9"/>
      <c r="H9" s="10"/>
      <c r="I9" s="10"/>
      <c r="J9" s="9"/>
      <c r="K9" s="10"/>
      <c r="L9" s="8"/>
    </row>
    <row r="10" spans="2:12" x14ac:dyDescent="0.2">
      <c r="B10" s="8"/>
      <c r="C10" s="8"/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5</v>
      </c>
      <c r="I10" s="11" t="s">
        <v>6</v>
      </c>
      <c r="J10" s="12" t="s">
        <v>8</v>
      </c>
      <c r="K10" s="11" t="s">
        <v>5</v>
      </c>
      <c r="L10" s="11" t="s">
        <v>6</v>
      </c>
    </row>
    <row r="11" spans="2:12" x14ac:dyDescent="0.2">
      <c r="D11" s="13" t="s">
        <v>9</v>
      </c>
      <c r="E11" s="14" t="s">
        <v>9</v>
      </c>
      <c r="F11" s="14" t="s">
        <v>9</v>
      </c>
      <c r="G11" s="14" t="s">
        <v>9</v>
      </c>
      <c r="H11" s="14" t="s">
        <v>9</v>
      </c>
      <c r="I11" s="14" t="s">
        <v>9</v>
      </c>
      <c r="J11" s="14" t="s">
        <v>10</v>
      </c>
      <c r="K11" s="14" t="s">
        <v>10</v>
      </c>
      <c r="L11" s="14" t="s">
        <v>10</v>
      </c>
    </row>
    <row r="12" spans="2:12" x14ac:dyDescent="0.2">
      <c r="B12" s="3" t="s">
        <v>11</v>
      </c>
      <c r="C12" s="15" t="s">
        <v>12</v>
      </c>
      <c r="D12" s="9">
        <f t="shared" ref="D12:I12" si="0">SUM(D14:D70)</f>
        <v>807780</v>
      </c>
      <c r="E12" s="2">
        <f t="shared" si="0"/>
        <v>377511</v>
      </c>
      <c r="F12" s="2">
        <f t="shared" si="0"/>
        <v>430269</v>
      </c>
      <c r="G12" s="2">
        <f t="shared" si="0"/>
        <v>535527</v>
      </c>
      <c r="H12" s="2">
        <f t="shared" si="0"/>
        <v>244075</v>
      </c>
      <c r="I12" s="2">
        <f t="shared" si="0"/>
        <v>291452</v>
      </c>
      <c r="J12" s="16">
        <f>G12/D12*100</f>
        <v>66.296144989972518</v>
      </c>
      <c r="K12" s="16">
        <f>H12/E12*100</f>
        <v>64.653745188881913</v>
      </c>
      <c r="L12" s="16">
        <f>I12/F12*100</f>
        <v>67.737159776790804</v>
      </c>
    </row>
    <row r="13" spans="2:12" x14ac:dyDescent="0.2">
      <c r="D13" s="17"/>
      <c r="F13" s="18"/>
      <c r="G13" s="18"/>
      <c r="H13" s="18"/>
      <c r="I13" s="18"/>
      <c r="J13" s="19"/>
      <c r="K13" s="19"/>
      <c r="L13" s="19"/>
    </row>
    <row r="14" spans="2:12" x14ac:dyDescent="0.2">
      <c r="C14" s="20" t="s">
        <v>13</v>
      </c>
      <c r="D14" s="21">
        <f>E14+F14</f>
        <v>312706</v>
      </c>
      <c r="E14" s="18">
        <v>146952</v>
      </c>
      <c r="F14" s="18">
        <v>165754</v>
      </c>
      <c r="G14" s="22">
        <f>H14+I14</f>
        <v>185718</v>
      </c>
      <c r="H14" s="18">
        <v>83937</v>
      </c>
      <c r="I14" s="18">
        <v>101781</v>
      </c>
      <c r="J14" s="19">
        <f t="shared" ref="J14:L16" si="1">G14/D14*100</f>
        <v>59.390609710079111</v>
      </c>
      <c r="K14" s="19">
        <f t="shared" si="1"/>
        <v>57.118650988077732</v>
      </c>
      <c r="L14" s="19">
        <f t="shared" si="1"/>
        <v>61.404852974890503</v>
      </c>
    </row>
    <row r="15" spans="2:12" x14ac:dyDescent="0.2">
      <c r="C15" s="20" t="s">
        <v>14</v>
      </c>
      <c r="D15" s="21">
        <f>E15+F15</f>
        <v>38397</v>
      </c>
      <c r="E15" s="18">
        <v>17775</v>
      </c>
      <c r="F15" s="18">
        <v>20622</v>
      </c>
      <c r="G15" s="22">
        <f>H15+I15</f>
        <v>25720</v>
      </c>
      <c r="H15" s="18">
        <v>11608</v>
      </c>
      <c r="I15" s="18">
        <v>14112</v>
      </c>
      <c r="J15" s="19">
        <f t="shared" si="1"/>
        <v>66.98439982290283</v>
      </c>
      <c r="K15" s="19">
        <f t="shared" si="1"/>
        <v>65.305203938115326</v>
      </c>
      <c r="L15" s="19">
        <f t="shared" si="1"/>
        <v>68.431771894093686</v>
      </c>
    </row>
    <row r="16" spans="2:12" x14ac:dyDescent="0.2">
      <c r="C16" s="20" t="s">
        <v>15</v>
      </c>
      <c r="D16" s="21">
        <f>E16+F16</f>
        <v>41357</v>
      </c>
      <c r="E16" s="18">
        <v>19407</v>
      </c>
      <c r="F16" s="18">
        <v>21950</v>
      </c>
      <c r="G16" s="22">
        <f>H16+I16</f>
        <v>25688</v>
      </c>
      <c r="H16" s="18">
        <v>11852</v>
      </c>
      <c r="I16" s="18">
        <v>13836</v>
      </c>
      <c r="J16" s="19">
        <f t="shared" si="1"/>
        <v>62.112822496796191</v>
      </c>
      <c r="K16" s="19">
        <f t="shared" si="1"/>
        <v>61.07074766836709</v>
      </c>
      <c r="L16" s="19">
        <f t="shared" si="1"/>
        <v>63.034168564920279</v>
      </c>
    </row>
    <row r="17" spans="3:12" x14ac:dyDescent="0.2">
      <c r="C17" s="20" t="s">
        <v>16</v>
      </c>
      <c r="D17" s="13" t="s">
        <v>17</v>
      </c>
      <c r="E17" s="18">
        <v>0</v>
      </c>
      <c r="F17" s="18">
        <v>0</v>
      </c>
      <c r="G17" s="23" t="s">
        <v>18</v>
      </c>
      <c r="H17" s="18">
        <v>0</v>
      </c>
      <c r="I17" s="18">
        <v>0</v>
      </c>
      <c r="J17" s="23" t="s">
        <v>18</v>
      </c>
      <c r="K17" s="23" t="s">
        <v>18</v>
      </c>
      <c r="L17" s="23" t="s">
        <v>18</v>
      </c>
    </row>
    <row r="18" spans="3:12" x14ac:dyDescent="0.2">
      <c r="C18" s="20" t="s">
        <v>19</v>
      </c>
      <c r="D18" s="13" t="s">
        <v>17</v>
      </c>
      <c r="E18" s="18">
        <v>0</v>
      </c>
      <c r="F18" s="18">
        <v>0</v>
      </c>
      <c r="G18" s="23" t="s">
        <v>18</v>
      </c>
      <c r="H18" s="18">
        <v>0</v>
      </c>
      <c r="I18" s="18">
        <v>0</v>
      </c>
      <c r="J18" s="23" t="s">
        <v>18</v>
      </c>
      <c r="K18" s="23" t="s">
        <v>18</v>
      </c>
      <c r="L18" s="23" t="s">
        <v>18</v>
      </c>
    </row>
    <row r="19" spans="3:12" x14ac:dyDescent="0.2">
      <c r="C19" s="20" t="s">
        <v>20</v>
      </c>
      <c r="D19" s="21">
        <f>E19+F19</f>
        <v>55185</v>
      </c>
      <c r="E19" s="18">
        <v>25604</v>
      </c>
      <c r="F19" s="18">
        <v>29581</v>
      </c>
      <c r="G19" s="22">
        <f>H19+I19</f>
        <v>35023</v>
      </c>
      <c r="H19" s="18">
        <v>15980</v>
      </c>
      <c r="I19" s="18">
        <v>19043</v>
      </c>
      <c r="J19" s="19">
        <f t="shared" ref="J19:L20" si="2">G19/D19*100</f>
        <v>63.46470961311951</v>
      </c>
      <c r="K19" s="19">
        <f t="shared" si="2"/>
        <v>62.412123105764728</v>
      </c>
      <c r="L19" s="19">
        <f t="shared" si="2"/>
        <v>64.375781751800147</v>
      </c>
    </row>
    <row r="20" spans="3:12" x14ac:dyDescent="0.2">
      <c r="C20" s="20" t="s">
        <v>21</v>
      </c>
      <c r="D20" s="21">
        <f>E20+F20</f>
        <v>26413</v>
      </c>
      <c r="E20" s="18">
        <v>11889</v>
      </c>
      <c r="F20" s="18">
        <v>14524</v>
      </c>
      <c r="G20" s="22">
        <f>H20+I20</f>
        <v>19240</v>
      </c>
      <c r="H20" s="18">
        <v>8421</v>
      </c>
      <c r="I20" s="18">
        <v>10819</v>
      </c>
      <c r="J20" s="19">
        <f t="shared" si="2"/>
        <v>72.842918259947751</v>
      </c>
      <c r="K20" s="19">
        <f t="shared" si="2"/>
        <v>70.830179157204142</v>
      </c>
      <c r="L20" s="19">
        <f t="shared" si="2"/>
        <v>74.490498485265761</v>
      </c>
    </row>
    <row r="21" spans="3:12" x14ac:dyDescent="0.2">
      <c r="D21" s="24"/>
      <c r="E21" s="18"/>
      <c r="F21" s="18"/>
      <c r="H21" s="18"/>
      <c r="I21" s="18"/>
      <c r="J21" s="19"/>
      <c r="K21" s="19"/>
      <c r="L21" s="19"/>
    </row>
    <row r="22" spans="3:12" x14ac:dyDescent="0.2">
      <c r="C22" s="20" t="s">
        <v>22</v>
      </c>
      <c r="D22" s="21">
        <f>E22+F22</f>
        <v>12297</v>
      </c>
      <c r="E22" s="18">
        <v>5732</v>
      </c>
      <c r="F22" s="18">
        <v>6565</v>
      </c>
      <c r="G22" s="22">
        <f>H22+I22</f>
        <v>9357</v>
      </c>
      <c r="H22" s="18">
        <v>4313</v>
      </c>
      <c r="I22" s="18">
        <v>5044</v>
      </c>
      <c r="J22" s="19">
        <f t="shared" ref="J22:L24" si="3">G22/D22*100</f>
        <v>76.091729690168336</v>
      </c>
      <c r="K22" s="19">
        <f t="shared" si="3"/>
        <v>75.244242847173766</v>
      </c>
      <c r="L22" s="19">
        <f t="shared" si="3"/>
        <v>76.831683168316829</v>
      </c>
    </row>
    <row r="23" spans="3:12" x14ac:dyDescent="0.2">
      <c r="C23" s="20" t="s">
        <v>23</v>
      </c>
      <c r="D23" s="21">
        <f>E23+F23</f>
        <v>7161</v>
      </c>
      <c r="E23" s="18">
        <v>3300</v>
      </c>
      <c r="F23" s="18">
        <v>3861</v>
      </c>
      <c r="G23" s="22">
        <f>H23+I23</f>
        <v>5789</v>
      </c>
      <c r="H23" s="18">
        <v>2601</v>
      </c>
      <c r="I23" s="18">
        <v>3188</v>
      </c>
      <c r="J23" s="19">
        <f t="shared" si="3"/>
        <v>80.840664711632442</v>
      </c>
      <c r="K23" s="19">
        <f t="shared" si="3"/>
        <v>78.818181818181827</v>
      </c>
      <c r="L23" s="19">
        <f t="shared" si="3"/>
        <v>82.569282569282564</v>
      </c>
    </row>
    <row r="24" spans="3:12" x14ac:dyDescent="0.2">
      <c r="C24" s="20" t="s">
        <v>24</v>
      </c>
      <c r="D24" s="21">
        <f>E24+F24</f>
        <v>3751</v>
      </c>
      <c r="E24" s="18">
        <v>1706</v>
      </c>
      <c r="F24" s="18">
        <v>2045</v>
      </c>
      <c r="G24" s="22">
        <f>H24+I24</f>
        <v>3223</v>
      </c>
      <c r="H24" s="18">
        <v>1461</v>
      </c>
      <c r="I24" s="18">
        <v>1762</v>
      </c>
      <c r="J24" s="19">
        <f t="shared" si="3"/>
        <v>85.923753665689148</v>
      </c>
      <c r="K24" s="19">
        <f t="shared" si="3"/>
        <v>85.638921453692845</v>
      </c>
      <c r="L24" s="19">
        <f t="shared" si="3"/>
        <v>86.16136919315403</v>
      </c>
    </row>
    <row r="25" spans="3:12" x14ac:dyDescent="0.2">
      <c r="D25" s="24"/>
      <c r="E25" s="18"/>
      <c r="F25" s="18"/>
      <c r="H25" s="18"/>
      <c r="I25" s="18"/>
      <c r="J25" s="19"/>
      <c r="K25" s="19"/>
      <c r="L25" s="19"/>
    </row>
    <row r="26" spans="3:12" x14ac:dyDescent="0.2">
      <c r="C26" s="20" t="s">
        <v>25</v>
      </c>
      <c r="D26" s="21">
        <f t="shared" ref="D26:D31" si="4">E26+F26</f>
        <v>11744</v>
      </c>
      <c r="E26" s="18">
        <v>5504</v>
      </c>
      <c r="F26" s="18">
        <v>6240</v>
      </c>
      <c r="G26" s="22">
        <f t="shared" ref="G26:G31" si="5">H26+I26</f>
        <v>7288</v>
      </c>
      <c r="H26" s="18">
        <v>3376</v>
      </c>
      <c r="I26" s="18">
        <v>3912</v>
      </c>
      <c r="J26" s="19">
        <f t="shared" ref="J26:L31" si="6">G26/D26*100</f>
        <v>62.05722070844687</v>
      </c>
      <c r="K26" s="19">
        <f t="shared" si="6"/>
        <v>61.337209302325576</v>
      </c>
      <c r="L26" s="19">
        <f t="shared" si="6"/>
        <v>62.692307692307693</v>
      </c>
    </row>
    <row r="27" spans="3:12" x14ac:dyDescent="0.2">
      <c r="C27" s="20" t="s">
        <v>26</v>
      </c>
      <c r="D27" s="21">
        <f t="shared" si="4"/>
        <v>13607</v>
      </c>
      <c r="E27" s="18">
        <v>6357</v>
      </c>
      <c r="F27" s="18">
        <v>7250</v>
      </c>
      <c r="G27" s="22">
        <f t="shared" si="5"/>
        <v>8965</v>
      </c>
      <c r="H27" s="18">
        <v>4150</v>
      </c>
      <c r="I27" s="18">
        <v>4815</v>
      </c>
      <c r="J27" s="19">
        <f t="shared" si="6"/>
        <v>65.885206143896525</v>
      </c>
      <c r="K27" s="19">
        <f t="shared" si="6"/>
        <v>65.282365895862824</v>
      </c>
      <c r="L27" s="19">
        <f t="shared" si="6"/>
        <v>66.41379310344827</v>
      </c>
    </row>
    <row r="28" spans="3:12" x14ac:dyDescent="0.2">
      <c r="C28" s="20" t="s">
        <v>27</v>
      </c>
      <c r="D28" s="21">
        <f t="shared" si="4"/>
        <v>7202</v>
      </c>
      <c r="E28" s="18">
        <v>3358</v>
      </c>
      <c r="F28" s="18">
        <v>3844</v>
      </c>
      <c r="G28" s="22">
        <f t="shared" si="5"/>
        <v>5110</v>
      </c>
      <c r="H28" s="18">
        <v>2362</v>
      </c>
      <c r="I28" s="18">
        <v>2748</v>
      </c>
      <c r="J28" s="19">
        <f t="shared" si="6"/>
        <v>70.952513190780337</v>
      </c>
      <c r="K28" s="19">
        <f t="shared" si="6"/>
        <v>70.339487790351399</v>
      </c>
      <c r="L28" s="19">
        <f t="shared" si="6"/>
        <v>71.488033298647252</v>
      </c>
    </row>
    <row r="29" spans="3:12" x14ac:dyDescent="0.2">
      <c r="C29" s="20" t="s">
        <v>28</v>
      </c>
      <c r="D29" s="21">
        <f t="shared" si="4"/>
        <v>6487</v>
      </c>
      <c r="E29" s="18">
        <v>3000</v>
      </c>
      <c r="F29" s="18">
        <v>3487</v>
      </c>
      <c r="G29" s="22">
        <f t="shared" si="5"/>
        <v>4503</v>
      </c>
      <c r="H29" s="18">
        <v>2082</v>
      </c>
      <c r="I29" s="18">
        <v>2421</v>
      </c>
      <c r="J29" s="19">
        <f t="shared" si="6"/>
        <v>69.415754586095275</v>
      </c>
      <c r="K29" s="19">
        <f t="shared" si="6"/>
        <v>69.399999999999991</v>
      </c>
      <c r="L29" s="19">
        <f t="shared" si="6"/>
        <v>69.429308861485524</v>
      </c>
    </row>
    <row r="30" spans="3:12" x14ac:dyDescent="0.2">
      <c r="C30" s="20" t="s">
        <v>29</v>
      </c>
      <c r="D30" s="21">
        <f t="shared" si="4"/>
        <v>15955</v>
      </c>
      <c r="E30" s="18">
        <v>7609</v>
      </c>
      <c r="F30" s="18">
        <v>8346</v>
      </c>
      <c r="G30" s="22">
        <f t="shared" si="5"/>
        <v>10476</v>
      </c>
      <c r="H30" s="18">
        <v>4854</v>
      </c>
      <c r="I30" s="18">
        <v>5622</v>
      </c>
      <c r="J30" s="19">
        <f t="shared" si="6"/>
        <v>65.659667815731751</v>
      </c>
      <c r="K30" s="19">
        <f t="shared" si="6"/>
        <v>63.792876856354319</v>
      </c>
      <c r="L30" s="19">
        <f t="shared" si="6"/>
        <v>67.361610352264563</v>
      </c>
    </row>
    <row r="31" spans="3:12" x14ac:dyDescent="0.2">
      <c r="C31" s="20" t="s">
        <v>30</v>
      </c>
      <c r="D31" s="21">
        <f t="shared" si="4"/>
        <v>34322</v>
      </c>
      <c r="E31" s="18">
        <v>16514</v>
      </c>
      <c r="F31" s="18">
        <v>17808</v>
      </c>
      <c r="G31" s="22">
        <f t="shared" si="5"/>
        <v>14700</v>
      </c>
      <c r="H31" s="18">
        <v>6941</v>
      </c>
      <c r="I31" s="18">
        <v>7759</v>
      </c>
      <c r="J31" s="19">
        <f t="shared" si="6"/>
        <v>42.829671930540179</v>
      </c>
      <c r="K31" s="19">
        <f t="shared" si="6"/>
        <v>42.031003996608938</v>
      </c>
      <c r="L31" s="19">
        <f t="shared" si="6"/>
        <v>43.57030548068284</v>
      </c>
    </row>
    <row r="32" spans="3:12" x14ac:dyDescent="0.2">
      <c r="D32" s="24"/>
      <c r="E32" s="18"/>
      <c r="F32" s="18"/>
      <c r="H32" s="18"/>
      <c r="I32" s="18"/>
      <c r="J32" s="19"/>
      <c r="K32" s="19"/>
      <c r="L32" s="19"/>
    </row>
    <row r="33" spans="3:12" x14ac:dyDescent="0.2">
      <c r="C33" s="20" t="s">
        <v>31</v>
      </c>
      <c r="D33" s="21">
        <f>E33+F33</f>
        <v>16885</v>
      </c>
      <c r="E33" s="18">
        <v>7915</v>
      </c>
      <c r="F33" s="18">
        <v>8970</v>
      </c>
      <c r="G33" s="22">
        <f>H33+I33</f>
        <v>12580</v>
      </c>
      <c r="H33" s="18">
        <v>5763</v>
      </c>
      <c r="I33" s="18">
        <v>6817</v>
      </c>
      <c r="J33" s="19">
        <f t="shared" ref="J33:L37" si="7">G33/D33*100</f>
        <v>74.503997631033457</v>
      </c>
      <c r="K33" s="19">
        <f t="shared" si="7"/>
        <v>72.811118130132655</v>
      </c>
      <c r="L33" s="19">
        <f t="shared" si="7"/>
        <v>75.997770345596422</v>
      </c>
    </row>
    <row r="34" spans="3:12" x14ac:dyDescent="0.2">
      <c r="C34" s="20" t="s">
        <v>32</v>
      </c>
      <c r="D34" s="21">
        <f>E34+F34</f>
        <v>12636</v>
      </c>
      <c r="E34" s="18">
        <v>5922</v>
      </c>
      <c r="F34" s="18">
        <v>6714</v>
      </c>
      <c r="G34" s="22">
        <f>H34+I34</f>
        <v>8980</v>
      </c>
      <c r="H34" s="18">
        <v>4061</v>
      </c>
      <c r="I34" s="18">
        <v>4919</v>
      </c>
      <c r="J34" s="19">
        <f t="shared" si="7"/>
        <v>71.066793289015507</v>
      </c>
      <c r="K34" s="19">
        <f t="shared" si="7"/>
        <v>68.574805808848367</v>
      </c>
      <c r="L34" s="19">
        <f t="shared" si="7"/>
        <v>73.264819779565087</v>
      </c>
    </row>
    <row r="35" spans="3:12" x14ac:dyDescent="0.2">
      <c r="C35" s="20" t="s">
        <v>33</v>
      </c>
      <c r="D35" s="21">
        <f>E35+F35</f>
        <v>5197</v>
      </c>
      <c r="E35" s="18">
        <v>2435</v>
      </c>
      <c r="F35" s="18">
        <v>2762</v>
      </c>
      <c r="G35" s="22">
        <f>H35+I35</f>
        <v>4162</v>
      </c>
      <c r="H35" s="18">
        <v>1899</v>
      </c>
      <c r="I35" s="18">
        <v>2263</v>
      </c>
      <c r="J35" s="19">
        <f t="shared" si="7"/>
        <v>80.084664229363085</v>
      </c>
      <c r="K35" s="19">
        <f t="shared" si="7"/>
        <v>77.987679671457911</v>
      </c>
      <c r="L35" s="19">
        <f t="shared" si="7"/>
        <v>81.933381607530777</v>
      </c>
    </row>
    <row r="36" spans="3:12" x14ac:dyDescent="0.2">
      <c r="C36" s="20" t="s">
        <v>34</v>
      </c>
      <c r="D36" s="21">
        <f>E36+F36</f>
        <v>4154</v>
      </c>
      <c r="E36" s="18">
        <v>1987</v>
      </c>
      <c r="F36" s="18">
        <v>2167</v>
      </c>
      <c r="G36" s="22">
        <f>H36+I36</f>
        <v>2989</v>
      </c>
      <c r="H36" s="18">
        <v>1389</v>
      </c>
      <c r="I36" s="18">
        <v>1600</v>
      </c>
      <c r="J36" s="19">
        <f t="shared" si="7"/>
        <v>71.954742416947525</v>
      </c>
      <c r="K36" s="19">
        <f t="shared" si="7"/>
        <v>69.904378459989942</v>
      </c>
      <c r="L36" s="19">
        <f t="shared" si="7"/>
        <v>73.834794646977386</v>
      </c>
    </row>
    <row r="37" spans="3:12" x14ac:dyDescent="0.2">
      <c r="C37" s="20" t="s">
        <v>35</v>
      </c>
      <c r="D37" s="21">
        <f>E37+F37</f>
        <v>529</v>
      </c>
      <c r="E37" s="18">
        <v>246</v>
      </c>
      <c r="F37" s="18">
        <v>283</v>
      </c>
      <c r="G37" s="22">
        <f>H37+I37</f>
        <v>454</v>
      </c>
      <c r="H37" s="18">
        <v>209</v>
      </c>
      <c r="I37" s="18">
        <v>245</v>
      </c>
      <c r="J37" s="19">
        <f t="shared" si="7"/>
        <v>85.822306238185249</v>
      </c>
      <c r="K37" s="19">
        <f t="shared" si="7"/>
        <v>84.959349593495944</v>
      </c>
      <c r="L37" s="19">
        <f t="shared" si="7"/>
        <v>86.572438162544174</v>
      </c>
    </row>
    <row r="38" spans="3:12" x14ac:dyDescent="0.2">
      <c r="D38" s="24"/>
      <c r="E38" s="18"/>
      <c r="F38" s="18"/>
      <c r="H38" s="18"/>
      <c r="I38" s="18"/>
      <c r="J38" s="19"/>
      <c r="K38" s="19"/>
      <c r="L38" s="19"/>
    </row>
    <row r="39" spans="3:12" x14ac:dyDescent="0.2">
      <c r="C39" s="20" t="s">
        <v>36</v>
      </c>
      <c r="D39" s="21">
        <f>E39+F39</f>
        <v>12158</v>
      </c>
      <c r="E39" s="18">
        <v>5610</v>
      </c>
      <c r="F39" s="18">
        <v>6548</v>
      </c>
      <c r="G39" s="22">
        <f>H39+I39</f>
        <v>9799</v>
      </c>
      <c r="H39" s="18">
        <v>4510</v>
      </c>
      <c r="I39" s="18">
        <v>5289</v>
      </c>
      <c r="J39" s="19">
        <f t="shared" ref="J39:L43" si="8">G39/D39*100</f>
        <v>80.597137687119584</v>
      </c>
      <c r="K39" s="19">
        <f t="shared" si="8"/>
        <v>80.392156862745097</v>
      </c>
      <c r="L39" s="19">
        <f t="shared" si="8"/>
        <v>80.77275503970678</v>
      </c>
    </row>
    <row r="40" spans="3:12" x14ac:dyDescent="0.2">
      <c r="C40" s="20" t="s">
        <v>37</v>
      </c>
      <c r="D40" s="21">
        <f>E40+F40</f>
        <v>6505</v>
      </c>
      <c r="E40" s="18">
        <v>3062</v>
      </c>
      <c r="F40" s="18">
        <v>3443</v>
      </c>
      <c r="G40" s="22">
        <f>H40+I40</f>
        <v>5331</v>
      </c>
      <c r="H40" s="18">
        <v>2465</v>
      </c>
      <c r="I40" s="18">
        <v>2866</v>
      </c>
      <c r="J40" s="19">
        <f t="shared" si="8"/>
        <v>81.952344350499615</v>
      </c>
      <c r="K40" s="19">
        <f t="shared" si="8"/>
        <v>80.50293925538864</v>
      </c>
      <c r="L40" s="19">
        <f t="shared" si="8"/>
        <v>83.241359279697932</v>
      </c>
    </row>
    <row r="41" spans="3:12" x14ac:dyDescent="0.2">
      <c r="C41" s="20" t="s">
        <v>38</v>
      </c>
      <c r="D41" s="21">
        <f>E41+F41</f>
        <v>10902</v>
      </c>
      <c r="E41" s="18">
        <v>5162</v>
      </c>
      <c r="F41" s="18">
        <v>5740</v>
      </c>
      <c r="G41" s="22">
        <f>H41+I41</f>
        <v>8961</v>
      </c>
      <c r="H41" s="18">
        <v>4227</v>
      </c>
      <c r="I41" s="18">
        <v>4734</v>
      </c>
      <c r="J41" s="19">
        <f t="shared" si="8"/>
        <v>82.195927352779307</v>
      </c>
      <c r="K41" s="19">
        <f t="shared" si="8"/>
        <v>81.886865555986049</v>
      </c>
      <c r="L41" s="19">
        <f t="shared" si="8"/>
        <v>82.473867595818817</v>
      </c>
    </row>
    <row r="42" spans="3:12" x14ac:dyDescent="0.2">
      <c r="C42" s="20" t="s">
        <v>39</v>
      </c>
      <c r="D42" s="21">
        <f>E42+F42</f>
        <v>8006</v>
      </c>
      <c r="E42" s="18">
        <v>3728</v>
      </c>
      <c r="F42" s="18">
        <v>4278</v>
      </c>
      <c r="G42" s="22">
        <f>H42+I42</f>
        <v>6681</v>
      </c>
      <c r="H42" s="18">
        <v>3126</v>
      </c>
      <c r="I42" s="18">
        <v>3555</v>
      </c>
      <c r="J42" s="19">
        <f t="shared" si="8"/>
        <v>83.449912565575829</v>
      </c>
      <c r="K42" s="19">
        <f t="shared" si="8"/>
        <v>83.851931330472112</v>
      </c>
      <c r="L42" s="19">
        <f t="shared" si="8"/>
        <v>83.09957924263675</v>
      </c>
    </row>
    <row r="43" spans="3:12" x14ac:dyDescent="0.2">
      <c r="C43" s="20" t="s">
        <v>40</v>
      </c>
      <c r="D43" s="21">
        <f>E43+F43</f>
        <v>4424</v>
      </c>
      <c r="E43" s="18">
        <v>2043</v>
      </c>
      <c r="F43" s="18">
        <v>2381</v>
      </c>
      <c r="G43" s="22">
        <f>H43+I43</f>
        <v>3911</v>
      </c>
      <c r="H43" s="18">
        <v>1808</v>
      </c>
      <c r="I43" s="18">
        <v>2103</v>
      </c>
      <c r="J43" s="19">
        <f t="shared" si="8"/>
        <v>88.404159132007237</v>
      </c>
      <c r="K43" s="19">
        <f t="shared" si="8"/>
        <v>88.497307880567789</v>
      </c>
      <c r="L43" s="19">
        <f t="shared" si="8"/>
        <v>88.324233515329695</v>
      </c>
    </row>
    <row r="44" spans="3:12" x14ac:dyDescent="0.2">
      <c r="D44" s="24"/>
      <c r="E44" s="18"/>
      <c r="F44" s="18"/>
      <c r="H44" s="18"/>
      <c r="I44" s="18"/>
      <c r="J44" s="19"/>
      <c r="K44" s="19"/>
      <c r="L44" s="19"/>
    </row>
    <row r="45" spans="3:12" x14ac:dyDescent="0.2">
      <c r="C45" s="20" t="s">
        <v>41</v>
      </c>
      <c r="D45" s="21">
        <f t="shared" ref="D45:D54" si="9">E45+F45</f>
        <v>6919</v>
      </c>
      <c r="E45" s="18">
        <v>3115</v>
      </c>
      <c r="F45" s="18">
        <v>3804</v>
      </c>
      <c r="G45" s="22">
        <f t="shared" ref="G45:G54" si="10">H45+I45</f>
        <v>5094</v>
      </c>
      <c r="H45" s="18">
        <v>2281</v>
      </c>
      <c r="I45" s="18">
        <v>2813</v>
      </c>
      <c r="J45" s="19">
        <f t="shared" ref="J45:L54" si="11">G45/D45*100</f>
        <v>73.623355976297162</v>
      </c>
      <c r="K45" s="19">
        <f t="shared" si="11"/>
        <v>73.226324237560192</v>
      </c>
      <c r="L45" s="19">
        <f t="shared" si="11"/>
        <v>73.948475289169295</v>
      </c>
    </row>
    <row r="46" spans="3:12" x14ac:dyDescent="0.2">
      <c r="C46" s="20" t="s">
        <v>42</v>
      </c>
      <c r="D46" s="21">
        <f t="shared" si="9"/>
        <v>5737</v>
      </c>
      <c r="E46" s="18">
        <v>2676</v>
      </c>
      <c r="F46" s="18">
        <v>3061</v>
      </c>
      <c r="G46" s="22">
        <f t="shared" si="10"/>
        <v>4715</v>
      </c>
      <c r="H46" s="18">
        <v>2213</v>
      </c>
      <c r="I46" s="18">
        <v>2502</v>
      </c>
      <c r="J46" s="19">
        <f t="shared" si="11"/>
        <v>82.185811399686244</v>
      </c>
      <c r="K46" s="19">
        <f t="shared" si="11"/>
        <v>82.698056801195818</v>
      </c>
      <c r="L46" s="19">
        <f t="shared" si="11"/>
        <v>81.737994119568768</v>
      </c>
    </row>
    <row r="47" spans="3:12" x14ac:dyDescent="0.2">
      <c r="C47" s="20" t="s">
        <v>43</v>
      </c>
      <c r="D47" s="21">
        <f t="shared" si="9"/>
        <v>6303</v>
      </c>
      <c r="E47" s="18">
        <v>2969</v>
      </c>
      <c r="F47" s="18">
        <v>3334</v>
      </c>
      <c r="G47" s="22">
        <f t="shared" si="10"/>
        <v>5135</v>
      </c>
      <c r="H47" s="18">
        <v>2348</v>
      </c>
      <c r="I47" s="18">
        <v>2787</v>
      </c>
      <c r="J47" s="19">
        <f t="shared" si="11"/>
        <v>81.469141678565762</v>
      </c>
      <c r="K47" s="19">
        <f t="shared" si="11"/>
        <v>79.083866621758176</v>
      </c>
      <c r="L47" s="19">
        <f t="shared" si="11"/>
        <v>83.593281343731249</v>
      </c>
    </row>
    <row r="48" spans="3:12" x14ac:dyDescent="0.2">
      <c r="C48" s="20" t="s">
        <v>44</v>
      </c>
      <c r="D48" s="21">
        <f t="shared" si="9"/>
        <v>5277</v>
      </c>
      <c r="E48" s="18">
        <v>2452</v>
      </c>
      <c r="F48" s="18">
        <v>2825</v>
      </c>
      <c r="G48" s="22">
        <f t="shared" si="10"/>
        <v>4499</v>
      </c>
      <c r="H48" s="18">
        <v>2081</v>
      </c>
      <c r="I48" s="18">
        <v>2418</v>
      </c>
      <c r="J48" s="19">
        <f t="shared" si="11"/>
        <v>85.256774682584805</v>
      </c>
      <c r="K48" s="19">
        <f t="shared" si="11"/>
        <v>84.869494290375201</v>
      </c>
      <c r="L48" s="19">
        <f t="shared" si="11"/>
        <v>85.592920353982308</v>
      </c>
    </row>
    <row r="49" spans="3:12" x14ac:dyDescent="0.2">
      <c r="C49" s="20" t="s">
        <v>45</v>
      </c>
      <c r="D49" s="21">
        <f t="shared" si="9"/>
        <v>2040</v>
      </c>
      <c r="E49" s="18">
        <v>938</v>
      </c>
      <c r="F49" s="18">
        <v>1102</v>
      </c>
      <c r="G49" s="22">
        <f t="shared" si="10"/>
        <v>1744</v>
      </c>
      <c r="H49" s="18">
        <v>807</v>
      </c>
      <c r="I49" s="18">
        <v>937</v>
      </c>
      <c r="J49" s="19">
        <f t="shared" si="11"/>
        <v>85.490196078431367</v>
      </c>
      <c r="K49" s="19">
        <f t="shared" si="11"/>
        <v>86.034115138592753</v>
      </c>
      <c r="L49" s="19">
        <f t="shared" si="11"/>
        <v>85.027223230490023</v>
      </c>
    </row>
    <row r="50" spans="3:12" x14ac:dyDescent="0.2">
      <c r="C50" s="20" t="s">
        <v>46</v>
      </c>
      <c r="D50" s="21">
        <f t="shared" si="9"/>
        <v>1950</v>
      </c>
      <c r="E50" s="18">
        <v>918</v>
      </c>
      <c r="F50" s="18">
        <v>1032</v>
      </c>
      <c r="G50" s="22">
        <f t="shared" si="10"/>
        <v>1719</v>
      </c>
      <c r="H50" s="18">
        <v>819</v>
      </c>
      <c r="I50" s="18">
        <v>900</v>
      </c>
      <c r="J50" s="19">
        <f t="shared" si="11"/>
        <v>88.153846153846146</v>
      </c>
      <c r="K50" s="19">
        <f t="shared" si="11"/>
        <v>89.215686274509807</v>
      </c>
      <c r="L50" s="19">
        <f t="shared" si="11"/>
        <v>87.20930232558139</v>
      </c>
    </row>
    <row r="51" spans="3:12" x14ac:dyDescent="0.2">
      <c r="C51" s="20" t="s">
        <v>47</v>
      </c>
      <c r="D51" s="21">
        <f t="shared" si="9"/>
        <v>3725</v>
      </c>
      <c r="E51" s="18">
        <v>1786</v>
      </c>
      <c r="F51" s="18">
        <v>1939</v>
      </c>
      <c r="G51" s="22">
        <f t="shared" si="10"/>
        <v>3288</v>
      </c>
      <c r="H51" s="18">
        <v>1567</v>
      </c>
      <c r="I51" s="18">
        <v>1721</v>
      </c>
      <c r="J51" s="19">
        <f t="shared" si="11"/>
        <v>88.268456375838923</v>
      </c>
      <c r="K51" s="19">
        <f t="shared" si="11"/>
        <v>87.737961926091828</v>
      </c>
      <c r="L51" s="19">
        <f t="shared" si="11"/>
        <v>88.757091284167103</v>
      </c>
    </row>
    <row r="52" spans="3:12" x14ac:dyDescent="0.2">
      <c r="C52" s="20" t="s">
        <v>48</v>
      </c>
      <c r="D52" s="21">
        <f t="shared" si="9"/>
        <v>5158</v>
      </c>
      <c r="E52" s="18">
        <v>2426</v>
      </c>
      <c r="F52" s="18">
        <v>2732</v>
      </c>
      <c r="G52" s="22">
        <f t="shared" si="10"/>
        <v>4418</v>
      </c>
      <c r="H52" s="18">
        <v>2082</v>
      </c>
      <c r="I52" s="18">
        <v>2336</v>
      </c>
      <c r="J52" s="19">
        <f t="shared" si="11"/>
        <v>85.653354013183403</v>
      </c>
      <c r="K52" s="19">
        <f t="shared" si="11"/>
        <v>85.82028029678483</v>
      </c>
      <c r="L52" s="19">
        <f t="shared" si="11"/>
        <v>85.505124450951683</v>
      </c>
    </row>
    <row r="53" spans="3:12" x14ac:dyDescent="0.2">
      <c r="C53" s="20" t="s">
        <v>49</v>
      </c>
      <c r="D53" s="21">
        <f t="shared" si="9"/>
        <v>6340</v>
      </c>
      <c r="E53" s="18">
        <v>2994</v>
      </c>
      <c r="F53" s="18">
        <v>3346</v>
      </c>
      <c r="G53" s="22">
        <f t="shared" si="10"/>
        <v>5295</v>
      </c>
      <c r="H53" s="18">
        <v>2480</v>
      </c>
      <c r="I53" s="18">
        <v>2815</v>
      </c>
      <c r="J53" s="19">
        <f t="shared" si="11"/>
        <v>83.517350157728714</v>
      </c>
      <c r="K53" s="19">
        <f t="shared" si="11"/>
        <v>82.832331329325314</v>
      </c>
      <c r="L53" s="19">
        <f t="shared" si="11"/>
        <v>84.130304841601912</v>
      </c>
    </row>
    <row r="54" spans="3:12" x14ac:dyDescent="0.2">
      <c r="C54" s="20" t="s">
        <v>50</v>
      </c>
      <c r="D54" s="21">
        <f t="shared" si="9"/>
        <v>7887</v>
      </c>
      <c r="E54" s="18">
        <v>3678</v>
      </c>
      <c r="F54" s="18">
        <v>4209</v>
      </c>
      <c r="G54" s="22">
        <f t="shared" si="10"/>
        <v>6681</v>
      </c>
      <c r="H54" s="18">
        <v>3137</v>
      </c>
      <c r="I54" s="18">
        <v>3544</v>
      </c>
      <c r="J54" s="19">
        <f t="shared" si="11"/>
        <v>84.70901483453784</v>
      </c>
      <c r="K54" s="19">
        <f t="shared" si="11"/>
        <v>85.290918977705275</v>
      </c>
      <c r="L54" s="19">
        <f t="shared" si="11"/>
        <v>84.200522689474937</v>
      </c>
    </row>
    <row r="55" spans="3:12" x14ac:dyDescent="0.2">
      <c r="D55" s="24"/>
      <c r="E55" s="18"/>
      <c r="F55" s="18"/>
      <c r="H55" s="18"/>
      <c r="I55" s="18"/>
      <c r="J55" s="19"/>
      <c r="K55" s="19"/>
      <c r="L55" s="19"/>
    </row>
    <row r="56" spans="3:12" x14ac:dyDescent="0.2">
      <c r="C56" s="20" t="s">
        <v>51</v>
      </c>
      <c r="D56" s="21">
        <f t="shared" ref="D56:D62" si="12">E56+F56</f>
        <v>15749</v>
      </c>
      <c r="E56" s="18">
        <v>7202</v>
      </c>
      <c r="F56" s="18">
        <v>8547</v>
      </c>
      <c r="G56" s="22">
        <f t="shared" ref="G56:G62" si="13">H56+I56</f>
        <v>11663</v>
      </c>
      <c r="H56" s="18">
        <v>5195</v>
      </c>
      <c r="I56" s="18">
        <v>6468</v>
      </c>
      <c r="J56" s="19">
        <f t="shared" ref="J56:L62" si="14">G56/D56*100</f>
        <v>74.055495587021397</v>
      </c>
      <c r="K56" s="19">
        <f t="shared" si="14"/>
        <v>72.132740905304075</v>
      </c>
      <c r="L56" s="19">
        <f t="shared" si="14"/>
        <v>75.675675675675677</v>
      </c>
    </row>
    <row r="57" spans="3:12" x14ac:dyDescent="0.2">
      <c r="C57" s="20" t="s">
        <v>52</v>
      </c>
      <c r="D57" s="21">
        <f t="shared" si="12"/>
        <v>3317</v>
      </c>
      <c r="E57" s="18">
        <v>1586</v>
      </c>
      <c r="F57" s="18">
        <v>1731</v>
      </c>
      <c r="G57" s="22">
        <f t="shared" si="13"/>
        <v>2685</v>
      </c>
      <c r="H57" s="18">
        <v>1263</v>
      </c>
      <c r="I57" s="18">
        <v>1422</v>
      </c>
      <c r="J57" s="19">
        <f t="shared" si="14"/>
        <v>80.946638528791084</v>
      </c>
      <c r="K57" s="19">
        <f t="shared" si="14"/>
        <v>79.634300126103412</v>
      </c>
      <c r="L57" s="19">
        <f t="shared" si="14"/>
        <v>82.149046793760832</v>
      </c>
    </row>
    <row r="58" spans="3:12" x14ac:dyDescent="0.2">
      <c r="C58" s="20" t="s">
        <v>53</v>
      </c>
      <c r="D58" s="21">
        <f t="shared" si="12"/>
        <v>2650</v>
      </c>
      <c r="E58" s="18">
        <v>1272</v>
      </c>
      <c r="F58" s="18">
        <v>1378</v>
      </c>
      <c r="G58" s="22">
        <f t="shared" si="13"/>
        <v>2197</v>
      </c>
      <c r="H58" s="18">
        <v>1029</v>
      </c>
      <c r="I58" s="18">
        <v>1168</v>
      </c>
      <c r="J58" s="19">
        <f t="shared" si="14"/>
        <v>82.905660377358487</v>
      </c>
      <c r="K58" s="19">
        <f t="shared" si="14"/>
        <v>80.896226415094347</v>
      </c>
      <c r="L58" s="19">
        <f t="shared" si="14"/>
        <v>84.76052249637155</v>
      </c>
    </row>
    <row r="59" spans="3:12" x14ac:dyDescent="0.2">
      <c r="C59" s="20" t="s">
        <v>54</v>
      </c>
      <c r="D59" s="21">
        <f t="shared" si="12"/>
        <v>10987</v>
      </c>
      <c r="E59" s="18">
        <v>5220</v>
      </c>
      <c r="F59" s="18">
        <v>5767</v>
      </c>
      <c r="G59" s="22">
        <f t="shared" si="13"/>
        <v>8031</v>
      </c>
      <c r="H59" s="18">
        <v>3780</v>
      </c>
      <c r="I59" s="18">
        <v>4251</v>
      </c>
      <c r="J59" s="19">
        <f t="shared" si="14"/>
        <v>73.095476472194406</v>
      </c>
      <c r="K59" s="19">
        <f t="shared" si="14"/>
        <v>72.41379310344827</v>
      </c>
      <c r="L59" s="19">
        <f t="shared" si="14"/>
        <v>73.712502167504766</v>
      </c>
    </row>
    <row r="60" spans="3:12" x14ac:dyDescent="0.2">
      <c r="C60" s="20" t="s">
        <v>55</v>
      </c>
      <c r="D60" s="21">
        <f t="shared" si="12"/>
        <v>4264</v>
      </c>
      <c r="E60" s="18">
        <v>1988</v>
      </c>
      <c r="F60" s="18">
        <v>2276</v>
      </c>
      <c r="G60" s="22">
        <f t="shared" si="13"/>
        <v>3456</v>
      </c>
      <c r="H60" s="18">
        <v>1570</v>
      </c>
      <c r="I60" s="18">
        <v>1886</v>
      </c>
      <c r="J60" s="19">
        <f t="shared" si="14"/>
        <v>81.050656660412756</v>
      </c>
      <c r="K60" s="19">
        <f t="shared" si="14"/>
        <v>78.973843058350099</v>
      </c>
      <c r="L60" s="19">
        <f t="shared" si="14"/>
        <v>82.864674868189809</v>
      </c>
    </row>
    <row r="61" spans="3:12" x14ac:dyDescent="0.2">
      <c r="C61" s="20" t="s">
        <v>56</v>
      </c>
      <c r="D61" s="21">
        <f t="shared" si="12"/>
        <v>5004</v>
      </c>
      <c r="E61" s="18">
        <v>2279</v>
      </c>
      <c r="F61" s="18">
        <v>2725</v>
      </c>
      <c r="G61" s="22">
        <f t="shared" si="13"/>
        <v>4147</v>
      </c>
      <c r="H61" s="18">
        <v>1870</v>
      </c>
      <c r="I61" s="18">
        <v>2277</v>
      </c>
      <c r="J61" s="19">
        <f t="shared" si="14"/>
        <v>82.873701039168665</v>
      </c>
      <c r="K61" s="19">
        <f t="shared" si="14"/>
        <v>82.053532250987274</v>
      </c>
      <c r="L61" s="19">
        <f t="shared" si="14"/>
        <v>83.559633027522935</v>
      </c>
    </row>
    <row r="62" spans="3:12" x14ac:dyDescent="0.2">
      <c r="C62" s="20" t="s">
        <v>57</v>
      </c>
      <c r="D62" s="21">
        <f t="shared" si="12"/>
        <v>12849</v>
      </c>
      <c r="E62" s="18">
        <v>5865</v>
      </c>
      <c r="F62" s="18">
        <v>6984</v>
      </c>
      <c r="G62" s="22">
        <f t="shared" si="13"/>
        <v>9874</v>
      </c>
      <c r="H62" s="18">
        <v>4464</v>
      </c>
      <c r="I62" s="18">
        <v>5410</v>
      </c>
      <c r="J62" s="19">
        <f t="shared" si="14"/>
        <v>76.846447194334189</v>
      </c>
      <c r="K62" s="19">
        <f t="shared" si="14"/>
        <v>76.112531969309458</v>
      </c>
      <c r="L62" s="19">
        <f t="shared" si="14"/>
        <v>77.462772050400915</v>
      </c>
    </row>
    <row r="63" spans="3:12" x14ac:dyDescent="0.2">
      <c r="D63" s="24"/>
      <c r="E63" s="18"/>
      <c r="F63" s="18"/>
      <c r="H63" s="18"/>
      <c r="I63" s="18"/>
      <c r="J63" s="19"/>
      <c r="K63" s="19"/>
      <c r="L63" s="19"/>
    </row>
    <row r="64" spans="3:12" x14ac:dyDescent="0.2">
      <c r="C64" s="20" t="s">
        <v>58</v>
      </c>
      <c r="D64" s="21">
        <f t="shared" ref="D64:D70" si="15">E64+F64</f>
        <v>16234</v>
      </c>
      <c r="E64" s="18">
        <v>7453</v>
      </c>
      <c r="F64" s="18">
        <v>8781</v>
      </c>
      <c r="G64" s="22">
        <f t="shared" ref="G64:G70" si="16">H64+I64</f>
        <v>11912</v>
      </c>
      <c r="H64" s="18">
        <v>5307</v>
      </c>
      <c r="I64" s="18">
        <v>6605</v>
      </c>
      <c r="J64" s="19">
        <f t="shared" ref="J64:L70" si="17">G64/D64*100</f>
        <v>73.376863373167424</v>
      </c>
      <c r="K64" s="19">
        <f t="shared" si="17"/>
        <v>71.206225680933855</v>
      </c>
      <c r="L64" s="19">
        <f t="shared" si="17"/>
        <v>75.219223323083924</v>
      </c>
    </row>
    <row r="65" spans="1:12" x14ac:dyDescent="0.2">
      <c r="C65" s="20" t="s">
        <v>59</v>
      </c>
      <c r="D65" s="21">
        <f t="shared" si="15"/>
        <v>3274</v>
      </c>
      <c r="E65" s="18">
        <v>1445</v>
      </c>
      <c r="F65" s="18">
        <v>1829</v>
      </c>
      <c r="G65" s="22">
        <f t="shared" si="16"/>
        <v>2727</v>
      </c>
      <c r="H65" s="18">
        <v>1154</v>
      </c>
      <c r="I65" s="18">
        <v>1573</v>
      </c>
      <c r="J65" s="19">
        <f t="shared" si="17"/>
        <v>83.292608430054983</v>
      </c>
      <c r="K65" s="19">
        <f t="shared" si="17"/>
        <v>79.86159169550173</v>
      </c>
      <c r="L65" s="19">
        <f t="shared" si="17"/>
        <v>86.003280481137239</v>
      </c>
    </row>
    <row r="66" spans="1:12" x14ac:dyDescent="0.2">
      <c r="C66" s="20" t="s">
        <v>60</v>
      </c>
      <c r="D66" s="21">
        <f t="shared" si="15"/>
        <v>4976</v>
      </c>
      <c r="E66" s="18">
        <v>2228</v>
      </c>
      <c r="F66" s="18">
        <v>2748</v>
      </c>
      <c r="G66" s="22">
        <f t="shared" si="16"/>
        <v>3816</v>
      </c>
      <c r="H66" s="18">
        <v>1679</v>
      </c>
      <c r="I66" s="18">
        <v>2137</v>
      </c>
      <c r="J66" s="19">
        <f t="shared" si="17"/>
        <v>76.688102893890672</v>
      </c>
      <c r="K66" s="19">
        <f t="shared" si="17"/>
        <v>75.359066427289051</v>
      </c>
      <c r="L66" s="19">
        <f t="shared" si="17"/>
        <v>77.765647743813687</v>
      </c>
    </row>
    <row r="67" spans="1:12" x14ac:dyDescent="0.2">
      <c r="A67" s="20"/>
      <c r="C67" s="20" t="s">
        <v>61</v>
      </c>
      <c r="D67" s="21">
        <f t="shared" si="15"/>
        <v>3443</v>
      </c>
      <c r="E67" s="18">
        <v>1543</v>
      </c>
      <c r="F67" s="18">
        <v>1900</v>
      </c>
      <c r="G67" s="22">
        <f t="shared" si="16"/>
        <v>2880</v>
      </c>
      <c r="H67" s="18">
        <v>1283</v>
      </c>
      <c r="I67" s="18">
        <v>1597</v>
      </c>
      <c r="J67" s="19">
        <f t="shared" si="17"/>
        <v>83.647981411559698</v>
      </c>
      <c r="K67" s="19">
        <f t="shared" si="17"/>
        <v>83.149708360337002</v>
      </c>
      <c r="L67" s="19">
        <f t="shared" si="17"/>
        <v>84.05263157894737</v>
      </c>
    </row>
    <row r="68" spans="1:12" x14ac:dyDescent="0.2">
      <c r="A68" s="20"/>
      <c r="C68" s="20" t="s">
        <v>62</v>
      </c>
      <c r="D68" s="21">
        <f t="shared" si="15"/>
        <v>1792</v>
      </c>
      <c r="E68" s="18">
        <v>847</v>
      </c>
      <c r="F68" s="18">
        <v>945</v>
      </c>
      <c r="G68" s="22">
        <f t="shared" si="16"/>
        <v>1518</v>
      </c>
      <c r="H68" s="18">
        <v>717</v>
      </c>
      <c r="I68" s="18">
        <v>801</v>
      </c>
      <c r="J68" s="19">
        <f t="shared" si="17"/>
        <v>84.709821428571431</v>
      </c>
      <c r="K68" s="19">
        <f t="shared" si="17"/>
        <v>84.651711924439198</v>
      </c>
      <c r="L68" s="19">
        <f t="shared" si="17"/>
        <v>84.761904761904759</v>
      </c>
    </row>
    <row r="69" spans="1:12" x14ac:dyDescent="0.2">
      <c r="C69" s="20" t="s">
        <v>63</v>
      </c>
      <c r="D69" s="21">
        <f t="shared" si="15"/>
        <v>3409</v>
      </c>
      <c r="E69" s="18">
        <v>1583</v>
      </c>
      <c r="F69" s="18">
        <v>1826</v>
      </c>
      <c r="G69" s="22">
        <f t="shared" si="16"/>
        <v>2929</v>
      </c>
      <c r="H69" s="18">
        <v>1351</v>
      </c>
      <c r="I69" s="18">
        <v>1578</v>
      </c>
      <c r="J69" s="19">
        <f t="shared" si="17"/>
        <v>85.919624523320621</v>
      </c>
      <c r="K69" s="19">
        <f t="shared" si="17"/>
        <v>85.344283006948828</v>
      </c>
      <c r="L69" s="19">
        <f t="shared" si="17"/>
        <v>86.418400876232198</v>
      </c>
    </row>
    <row r="70" spans="1:12" x14ac:dyDescent="0.2">
      <c r="C70" s="20" t="s">
        <v>64</v>
      </c>
      <c r="D70" s="21">
        <f t="shared" si="15"/>
        <v>516</v>
      </c>
      <c r="E70" s="18">
        <v>231</v>
      </c>
      <c r="F70" s="18">
        <v>285</v>
      </c>
      <c r="G70" s="22">
        <f t="shared" si="16"/>
        <v>456</v>
      </c>
      <c r="H70" s="18">
        <v>203</v>
      </c>
      <c r="I70" s="18">
        <v>253</v>
      </c>
      <c r="J70" s="19">
        <f t="shared" si="17"/>
        <v>88.372093023255815</v>
      </c>
      <c r="K70" s="19">
        <f t="shared" si="17"/>
        <v>87.878787878787875</v>
      </c>
      <c r="L70" s="19">
        <f t="shared" si="17"/>
        <v>88.771929824561397</v>
      </c>
    </row>
    <row r="71" spans="1:12" ht="18" thickBot="1" x14ac:dyDescent="0.25">
      <c r="B71" s="4"/>
      <c r="C71" s="4"/>
      <c r="D71" s="25"/>
      <c r="E71" s="6"/>
      <c r="F71" s="6"/>
      <c r="G71" s="6"/>
      <c r="H71" s="6"/>
      <c r="I71" s="6"/>
      <c r="J71" s="6"/>
      <c r="K71" s="6"/>
      <c r="L71" s="6"/>
    </row>
    <row r="72" spans="1:12" x14ac:dyDescent="0.2">
      <c r="D72" s="20" t="s">
        <v>65</v>
      </c>
      <c r="E72" s="2"/>
      <c r="F72" s="2"/>
      <c r="G72" s="2"/>
      <c r="H72" s="2"/>
      <c r="I72" s="2"/>
      <c r="J72" s="2"/>
      <c r="K72" s="2"/>
      <c r="L72" s="2"/>
    </row>
    <row r="73" spans="1:12" x14ac:dyDescent="0.2">
      <c r="D73" s="2"/>
      <c r="E73" s="2"/>
      <c r="F73" s="2"/>
      <c r="G73" s="2"/>
      <c r="H73" s="2"/>
      <c r="I73" s="2"/>
      <c r="J73" s="2"/>
      <c r="K73" s="2"/>
      <c r="L73" s="2"/>
    </row>
    <row r="78" spans="1:12" x14ac:dyDescent="0.2">
      <c r="F78" s="2"/>
      <c r="G78" s="2"/>
    </row>
    <row r="140" spans="1:1" x14ac:dyDescent="0.2">
      <c r="A140" s="20"/>
    </row>
    <row r="141" spans="1:1" x14ac:dyDescent="0.2">
      <c r="A141" s="20"/>
    </row>
    <row r="213" spans="1:1" x14ac:dyDescent="0.2">
      <c r="A213" s="20"/>
    </row>
    <row r="214" spans="1:1" x14ac:dyDescent="0.2">
      <c r="A214" s="20"/>
    </row>
    <row r="286" spans="1:1" x14ac:dyDescent="0.2">
      <c r="A286" s="20"/>
    </row>
    <row r="287" spans="1:1" x14ac:dyDescent="0.2">
      <c r="A287" s="2"/>
    </row>
  </sheetData>
  <phoneticPr fontId="2"/>
  <pageMargins left="0.34" right="0.37" top="0.6" bottom="0.59" header="0.51200000000000001" footer="0.51200000000000001"/>
  <pageSetup paperSize="12" scale="74" orientation="portrait" verticalDpi="400" r:id="rId1"/>
  <headerFooter alignWithMargins="0"/>
  <rowBreaks count="3" manualBreakCount="3">
    <brk id="67" max="12" man="1"/>
    <brk id="140" max="12" man="1"/>
    <brk id="21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22</vt:i4>
      </vt:variant>
    </vt:vector>
  </HeadingPairs>
  <TitlesOfParts>
    <vt:vector size="33" baseType="lpstr">
      <vt:lpstr>V01職員</vt:lpstr>
      <vt:lpstr>V02職員</vt:lpstr>
      <vt:lpstr>V03職員</vt:lpstr>
      <vt:lpstr>V04町村</vt:lpstr>
      <vt:lpstr>V05名簿</vt:lpstr>
      <vt:lpstr>V06-選挙</vt:lpstr>
      <vt:lpstr>V06B選挙 </vt:lpstr>
      <vt:lpstr>V06D選挙</vt:lpstr>
      <vt:lpstr>V06C選挙</vt:lpstr>
      <vt:lpstr>V07A衆院</vt:lpstr>
      <vt:lpstr>V07B参院</vt:lpstr>
      <vt:lpstr>V01職員!Print_Area</vt:lpstr>
      <vt:lpstr>V02職員!Print_Area</vt:lpstr>
      <vt:lpstr>V03職員!Print_Area</vt:lpstr>
      <vt:lpstr>V04町村!Print_Area</vt:lpstr>
      <vt:lpstr>V05名簿!Print_Area</vt:lpstr>
      <vt:lpstr>'V06B選挙 '!Print_Area</vt:lpstr>
      <vt:lpstr>V06C選挙!Print_Area</vt:lpstr>
      <vt:lpstr>V06D選挙!Print_Area</vt:lpstr>
      <vt:lpstr>'V06-選挙'!Print_Area</vt:lpstr>
      <vt:lpstr>V07A衆院!Print_Area</vt:lpstr>
      <vt:lpstr>V07B参院!Print_Area</vt:lpstr>
      <vt:lpstr>V01職員!Print_Area_MI</vt:lpstr>
      <vt:lpstr>V02職員!Print_Area_MI</vt:lpstr>
      <vt:lpstr>V03職員!Print_Area_MI</vt:lpstr>
      <vt:lpstr>V04町村!Print_Area_MI</vt:lpstr>
      <vt:lpstr>V05名簿!Print_Area_MI</vt:lpstr>
      <vt:lpstr>'V06B選挙 '!Print_Area_MI</vt:lpstr>
      <vt:lpstr>V06C選挙!Print_Area_MI</vt:lpstr>
      <vt:lpstr>V06D選挙!Print_Area_MI</vt:lpstr>
      <vt:lpstr>'V06-選挙'!Print_Area_MI</vt:lpstr>
      <vt:lpstr>V07A衆院!Print_Area_MI</vt:lpstr>
      <vt:lpstr>V07B参院!Print_Area_MI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2018-06-22T07:55:47Z</dcterms:created>
  <dcterms:modified xsi:type="dcterms:W3CDTF">2018-06-22T07:58:47Z</dcterms:modified>
</cp:coreProperties>
</file>