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35" yWindow="315" windowWidth="20175" windowHeight="7935" tabRatio="848"/>
  </bookViews>
  <sheets>
    <sheet name="表1４" sheetId="45" r:id="rId1"/>
  </sheets>
  <definedNames>
    <definedName name="_xlnm._FilterDatabase" localSheetId="0" hidden="1">表1４!$B$8:$M$39</definedName>
    <definedName name="_xlnm.Print_Area" localSheetId="0">表1４!$B$4:$S$39</definedName>
  </definedNames>
  <calcPr calcId="145621"/>
</workbook>
</file>

<file path=xl/calcChain.xml><?xml version="1.0" encoding="utf-8"?>
<calcChain xmlns="http://schemas.openxmlformats.org/spreadsheetml/2006/main">
  <c r="M9" i="45" l="1"/>
  <c r="F9" i="45"/>
  <c r="D9" i="45"/>
  <c r="C9" i="45"/>
  <c r="G39" i="45" l="1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Q37" i="45" l="1"/>
  <c r="Q14" i="45"/>
  <c r="Q38" i="45"/>
  <c r="Q24" i="45"/>
  <c r="Q26" i="45"/>
  <c r="Q28" i="45"/>
  <c r="Q34" i="45"/>
  <c r="Q11" i="45"/>
  <c r="Q36" i="45"/>
  <c r="Q15" i="45"/>
  <c r="Q39" i="45"/>
  <c r="G9" i="45"/>
  <c r="M39" i="45"/>
  <c r="E39" i="45"/>
  <c r="T39" i="45" s="1"/>
  <c r="M38" i="45"/>
  <c r="E38" i="45"/>
  <c r="T38" i="45" s="1"/>
  <c r="M37" i="45"/>
  <c r="E37" i="45"/>
  <c r="N37" i="45" s="1"/>
  <c r="M36" i="45"/>
  <c r="E36" i="45"/>
  <c r="O36" i="45" s="1"/>
  <c r="M35" i="45"/>
  <c r="E35" i="45"/>
  <c r="R35" i="45" s="1"/>
  <c r="M34" i="45"/>
  <c r="E34" i="45"/>
  <c r="R34" i="45" s="1"/>
  <c r="M33" i="45"/>
  <c r="E33" i="45"/>
  <c r="T33" i="45" s="1"/>
  <c r="M32" i="45"/>
  <c r="E32" i="45"/>
  <c r="S32" i="45" s="1"/>
  <c r="M31" i="45"/>
  <c r="E31" i="45"/>
  <c r="T31" i="45" s="1"/>
  <c r="M30" i="45"/>
  <c r="E30" i="45"/>
  <c r="P30" i="45" s="1"/>
  <c r="M29" i="45"/>
  <c r="E29" i="45"/>
  <c r="N29" i="45" s="1"/>
  <c r="M28" i="45"/>
  <c r="E28" i="45"/>
  <c r="S28" i="45" s="1"/>
  <c r="M27" i="45"/>
  <c r="E27" i="45"/>
  <c r="T27" i="45" s="1"/>
  <c r="M26" i="45"/>
  <c r="E26" i="45"/>
  <c r="R26" i="45" s="1"/>
  <c r="M25" i="45"/>
  <c r="E25" i="45"/>
  <c r="R25" i="45" s="1"/>
  <c r="M24" i="45"/>
  <c r="E24" i="45"/>
  <c r="N24" i="45" s="1"/>
  <c r="M23" i="45"/>
  <c r="E23" i="45"/>
  <c r="T23" i="45" s="1"/>
  <c r="M22" i="45"/>
  <c r="E22" i="45"/>
  <c r="M21" i="45"/>
  <c r="E21" i="45"/>
  <c r="M20" i="45"/>
  <c r="E20" i="45"/>
  <c r="M19" i="45"/>
  <c r="E19" i="45"/>
  <c r="M18" i="45"/>
  <c r="E18" i="45"/>
  <c r="T18" i="45" s="1"/>
  <c r="M17" i="45"/>
  <c r="E17" i="45"/>
  <c r="M16" i="45"/>
  <c r="E16" i="45"/>
  <c r="S16" i="45" s="1"/>
  <c r="M15" i="45"/>
  <c r="E15" i="45"/>
  <c r="O15" i="45" s="1"/>
  <c r="M14" i="45"/>
  <c r="E14" i="45"/>
  <c r="T14" i="45" s="1"/>
  <c r="M13" i="45"/>
  <c r="E13" i="45"/>
  <c r="N13" i="45" s="1"/>
  <c r="M12" i="45"/>
  <c r="E12" i="45"/>
  <c r="S12" i="45" s="1"/>
  <c r="M11" i="45"/>
  <c r="E11" i="45"/>
  <c r="R11" i="45" s="1"/>
  <c r="M10" i="45"/>
  <c r="E10" i="45"/>
  <c r="S18" i="45" l="1"/>
  <c r="Q31" i="45"/>
  <c r="N21" i="45"/>
  <c r="Q21" i="45"/>
  <c r="R10" i="45"/>
  <c r="E9" i="45"/>
  <c r="P9" i="45" s="1"/>
  <c r="R20" i="45"/>
  <c r="Q20" i="45"/>
  <c r="T10" i="45"/>
  <c r="Q13" i="45"/>
  <c r="Q35" i="45"/>
  <c r="T26" i="45"/>
  <c r="Q27" i="45"/>
  <c r="T22" i="45"/>
  <c r="Q22" i="45"/>
  <c r="Q25" i="45"/>
  <c r="R18" i="45"/>
  <c r="Q18" i="45"/>
  <c r="Q9" i="45"/>
  <c r="Q29" i="45"/>
  <c r="S10" i="45"/>
  <c r="Q32" i="45"/>
  <c r="T17" i="45"/>
  <c r="Q17" i="45"/>
  <c r="Q23" i="45"/>
  <c r="T19" i="45"/>
  <c r="Q19" i="45"/>
  <c r="Q12" i="45"/>
  <c r="Q33" i="45"/>
  <c r="Q30" i="45"/>
  <c r="Q10" i="45"/>
  <c r="Q16" i="45"/>
  <c r="O37" i="45"/>
  <c r="O13" i="45"/>
  <c r="P37" i="45"/>
  <c r="O21" i="45"/>
  <c r="P21" i="45"/>
  <c r="S37" i="45"/>
  <c r="R21" i="45"/>
  <c r="T29" i="45"/>
  <c r="P29" i="45"/>
  <c r="T37" i="45"/>
  <c r="S13" i="45"/>
  <c r="O29" i="45"/>
  <c r="R29" i="45"/>
  <c r="P13" i="45"/>
  <c r="S29" i="45"/>
  <c r="R13" i="45"/>
  <c r="T13" i="45"/>
  <c r="S34" i="45"/>
  <c r="R37" i="45"/>
  <c r="S21" i="45"/>
  <c r="T21" i="45"/>
  <c r="S26" i="45"/>
  <c r="T34" i="45"/>
  <c r="N35" i="45"/>
  <c r="N32" i="45"/>
  <c r="O11" i="45"/>
  <c r="O35" i="45"/>
  <c r="N14" i="45"/>
  <c r="N16" i="45"/>
  <c r="N38" i="45"/>
  <c r="P24" i="45"/>
  <c r="O27" i="45"/>
  <c r="N30" i="45"/>
  <c r="O32" i="45"/>
  <c r="O24" i="45"/>
  <c r="O19" i="45"/>
  <c r="T24" i="45"/>
  <c r="R27" i="45"/>
  <c r="O14" i="45"/>
  <c r="O38" i="45"/>
  <c r="P14" i="45"/>
  <c r="N25" i="45"/>
  <c r="S38" i="45"/>
  <c r="N20" i="45"/>
  <c r="N27" i="45"/>
  <c r="P27" i="45"/>
  <c r="N22" i="45"/>
  <c r="S11" i="45"/>
  <c r="O17" i="45"/>
  <c r="P32" i="45"/>
  <c r="N19" i="45"/>
  <c r="P11" i="45"/>
  <c r="P35" i="45"/>
  <c r="S27" i="45"/>
  <c r="P22" i="45"/>
  <c r="O33" i="45"/>
  <c r="N28" i="45"/>
  <c r="R32" i="45"/>
  <c r="S19" i="45"/>
  <c r="T11" i="45"/>
  <c r="P38" i="45"/>
  <c r="R33" i="45"/>
  <c r="O20" i="45"/>
  <c r="T25" i="45"/>
  <c r="N23" i="45"/>
  <c r="R28" i="45"/>
  <c r="N31" i="45"/>
  <c r="R36" i="45"/>
  <c r="N39" i="45"/>
  <c r="P16" i="45"/>
  <c r="N11" i="45"/>
  <c r="S35" i="45"/>
  <c r="R30" i="45"/>
  <c r="S14" i="45"/>
  <c r="T30" i="45"/>
  <c r="R17" i="45"/>
  <c r="S36" i="45"/>
  <c r="O39" i="45"/>
  <c r="P19" i="45"/>
  <c r="R19" i="45"/>
  <c r="O22" i="45"/>
  <c r="T35" i="45"/>
  <c r="P33" i="45"/>
  <c r="N36" i="45"/>
  <c r="O12" i="45"/>
  <c r="S17" i="45"/>
  <c r="O28" i="45"/>
  <c r="P36" i="45"/>
  <c r="S20" i="45"/>
  <c r="O23" i="45"/>
  <c r="O31" i="45"/>
  <c r="T12" i="45"/>
  <c r="P15" i="45"/>
  <c r="T20" i="45"/>
  <c r="P23" i="45"/>
  <c r="T28" i="45"/>
  <c r="P31" i="45"/>
  <c r="T36" i="45"/>
  <c r="P39" i="45"/>
  <c r="R24" i="45"/>
  <c r="S24" i="45"/>
  <c r="R22" i="45"/>
  <c r="S30" i="45"/>
  <c r="P25" i="45"/>
  <c r="S25" i="45"/>
  <c r="P28" i="45"/>
  <c r="N15" i="45"/>
  <c r="N10" i="45"/>
  <c r="R15" i="45"/>
  <c r="N18" i="45"/>
  <c r="R23" i="45"/>
  <c r="N26" i="45"/>
  <c r="R31" i="45"/>
  <c r="N34" i="45"/>
  <c r="R39" i="45"/>
  <c r="T32" i="45"/>
  <c r="R14" i="45"/>
  <c r="S22" i="45"/>
  <c r="N12" i="45"/>
  <c r="S33" i="45"/>
  <c r="S39" i="45"/>
  <c r="T16" i="45"/>
  <c r="O30" i="45"/>
  <c r="N17" i="45"/>
  <c r="R38" i="45"/>
  <c r="O25" i="45"/>
  <c r="P17" i="45"/>
  <c r="P12" i="45"/>
  <c r="P20" i="45"/>
  <c r="R12" i="45"/>
  <c r="O10" i="45"/>
  <c r="S15" i="45"/>
  <c r="O18" i="45"/>
  <c r="S23" i="45"/>
  <c r="O26" i="45"/>
  <c r="S31" i="45"/>
  <c r="P10" i="45"/>
  <c r="T15" i="45"/>
  <c r="P18" i="45"/>
  <c r="P26" i="45"/>
  <c r="P34" i="45"/>
  <c r="O16" i="45"/>
  <c r="R16" i="45"/>
  <c r="N33" i="45"/>
  <c r="O34" i="45"/>
</calcChain>
</file>

<file path=xl/sharedStrings.xml><?xml version="1.0" encoding="utf-8"?>
<sst xmlns="http://schemas.openxmlformats.org/spreadsheetml/2006/main" count="66" uniqueCount="51">
  <si>
    <t>常住者</t>
  </si>
  <si>
    <t>5年前の常住市区町村「不詳」</t>
  </si>
  <si>
    <t>移動状況「不詳」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</si>
  <si>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</si>
  <si>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</si>
  <si>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</si>
  <si>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</si>
  <si>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</si>
  <si>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</si>
  <si>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</si>
  <si>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</si>
  <si>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</si>
  <si>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</si>
  <si>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</si>
  <si>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</si>
  <si>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</si>
  <si>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</si>
  <si>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</si>
  <si>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</si>
  <si>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</si>
  <si>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</si>
  <si>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</si>
  <si>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</si>
  <si>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</si>
  <si>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</si>
  <si>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</si>
  <si>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</si>
  <si>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</si>
  <si>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</si>
  <si>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</si>
  <si>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</si>
  <si>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</si>
  <si>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</si>
  <si>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 xml:space="preserve">  現住所</t>
  </si>
  <si>
    <t>自市町村内</t>
    <phoneticPr fontId="5"/>
  </si>
  <si>
    <t>実数（人）</t>
    <rPh sb="0" eb="2">
      <t>ジッスウ</t>
    </rPh>
    <rPh sb="3" eb="4">
      <t>ニン</t>
    </rPh>
    <phoneticPr fontId="5"/>
  </si>
  <si>
    <t>移動人口</t>
    <phoneticPr fontId="5"/>
  </si>
  <si>
    <t>県内他市町村</t>
    <phoneticPr fontId="5"/>
  </si>
  <si>
    <t>他県</t>
    <rPh sb="0" eb="2">
      <t>タケン</t>
    </rPh>
    <phoneticPr fontId="5"/>
  </si>
  <si>
    <t>国外</t>
    <rPh sb="0" eb="2">
      <t>コクガイ</t>
    </rPh>
    <phoneticPr fontId="5"/>
  </si>
  <si>
    <t>県内他市町村</t>
    <phoneticPr fontId="5"/>
  </si>
  <si>
    <t xml:space="preserve">- </t>
    <phoneticPr fontId="5"/>
  </si>
  <si>
    <t>転入</t>
    <rPh sb="0" eb="2">
      <t>テンニュウ</t>
    </rPh>
    <phoneticPr fontId="5"/>
  </si>
  <si>
    <t>５年前の常住地</t>
    <phoneticPr fontId="5"/>
  </si>
  <si>
    <t>市町村名</t>
    <phoneticPr fontId="5"/>
  </si>
  <si>
    <t>総数（県全体）</t>
    <rPh sb="0" eb="2">
      <t>ソウスウ</t>
    </rPh>
    <rPh sb="3" eb="6">
      <t>ケンゼンタイ</t>
    </rPh>
    <phoneticPr fontId="5"/>
  </si>
  <si>
    <t>和歌山県内市町村５年前の常住地又は現在地人口</t>
  </si>
  <si>
    <t>※１ 割合は、５年前の常住市区町村「不詳」及び移動状況「不詳」の者を除いて算出している。</t>
    <phoneticPr fontId="5"/>
  </si>
  <si>
    <t>※２ 転入は、県内他市町村、他県及国外からの転入者の総数である。</t>
    <phoneticPr fontId="5"/>
  </si>
  <si>
    <r>
      <t>転入</t>
    </r>
    <r>
      <rPr>
        <vertAlign val="superscript"/>
        <sz val="11"/>
        <color theme="1"/>
        <rFont val="ＭＳ Ｐゴシック"/>
        <family val="3"/>
        <charset val="128"/>
        <scheme val="minor"/>
      </rPr>
      <t>※2</t>
    </r>
    <rPh sb="0" eb="2">
      <t>テンニュウ</t>
    </rPh>
    <phoneticPr fontId="0"/>
  </si>
  <si>
    <r>
      <t>割合（％）</t>
    </r>
    <r>
      <rPr>
        <vertAlign val="superscript"/>
        <sz val="11"/>
        <color theme="1"/>
        <rFont val="ＭＳ Ｐゴシック"/>
        <family val="3"/>
        <charset val="128"/>
        <scheme val="minor"/>
      </rPr>
      <t>※1</t>
    </r>
    <rPh sb="0" eb="2">
      <t>ワリアイ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</si>
</sst>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;[Red]\-#,##0.0\ "/>
    <numFmt numFmtId="177" formatCode="#,##0_);[Red]\(#,##0\)"/>
    <numFmt numFmtId="178" formatCode="#,##0_ ;[Red]\-#,##0\ "/>
    <numFmt numFmtId="179" formatCode="#,##0.0_ "/>
    <numFmt numFmtId="180" formatCode="0.0_ 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2" fillId="0" borderId="1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5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178" fontId="0" fillId="2" borderId="10" xfId="2" applyNumberFormat="1" applyFont="1" applyFill="1" applyBorder="1">
      <alignment vertical="center"/>
    </xf>
    <xf numFmtId="178" fontId="0" fillId="2" borderId="1" xfId="2" applyNumberFormat="1" applyFont="1" applyFill="1" applyBorder="1">
      <alignment vertical="center"/>
    </xf>
    <xf numFmtId="179" fontId="0" fillId="2" borderId="32" xfId="0" applyNumberFormat="1" applyFill="1" applyBorder="1">
      <alignment vertical="center"/>
    </xf>
    <xf numFmtId="179" fontId="0" fillId="2" borderId="17" xfId="0" applyNumberFormat="1" applyFill="1" applyBorder="1">
      <alignment vertical="center"/>
    </xf>
    <xf numFmtId="179" fontId="0" fillId="2" borderId="22" xfId="0" applyNumberFormat="1" applyFill="1" applyBorder="1">
      <alignment vertical="center"/>
    </xf>
    <xf numFmtId="179" fontId="0" fillId="2" borderId="30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179" fontId="0" fillId="2" borderId="11" xfId="0" applyNumberFormat="1" applyFill="1" applyBorder="1">
      <alignment vertical="center"/>
    </xf>
    <xf numFmtId="0" fontId="0" fillId="2" borderId="26" xfId="0" applyFill="1" applyBorder="1">
      <alignment vertical="center"/>
    </xf>
    <xf numFmtId="178" fontId="0" fillId="2" borderId="12" xfId="2" applyNumberFormat="1" applyFont="1" applyFill="1" applyBorder="1">
      <alignment vertical="center"/>
    </xf>
    <xf numFmtId="178" fontId="0" fillId="2" borderId="7" xfId="2" applyNumberFormat="1" applyFont="1" applyFill="1" applyBorder="1">
      <alignment vertical="center"/>
    </xf>
    <xf numFmtId="179" fontId="0" fillId="2" borderId="33" xfId="0" applyNumberFormat="1" applyFill="1" applyBorder="1">
      <alignment vertical="center"/>
    </xf>
    <xf numFmtId="179" fontId="0" fillId="2" borderId="12" xfId="0" applyNumberFormat="1" applyFill="1" applyBorder="1">
      <alignment vertical="center"/>
    </xf>
    <xf numFmtId="179" fontId="0" fillId="2" borderId="8" xfId="0" applyNumberFormat="1" applyFill="1" applyBorder="1">
      <alignment vertical="center"/>
    </xf>
    <xf numFmtId="179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16" xfId="0" applyFill="1" applyBorder="1">
      <alignment vertical="center"/>
    </xf>
    <xf numFmtId="179" fontId="0" fillId="0" borderId="0" xfId="0" applyNumberFormat="1" applyBorder="1">
      <alignment vertical="center"/>
    </xf>
    <xf numFmtId="178" fontId="0" fillId="2" borderId="10" xfId="2" quotePrefix="1" applyNumberFormat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0" fillId="2" borderId="15" xfId="0" applyFill="1" applyBorder="1" applyAlignment="1">
      <alignment horizontal="center" vertical="center" shrinkToFit="1"/>
    </xf>
    <xf numFmtId="179" fontId="0" fillId="2" borderId="21" xfId="0" applyNumberFormat="1" applyFill="1" applyBorder="1">
      <alignment vertical="center"/>
    </xf>
    <xf numFmtId="179" fontId="0" fillId="2" borderId="14" xfId="0" applyNumberFormat="1" applyFill="1" applyBorder="1">
      <alignment vertical="center"/>
    </xf>
    <xf numFmtId="179" fontId="0" fillId="2" borderId="23" xfId="0" applyNumberFormat="1" applyFill="1" applyBorder="1">
      <alignment vertical="center"/>
    </xf>
    <xf numFmtId="0" fontId="0" fillId="2" borderId="19" xfId="0" applyFill="1" applyBorder="1" applyAlignment="1">
      <alignment horizontal="centerContinuous" vertical="center"/>
    </xf>
    <xf numFmtId="0" fontId="0" fillId="2" borderId="0" xfId="0" applyFill="1" applyBorder="1">
      <alignment vertical="center"/>
    </xf>
    <xf numFmtId="0" fontId="0" fillId="2" borderId="28" xfId="0" applyFill="1" applyBorder="1" applyAlignment="1">
      <alignment horizontal="centerContinuous" vertical="center"/>
    </xf>
    <xf numFmtId="0" fontId="0" fillId="2" borderId="18" xfId="0" applyFill="1" applyBorder="1">
      <alignment vertical="center"/>
    </xf>
    <xf numFmtId="0" fontId="0" fillId="2" borderId="20" xfId="0" applyFill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2" borderId="39" xfId="0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177" fontId="0" fillId="2" borderId="10" xfId="0" applyNumberFormat="1" applyFill="1" applyBorder="1" applyAlignment="1">
      <alignment horizontal="right" vertical="center" shrinkToFit="1"/>
    </xf>
    <xf numFmtId="177" fontId="0" fillId="2" borderId="1" xfId="0" applyNumberFormat="1" applyFill="1" applyBorder="1" applyAlignment="1">
      <alignment horizontal="right" vertical="center" shrinkToFit="1"/>
    </xf>
    <xf numFmtId="0" fontId="0" fillId="2" borderId="25" xfId="0" applyFill="1" applyBorder="1" applyAlignment="1">
      <alignment horizontal="left" vertical="center"/>
    </xf>
    <xf numFmtId="180" fontId="0" fillId="2" borderId="10" xfId="0" applyNumberFormat="1" applyFill="1" applyBorder="1" applyAlignment="1">
      <alignment horizontal="right" vertical="center" shrinkToFit="1"/>
    </xf>
    <xf numFmtId="176" fontId="8" fillId="2" borderId="10" xfId="2" applyNumberFormat="1" applyFont="1" applyFill="1" applyBorder="1">
      <alignment vertical="center"/>
    </xf>
    <xf numFmtId="0" fontId="9" fillId="0" borderId="0" xfId="0" applyFont="1" applyBorder="1">
      <alignment vertical="center"/>
    </xf>
    <xf numFmtId="0" fontId="0" fillId="2" borderId="35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V41"/>
  <sheetViews>
    <sheetView tabSelected="1" workbookViewId="0">
      <selection activeCell="N16" sqref="N16"/>
    </sheetView>
  </sheetViews>
  <sheetFormatPr defaultRowHeight="12" customHeight="1"/>
  <cols>
    <col min="1" max="1" width="9" style="1"/>
    <col min="2" max="2" width="13.375" style="1" customWidth="1"/>
    <col min="3" max="7" width="10.625" style="1" customWidth="1"/>
    <col min="8" max="10" width="10.625" style="1" hidden="1" customWidth="1"/>
    <col min="11" max="11" width="13.375" style="1" customWidth="1"/>
    <col min="12" max="12" width="9" style="1" customWidth="1"/>
    <col min="13" max="17" width="9" style="1"/>
    <col min="18" max="20" width="0" style="1" hidden="1" customWidth="1"/>
    <col min="21" max="23" width="9" style="1"/>
    <col min="24" max="24" width="10.875" style="1" customWidth="1"/>
    <col min="25" max="16384" width="9" style="1"/>
  </cols>
  <sheetData>
    <row r="2" spans="1:22" ht="12" customHeight="1">
      <c r="B2" s="66" t="s">
        <v>46</v>
      </c>
      <c r="C2"/>
      <c r="D2"/>
      <c r="E2"/>
      <c r="F2"/>
      <c r="G2"/>
      <c r="H2"/>
      <c r="I2"/>
      <c r="J2"/>
      <c r="K2"/>
    </row>
    <row r="3" spans="1:22" ht="12" customHeight="1" thickBot="1">
      <c r="C3"/>
      <c r="D3" s="7"/>
      <c r="E3"/>
      <c r="F3"/>
      <c r="G3"/>
      <c r="H3"/>
      <c r="I3"/>
      <c r="J3"/>
      <c r="K3"/>
    </row>
    <row r="4" spans="1:22" ht="15.95" customHeight="1">
      <c r="B4" s="67" t="s">
        <v>44</v>
      </c>
      <c r="C4" s="59"/>
      <c r="D4" s="9"/>
      <c r="E4" s="10" t="s">
        <v>35</v>
      </c>
      <c r="F4" s="9"/>
      <c r="G4" s="9"/>
      <c r="H4" s="9"/>
      <c r="I4" s="9"/>
      <c r="J4" s="9"/>
      <c r="K4" s="39"/>
      <c r="L4" s="40"/>
      <c r="M4" s="11"/>
      <c r="N4" s="9"/>
      <c r="O4" s="10" t="s">
        <v>50</v>
      </c>
      <c r="P4" s="9"/>
      <c r="Q4" s="12"/>
      <c r="R4" s="9"/>
      <c r="S4" s="9"/>
      <c r="T4" s="12"/>
    </row>
    <row r="5" spans="1:22" ht="15.95" customHeight="1">
      <c r="B5" s="68"/>
      <c r="C5" s="52"/>
      <c r="D5" s="51" t="s">
        <v>43</v>
      </c>
      <c r="E5" s="49"/>
      <c r="F5" s="49"/>
      <c r="G5" s="49"/>
      <c r="H5" s="17"/>
      <c r="I5" s="17"/>
      <c r="J5" s="17"/>
      <c r="K5" s="70" t="s">
        <v>1</v>
      </c>
      <c r="L5" s="73" t="s">
        <v>2</v>
      </c>
      <c r="M5" s="56"/>
      <c r="N5" s="51" t="s">
        <v>43</v>
      </c>
      <c r="O5" s="49"/>
      <c r="P5" s="49"/>
      <c r="Q5" s="53"/>
      <c r="R5" s="15"/>
      <c r="S5" s="15"/>
      <c r="T5" s="41"/>
    </row>
    <row r="6" spans="1:22" ht="15.95" customHeight="1">
      <c r="B6" s="68"/>
      <c r="C6" s="14" t="s">
        <v>0</v>
      </c>
      <c r="D6" s="14" t="s">
        <v>33</v>
      </c>
      <c r="E6" s="3" t="s">
        <v>36</v>
      </c>
      <c r="F6" s="15"/>
      <c r="G6" s="15"/>
      <c r="H6" s="15"/>
      <c r="I6" s="15"/>
      <c r="J6" s="16"/>
      <c r="K6" s="71"/>
      <c r="L6" s="74"/>
      <c r="M6" s="18" t="s">
        <v>0</v>
      </c>
      <c r="N6" s="14" t="s">
        <v>33</v>
      </c>
      <c r="O6" s="3" t="s">
        <v>36</v>
      </c>
      <c r="P6" s="15"/>
      <c r="Q6" s="41"/>
      <c r="R6" s="15"/>
      <c r="S6" s="15"/>
      <c r="T6" s="41"/>
    </row>
    <row r="7" spans="1:22" ht="15.95" customHeight="1">
      <c r="B7" s="69"/>
      <c r="C7" s="20"/>
      <c r="D7" s="20"/>
      <c r="E7" s="4"/>
      <c r="F7" s="5" t="s">
        <v>34</v>
      </c>
      <c r="G7" s="57" t="s">
        <v>49</v>
      </c>
      <c r="H7" s="15"/>
      <c r="I7" s="15"/>
      <c r="J7" s="16"/>
      <c r="K7" s="72"/>
      <c r="L7" s="75"/>
      <c r="M7" s="21"/>
      <c r="N7" s="20"/>
      <c r="O7" s="4"/>
      <c r="P7" s="5" t="s">
        <v>34</v>
      </c>
      <c r="Q7" s="58" t="s">
        <v>42</v>
      </c>
      <c r="R7" s="15"/>
      <c r="S7" s="15"/>
      <c r="T7" s="41"/>
    </row>
    <row r="8" spans="1:22" ht="15.95" hidden="1" customHeight="1">
      <c r="A8" s="8"/>
      <c r="B8" s="19"/>
      <c r="C8" s="20"/>
      <c r="D8" s="20"/>
      <c r="E8" s="20"/>
      <c r="F8" s="20"/>
      <c r="G8" s="6"/>
      <c r="H8" s="6" t="s">
        <v>37</v>
      </c>
      <c r="I8" s="6" t="s">
        <v>38</v>
      </c>
      <c r="J8" s="6" t="s">
        <v>39</v>
      </c>
      <c r="K8" s="54"/>
      <c r="L8" s="55"/>
      <c r="M8" s="21"/>
      <c r="N8" s="20"/>
      <c r="O8" s="20"/>
      <c r="P8" s="20"/>
      <c r="Q8" s="22"/>
      <c r="R8" s="45" t="s">
        <v>40</v>
      </c>
      <c r="S8" s="6" t="s">
        <v>38</v>
      </c>
      <c r="T8" s="22" t="s">
        <v>39</v>
      </c>
    </row>
    <row r="9" spans="1:22" ht="15.95" customHeight="1">
      <c r="A9" s="8"/>
      <c r="B9" s="63" t="s">
        <v>45</v>
      </c>
      <c r="C9" s="61">
        <f>SUM(C10:C39)</f>
        <v>963579</v>
      </c>
      <c r="D9" s="61">
        <f t="shared" ref="D9:G9" si="0">SUM(D10:D39)</f>
        <v>769112</v>
      </c>
      <c r="E9" s="61">
        <f t="shared" si="0"/>
        <v>159130</v>
      </c>
      <c r="F9" s="61">
        <f t="shared" si="0"/>
        <v>91364</v>
      </c>
      <c r="G9" s="62">
        <f t="shared" si="0"/>
        <v>67766</v>
      </c>
      <c r="H9" s="62"/>
      <c r="I9" s="62"/>
      <c r="J9" s="62"/>
      <c r="K9" s="23">
        <v>357</v>
      </c>
      <c r="L9" s="24">
        <v>34980</v>
      </c>
      <c r="M9" s="25">
        <f>100</f>
        <v>100</v>
      </c>
      <c r="N9" s="65">
        <v>82.85684121166679</v>
      </c>
      <c r="O9" s="64">
        <v>17.100000000000001</v>
      </c>
      <c r="P9" s="26">
        <f>F9/($D9+$E9)*100</f>
        <v>9.8426918842284667</v>
      </c>
      <c r="Q9" s="27">
        <f>G9/($D9+$E9)*100</f>
        <v>7.3004669041047476</v>
      </c>
      <c r="R9" s="38"/>
      <c r="S9" s="2"/>
      <c r="T9" s="60"/>
    </row>
    <row r="10" spans="1:22" ht="15.95" customHeight="1">
      <c r="B10" s="13" t="s">
        <v>3</v>
      </c>
      <c r="C10" s="23">
        <v>364154</v>
      </c>
      <c r="D10" s="23">
        <v>276805</v>
      </c>
      <c r="E10" s="23">
        <f>SUBTOTAL(9,F10:J10)</f>
        <v>67677</v>
      </c>
      <c r="F10" s="23">
        <v>45669</v>
      </c>
      <c r="G10" s="24">
        <f>SUBTOTAL(9,H10:J10)</f>
        <v>22008</v>
      </c>
      <c r="H10" s="24">
        <v>8062</v>
      </c>
      <c r="I10" s="24">
        <v>13363</v>
      </c>
      <c r="J10" s="24">
        <v>583</v>
      </c>
      <c r="K10" s="23">
        <v>156</v>
      </c>
      <c r="L10" s="24">
        <v>19516</v>
      </c>
      <c r="M10" s="28">
        <f>100</f>
        <v>100</v>
      </c>
      <c r="N10" s="29">
        <f>D10/($D10+$E10)*100</f>
        <v>80.353980759517185</v>
      </c>
      <c r="O10" s="29">
        <f>E10/($D10+$E10)*100</f>
        <v>19.646019240482811</v>
      </c>
      <c r="P10" s="29">
        <f>F10/($D10+$E10)*100</f>
        <v>13.257296462514731</v>
      </c>
      <c r="Q10" s="30">
        <f>G10/($D10+$E10)*100</f>
        <v>6.3887227779680797</v>
      </c>
      <c r="R10" s="46">
        <f t="shared" ref="R10:T25" si="1">H10/($D10+$E10)*100</f>
        <v>2.3403254741902333</v>
      </c>
      <c r="S10" s="26">
        <f t="shared" si="1"/>
        <v>3.8791576918387611</v>
      </c>
      <c r="T10" s="27">
        <f t="shared" si="1"/>
        <v>0.16923961193908535</v>
      </c>
      <c r="U10" s="42"/>
      <c r="V10" s="42"/>
    </row>
    <row r="11" spans="1:22" ht="15.95" customHeight="1">
      <c r="B11" s="13" t="s">
        <v>4</v>
      </c>
      <c r="C11" s="23">
        <v>51860</v>
      </c>
      <c r="D11" s="23">
        <v>43275</v>
      </c>
      <c r="E11" s="23">
        <f t="shared" ref="E11:E39" si="2">SUBTOTAL(9,F11:J11)</f>
        <v>7177</v>
      </c>
      <c r="F11" s="23">
        <v>3875</v>
      </c>
      <c r="G11" s="24">
        <f t="shared" ref="G11:G39" si="3">SUBTOTAL(9,H11:J11)</f>
        <v>3302</v>
      </c>
      <c r="H11" s="24">
        <v>2263</v>
      </c>
      <c r="I11" s="24">
        <v>975</v>
      </c>
      <c r="J11" s="24">
        <v>64</v>
      </c>
      <c r="K11" s="23">
        <v>13</v>
      </c>
      <c r="L11" s="24">
        <v>1395</v>
      </c>
      <c r="M11" s="28">
        <f>100</f>
        <v>100</v>
      </c>
      <c r="N11" s="29">
        <f t="shared" ref="N11:N39" si="4">D11/($D11+$E11)*100</f>
        <v>85.774597637358283</v>
      </c>
      <c r="O11" s="29">
        <f t="shared" ref="O11:O39" si="5">E11/($D11+$E11)*100</f>
        <v>14.225402362641718</v>
      </c>
      <c r="P11" s="29">
        <f t="shared" ref="P11:P39" si="6">F11/($D11+$E11)*100</f>
        <v>7.6805676682787594</v>
      </c>
      <c r="Q11" s="30">
        <f t="shared" ref="Q11:Q39" si="7">G11/($D11+$E11)*100</f>
        <v>6.5448346943629581</v>
      </c>
      <c r="R11" s="47">
        <f t="shared" si="1"/>
        <v>4.4854515182747958</v>
      </c>
      <c r="S11" s="29">
        <f t="shared" si="1"/>
        <v>1.9325299294378817</v>
      </c>
      <c r="T11" s="30">
        <f t="shared" si="1"/>
        <v>0.12685324665028147</v>
      </c>
      <c r="U11" s="42"/>
      <c r="V11" s="42"/>
    </row>
    <row r="12" spans="1:22" ht="15.95" customHeight="1">
      <c r="B12" s="13" t="s">
        <v>5</v>
      </c>
      <c r="C12" s="23">
        <v>63621</v>
      </c>
      <c r="D12" s="23">
        <v>53271</v>
      </c>
      <c r="E12" s="23">
        <f t="shared" si="2"/>
        <v>9080</v>
      </c>
      <c r="F12" s="23">
        <v>4960</v>
      </c>
      <c r="G12" s="24">
        <f t="shared" si="3"/>
        <v>4120</v>
      </c>
      <c r="H12" s="24">
        <v>1307</v>
      </c>
      <c r="I12" s="24">
        <v>2730</v>
      </c>
      <c r="J12" s="24">
        <v>83</v>
      </c>
      <c r="K12" s="23">
        <v>17</v>
      </c>
      <c r="L12" s="24">
        <v>1253</v>
      </c>
      <c r="M12" s="28">
        <f>100</f>
        <v>100</v>
      </c>
      <c r="N12" s="29">
        <f t="shared" si="4"/>
        <v>85.437282481435744</v>
      </c>
      <c r="O12" s="29">
        <f t="shared" si="5"/>
        <v>14.562717518564257</v>
      </c>
      <c r="P12" s="29">
        <f t="shared" si="6"/>
        <v>7.9549646356914891</v>
      </c>
      <c r="Q12" s="30">
        <f t="shared" si="7"/>
        <v>6.6077528828727683</v>
      </c>
      <c r="R12" s="47">
        <f t="shared" si="1"/>
        <v>2.0961973344453178</v>
      </c>
      <c r="S12" s="29">
        <f t="shared" si="1"/>
        <v>4.3784381966608397</v>
      </c>
      <c r="T12" s="30">
        <f t="shared" si="1"/>
        <v>0.1331173517666116</v>
      </c>
      <c r="U12" s="42"/>
      <c r="V12" s="42"/>
    </row>
    <row r="13" spans="1:22" ht="15.95" customHeight="1">
      <c r="B13" s="13" t="s">
        <v>6</v>
      </c>
      <c r="C13" s="23">
        <v>28470</v>
      </c>
      <c r="D13" s="23">
        <v>24541</v>
      </c>
      <c r="E13" s="23">
        <f t="shared" si="2"/>
        <v>3553</v>
      </c>
      <c r="F13" s="23">
        <v>2159</v>
      </c>
      <c r="G13" s="24">
        <f t="shared" si="3"/>
        <v>1394</v>
      </c>
      <c r="H13" s="24">
        <v>873</v>
      </c>
      <c r="I13" s="24">
        <v>486</v>
      </c>
      <c r="J13" s="24">
        <v>35</v>
      </c>
      <c r="K13" s="23">
        <v>1</v>
      </c>
      <c r="L13" s="24">
        <v>375</v>
      </c>
      <c r="M13" s="28">
        <f>100</f>
        <v>100</v>
      </c>
      <c r="N13" s="29">
        <f t="shared" si="4"/>
        <v>87.353171495693033</v>
      </c>
      <c r="O13" s="29">
        <f t="shared" si="5"/>
        <v>12.646828504306971</v>
      </c>
      <c r="P13" s="29">
        <f t="shared" si="6"/>
        <v>7.6849149284544742</v>
      </c>
      <c r="Q13" s="30">
        <f t="shared" si="7"/>
        <v>4.9619135758524955</v>
      </c>
      <c r="R13" s="47">
        <f t="shared" si="1"/>
        <v>3.1074250729693174</v>
      </c>
      <c r="S13" s="29">
        <f t="shared" si="1"/>
        <v>1.7299067416530221</v>
      </c>
      <c r="T13" s="30">
        <f t="shared" si="1"/>
        <v>0.12458176123015591</v>
      </c>
      <c r="U13" s="42"/>
      <c r="V13" s="42"/>
    </row>
    <row r="14" spans="1:22" ht="15.95" customHeight="1">
      <c r="B14" s="13" t="s">
        <v>7</v>
      </c>
      <c r="C14" s="23">
        <v>24801</v>
      </c>
      <c r="D14" s="23">
        <v>19324</v>
      </c>
      <c r="E14" s="23">
        <f t="shared" si="2"/>
        <v>4549</v>
      </c>
      <c r="F14" s="23">
        <v>1956</v>
      </c>
      <c r="G14" s="24">
        <f t="shared" si="3"/>
        <v>2593</v>
      </c>
      <c r="H14" s="24">
        <v>1729</v>
      </c>
      <c r="I14" s="24">
        <v>767</v>
      </c>
      <c r="J14" s="24">
        <v>97</v>
      </c>
      <c r="K14" s="23">
        <v>6</v>
      </c>
      <c r="L14" s="24">
        <v>922</v>
      </c>
      <c r="M14" s="28">
        <f>100</f>
        <v>100</v>
      </c>
      <c r="N14" s="29">
        <f t="shared" si="4"/>
        <v>80.945000628324877</v>
      </c>
      <c r="O14" s="29">
        <f t="shared" si="5"/>
        <v>19.054999371675112</v>
      </c>
      <c r="P14" s="29">
        <f t="shared" si="6"/>
        <v>8.1933565115402338</v>
      </c>
      <c r="Q14" s="30">
        <f t="shared" si="7"/>
        <v>10.86164286013488</v>
      </c>
      <c r="R14" s="47">
        <f t="shared" si="1"/>
        <v>7.2424915176140416</v>
      </c>
      <c r="S14" s="29">
        <f t="shared" si="1"/>
        <v>3.2128345830017175</v>
      </c>
      <c r="T14" s="30">
        <f t="shared" si="1"/>
        <v>0.40631675951912205</v>
      </c>
      <c r="U14" s="42"/>
      <c r="V14" s="42"/>
    </row>
    <row r="15" spans="1:22" ht="15.95" customHeight="1">
      <c r="B15" s="13" t="s">
        <v>8</v>
      </c>
      <c r="C15" s="23">
        <v>74770</v>
      </c>
      <c r="D15" s="23">
        <v>59257</v>
      </c>
      <c r="E15" s="23">
        <f t="shared" si="2"/>
        <v>12770</v>
      </c>
      <c r="F15" s="23">
        <v>7907</v>
      </c>
      <c r="G15" s="24">
        <f t="shared" si="3"/>
        <v>4863</v>
      </c>
      <c r="H15" s="24">
        <v>2588</v>
      </c>
      <c r="I15" s="24">
        <v>2190</v>
      </c>
      <c r="J15" s="24">
        <v>85</v>
      </c>
      <c r="K15" s="23">
        <v>24</v>
      </c>
      <c r="L15" s="24">
        <v>2719</v>
      </c>
      <c r="M15" s="28">
        <f>100</f>
        <v>100</v>
      </c>
      <c r="N15" s="29">
        <f t="shared" si="4"/>
        <v>82.270537437349873</v>
      </c>
      <c r="O15" s="29">
        <f t="shared" si="5"/>
        <v>17.729462562650117</v>
      </c>
      <c r="P15" s="29">
        <f t="shared" si="6"/>
        <v>10.977827759034806</v>
      </c>
      <c r="Q15" s="30">
        <f t="shared" si="7"/>
        <v>6.7516348036153113</v>
      </c>
      <c r="R15" s="47">
        <f t="shared" si="1"/>
        <v>3.593097033057048</v>
      </c>
      <c r="S15" s="29">
        <f t="shared" si="1"/>
        <v>3.0405264692407017</v>
      </c>
      <c r="T15" s="30">
        <f t="shared" si="1"/>
        <v>0.11801130131756146</v>
      </c>
      <c r="U15" s="42"/>
      <c r="V15" s="42"/>
    </row>
    <row r="16" spans="1:22" ht="15.95" customHeight="1">
      <c r="B16" s="13" t="s">
        <v>9</v>
      </c>
      <c r="C16" s="23">
        <v>29331</v>
      </c>
      <c r="D16" s="23">
        <v>21985</v>
      </c>
      <c r="E16" s="23">
        <f t="shared" si="2"/>
        <v>5592</v>
      </c>
      <c r="F16" s="23">
        <v>3174</v>
      </c>
      <c r="G16" s="24">
        <f t="shared" si="3"/>
        <v>2418</v>
      </c>
      <c r="H16" s="24">
        <v>998</v>
      </c>
      <c r="I16" s="24">
        <v>1389</v>
      </c>
      <c r="J16" s="24">
        <v>31</v>
      </c>
      <c r="K16" s="23">
        <v>11</v>
      </c>
      <c r="L16" s="24">
        <v>1743</v>
      </c>
      <c r="M16" s="28">
        <f>100</f>
        <v>100</v>
      </c>
      <c r="N16" s="29">
        <f t="shared" si="4"/>
        <v>79.722232295028462</v>
      </c>
      <c r="O16" s="29">
        <f t="shared" si="5"/>
        <v>20.277767704971534</v>
      </c>
      <c r="P16" s="29">
        <f t="shared" si="6"/>
        <v>11.509591326105086</v>
      </c>
      <c r="Q16" s="30">
        <f t="shared" si="7"/>
        <v>8.7681763788664462</v>
      </c>
      <c r="R16" s="47">
        <f t="shared" si="1"/>
        <v>3.6189578271748193</v>
      </c>
      <c r="S16" s="29">
        <f t="shared" si="1"/>
        <v>5.0368060340138516</v>
      </c>
      <c r="T16" s="30">
        <f t="shared" si="1"/>
        <v>0.11241251767777496</v>
      </c>
      <c r="U16" s="42"/>
      <c r="V16" s="42"/>
    </row>
    <row r="17" spans="2:22" ht="15.95" customHeight="1">
      <c r="B17" s="13" t="s">
        <v>10</v>
      </c>
      <c r="C17" s="23">
        <v>62616</v>
      </c>
      <c r="D17" s="23">
        <v>53586</v>
      </c>
      <c r="E17" s="23">
        <f t="shared" si="2"/>
        <v>8010</v>
      </c>
      <c r="F17" s="23">
        <v>3904</v>
      </c>
      <c r="G17" s="24">
        <f t="shared" si="3"/>
        <v>4106</v>
      </c>
      <c r="H17" s="24">
        <v>2701</v>
      </c>
      <c r="I17" s="24">
        <v>1317</v>
      </c>
      <c r="J17" s="24">
        <v>88</v>
      </c>
      <c r="K17" s="23">
        <v>7</v>
      </c>
      <c r="L17" s="24">
        <v>1013</v>
      </c>
      <c r="M17" s="28">
        <f>100</f>
        <v>100</v>
      </c>
      <c r="N17" s="29">
        <f t="shared" si="4"/>
        <v>86.995908825248392</v>
      </c>
      <c r="O17" s="29">
        <f t="shared" si="5"/>
        <v>13.004091174751608</v>
      </c>
      <c r="P17" s="29">
        <f t="shared" si="6"/>
        <v>6.3380739009026561</v>
      </c>
      <c r="Q17" s="30">
        <f t="shared" si="7"/>
        <v>6.6660172738489507</v>
      </c>
      <c r="R17" s="47">
        <f t="shared" si="1"/>
        <v>4.3850250016234815</v>
      </c>
      <c r="S17" s="29">
        <f t="shared" si="1"/>
        <v>2.1381258523280731</v>
      </c>
      <c r="T17" s="30">
        <f t="shared" si="1"/>
        <v>0.14286641989739593</v>
      </c>
      <c r="U17" s="42"/>
      <c r="V17" s="42"/>
    </row>
    <row r="18" spans="2:22" ht="15.95" customHeight="1">
      <c r="B18" s="13" t="s">
        <v>11</v>
      </c>
      <c r="C18" s="23">
        <v>53452</v>
      </c>
      <c r="D18" s="23">
        <v>41045</v>
      </c>
      <c r="E18" s="23">
        <f t="shared" si="2"/>
        <v>9622</v>
      </c>
      <c r="F18" s="23">
        <v>4138</v>
      </c>
      <c r="G18" s="24">
        <f t="shared" si="3"/>
        <v>5484</v>
      </c>
      <c r="H18" s="24">
        <v>3445</v>
      </c>
      <c r="I18" s="24">
        <v>1990</v>
      </c>
      <c r="J18" s="24">
        <v>49</v>
      </c>
      <c r="K18" s="23">
        <v>14</v>
      </c>
      <c r="L18" s="24">
        <v>2771</v>
      </c>
      <c r="M18" s="28">
        <f>100</f>
        <v>100</v>
      </c>
      <c r="N18" s="29">
        <f t="shared" si="4"/>
        <v>81.009335464898257</v>
      </c>
      <c r="O18" s="29">
        <f t="shared" si="5"/>
        <v>18.990664535101743</v>
      </c>
      <c r="P18" s="29">
        <f t="shared" si="6"/>
        <v>8.1670515325557069</v>
      </c>
      <c r="Q18" s="30">
        <f t="shared" si="7"/>
        <v>10.823613002546036</v>
      </c>
      <c r="R18" s="47">
        <f t="shared" si="1"/>
        <v>6.7992973730435988</v>
      </c>
      <c r="S18" s="29">
        <f t="shared" si="1"/>
        <v>3.9276057394359252</v>
      </c>
      <c r="T18" s="30">
        <f t="shared" si="1"/>
        <v>9.6709890066512719E-2</v>
      </c>
      <c r="U18" s="42"/>
      <c r="V18" s="42"/>
    </row>
    <row r="19" spans="2:22" ht="15.95" customHeight="1">
      <c r="B19" s="13" t="s">
        <v>12</v>
      </c>
      <c r="C19" s="23">
        <v>9206</v>
      </c>
      <c r="D19" s="23">
        <v>8103</v>
      </c>
      <c r="E19" s="23">
        <f t="shared" si="2"/>
        <v>1097</v>
      </c>
      <c r="F19" s="23">
        <v>464</v>
      </c>
      <c r="G19" s="24">
        <f t="shared" si="3"/>
        <v>633</v>
      </c>
      <c r="H19" s="24">
        <v>470</v>
      </c>
      <c r="I19" s="24">
        <v>146</v>
      </c>
      <c r="J19" s="24">
        <v>17</v>
      </c>
      <c r="K19" s="43" t="s">
        <v>41</v>
      </c>
      <c r="L19" s="24">
        <v>6</v>
      </c>
      <c r="M19" s="28">
        <f>100</f>
        <v>100</v>
      </c>
      <c r="N19" s="29">
        <f t="shared" si="4"/>
        <v>88.076086956521735</v>
      </c>
      <c r="O19" s="29">
        <f t="shared" si="5"/>
        <v>11.923913043478262</v>
      </c>
      <c r="P19" s="29">
        <f t="shared" si="6"/>
        <v>5.0434782608695654</v>
      </c>
      <c r="Q19" s="30">
        <f t="shared" si="7"/>
        <v>6.8804347826086953</v>
      </c>
      <c r="R19" s="47">
        <f t="shared" si="1"/>
        <v>5.1086956521739131</v>
      </c>
      <c r="S19" s="29">
        <f t="shared" si="1"/>
        <v>1.5869565217391306</v>
      </c>
      <c r="T19" s="30">
        <f t="shared" si="1"/>
        <v>0.18478260869565216</v>
      </c>
      <c r="U19" s="42"/>
      <c r="V19" s="42"/>
    </row>
    <row r="20" spans="2:22" ht="15.95" customHeight="1">
      <c r="B20" s="13" t="s">
        <v>13</v>
      </c>
      <c r="C20" s="23">
        <v>16992</v>
      </c>
      <c r="D20" s="23">
        <v>14886</v>
      </c>
      <c r="E20" s="23">
        <f t="shared" si="2"/>
        <v>2022</v>
      </c>
      <c r="F20" s="23">
        <v>1009</v>
      </c>
      <c r="G20" s="24">
        <f t="shared" si="3"/>
        <v>1013</v>
      </c>
      <c r="H20" s="24">
        <v>654</v>
      </c>
      <c r="I20" s="24">
        <v>348</v>
      </c>
      <c r="J20" s="24">
        <v>11</v>
      </c>
      <c r="K20" s="43" t="s">
        <v>41</v>
      </c>
      <c r="L20" s="24">
        <v>84</v>
      </c>
      <c r="M20" s="28">
        <f>100</f>
        <v>100</v>
      </c>
      <c r="N20" s="29">
        <f t="shared" si="4"/>
        <v>88.041163946061047</v>
      </c>
      <c r="O20" s="29">
        <f t="shared" si="5"/>
        <v>11.958836053938963</v>
      </c>
      <c r="P20" s="29">
        <f t="shared" si="6"/>
        <v>5.9675893068370005</v>
      </c>
      <c r="Q20" s="30">
        <f t="shared" si="7"/>
        <v>5.9912467471019637</v>
      </c>
      <c r="R20" s="47">
        <f t="shared" si="1"/>
        <v>3.867991483321505</v>
      </c>
      <c r="S20" s="29">
        <f t="shared" si="1"/>
        <v>2.0581973030518097</v>
      </c>
      <c r="T20" s="30">
        <f t="shared" si="1"/>
        <v>6.5057960728649153E-2</v>
      </c>
      <c r="U20" s="42"/>
      <c r="V20" s="42"/>
    </row>
    <row r="21" spans="2:22" ht="15.95" customHeight="1">
      <c r="B21" s="13" t="s">
        <v>14</v>
      </c>
      <c r="C21" s="23">
        <v>4377</v>
      </c>
      <c r="D21" s="23">
        <v>3993</v>
      </c>
      <c r="E21" s="23">
        <f t="shared" si="2"/>
        <v>349</v>
      </c>
      <c r="F21" s="23">
        <v>97</v>
      </c>
      <c r="G21" s="24">
        <f t="shared" si="3"/>
        <v>252</v>
      </c>
      <c r="H21" s="24">
        <v>173</v>
      </c>
      <c r="I21" s="24">
        <v>78</v>
      </c>
      <c r="J21" s="24">
        <v>1</v>
      </c>
      <c r="K21" s="23">
        <v>2</v>
      </c>
      <c r="L21" s="24">
        <v>33</v>
      </c>
      <c r="M21" s="28">
        <f>100</f>
        <v>100</v>
      </c>
      <c r="N21" s="29">
        <f t="shared" si="4"/>
        <v>91.962229387379097</v>
      </c>
      <c r="O21" s="29">
        <f t="shared" si="5"/>
        <v>8.0377706126209123</v>
      </c>
      <c r="P21" s="29">
        <f t="shared" si="6"/>
        <v>2.2339935513588207</v>
      </c>
      <c r="Q21" s="30">
        <f t="shared" si="7"/>
        <v>5.8037770612620916</v>
      </c>
      <c r="R21" s="47">
        <f t="shared" si="1"/>
        <v>3.9843390142791342</v>
      </c>
      <c r="S21" s="29">
        <f t="shared" si="1"/>
        <v>1.7964071856287425</v>
      </c>
      <c r="T21" s="30">
        <f t="shared" si="1"/>
        <v>2.3030861354214647E-2</v>
      </c>
      <c r="U21" s="42"/>
      <c r="V21" s="42"/>
    </row>
    <row r="22" spans="2:22" ht="15.95" customHeight="1">
      <c r="B22" s="13" t="s">
        <v>15</v>
      </c>
      <c r="C22" s="23">
        <v>3352</v>
      </c>
      <c r="D22" s="23">
        <v>2632</v>
      </c>
      <c r="E22" s="23">
        <f t="shared" si="2"/>
        <v>595</v>
      </c>
      <c r="F22" s="23">
        <v>172</v>
      </c>
      <c r="G22" s="24">
        <f t="shared" si="3"/>
        <v>423</v>
      </c>
      <c r="H22" s="24">
        <v>72</v>
      </c>
      <c r="I22" s="24">
        <v>344</v>
      </c>
      <c r="J22" s="24">
        <v>7</v>
      </c>
      <c r="K22" s="23">
        <v>75</v>
      </c>
      <c r="L22" s="24">
        <v>50</v>
      </c>
      <c r="M22" s="28">
        <f>100</f>
        <v>100</v>
      </c>
      <c r="N22" s="29">
        <f t="shared" si="4"/>
        <v>81.56182212581345</v>
      </c>
      <c r="O22" s="29">
        <f t="shared" si="5"/>
        <v>18.43817787418655</v>
      </c>
      <c r="P22" s="29">
        <f t="shared" si="6"/>
        <v>5.3300278896808182</v>
      </c>
      <c r="Q22" s="30">
        <f t="shared" si="7"/>
        <v>13.108149984505731</v>
      </c>
      <c r="R22" s="47">
        <f t="shared" si="1"/>
        <v>2.2311744654477845</v>
      </c>
      <c r="S22" s="29">
        <f t="shared" si="1"/>
        <v>10.660055779361636</v>
      </c>
      <c r="T22" s="30">
        <f t="shared" si="1"/>
        <v>0.21691973969631237</v>
      </c>
      <c r="U22" s="42"/>
      <c r="V22" s="42"/>
    </row>
    <row r="23" spans="2:22" ht="15.95" customHeight="1">
      <c r="B23" s="13" t="s">
        <v>16</v>
      </c>
      <c r="C23" s="23">
        <v>12200</v>
      </c>
      <c r="D23" s="23">
        <v>10319</v>
      </c>
      <c r="E23" s="23">
        <f t="shared" si="2"/>
        <v>1549</v>
      </c>
      <c r="F23" s="23">
        <v>762</v>
      </c>
      <c r="G23" s="24">
        <f t="shared" si="3"/>
        <v>787</v>
      </c>
      <c r="H23" s="24">
        <v>612</v>
      </c>
      <c r="I23" s="24">
        <v>161</v>
      </c>
      <c r="J23" s="24">
        <v>14</v>
      </c>
      <c r="K23" s="23">
        <v>1</v>
      </c>
      <c r="L23" s="24">
        <v>331</v>
      </c>
      <c r="M23" s="28">
        <f>100</f>
        <v>100</v>
      </c>
      <c r="N23" s="29">
        <f t="shared" si="4"/>
        <v>86.948095719582071</v>
      </c>
      <c r="O23" s="29">
        <f t="shared" si="5"/>
        <v>13.051904280417931</v>
      </c>
      <c r="P23" s="29">
        <f t="shared" si="6"/>
        <v>6.4206268958543973</v>
      </c>
      <c r="Q23" s="30">
        <f t="shared" si="7"/>
        <v>6.631277384563532</v>
      </c>
      <c r="R23" s="47">
        <f t="shared" si="1"/>
        <v>5.1567239635995961</v>
      </c>
      <c r="S23" s="29">
        <f t="shared" si="1"/>
        <v>1.3565891472868217</v>
      </c>
      <c r="T23" s="30">
        <f t="shared" si="1"/>
        <v>0.11796427367711494</v>
      </c>
      <c r="U23" s="42"/>
      <c r="V23" s="42"/>
    </row>
    <row r="24" spans="2:22" ht="15.95" customHeight="1">
      <c r="B24" s="13" t="s">
        <v>17</v>
      </c>
      <c r="C24" s="23">
        <v>7224</v>
      </c>
      <c r="D24" s="23">
        <v>6142</v>
      </c>
      <c r="E24" s="23">
        <f t="shared" si="2"/>
        <v>656</v>
      </c>
      <c r="F24" s="23">
        <v>257</v>
      </c>
      <c r="G24" s="24">
        <f t="shared" si="3"/>
        <v>399</v>
      </c>
      <c r="H24" s="24">
        <v>289</v>
      </c>
      <c r="I24" s="24">
        <v>104</v>
      </c>
      <c r="J24" s="24">
        <v>6</v>
      </c>
      <c r="K24" s="23">
        <v>1</v>
      </c>
      <c r="L24" s="24">
        <v>425</v>
      </c>
      <c r="M24" s="28">
        <f>100</f>
        <v>100</v>
      </c>
      <c r="N24" s="29">
        <f t="shared" si="4"/>
        <v>90.350102971462192</v>
      </c>
      <c r="O24" s="29">
        <f t="shared" si="5"/>
        <v>9.6498970285378061</v>
      </c>
      <c r="P24" s="29">
        <f t="shared" si="6"/>
        <v>3.780523683436305</v>
      </c>
      <c r="Q24" s="30">
        <f t="shared" si="7"/>
        <v>5.8693733451014998</v>
      </c>
      <c r="R24" s="47">
        <f t="shared" si="1"/>
        <v>4.2512503677552225</v>
      </c>
      <c r="S24" s="29">
        <f t="shared" si="1"/>
        <v>1.5298617240364814</v>
      </c>
      <c r="T24" s="30">
        <f t="shared" si="1"/>
        <v>8.8261253309797005E-2</v>
      </c>
      <c r="U24" s="42"/>
      <c r="V24" s="42"/>
    </row>
    <row r="25" spans="2:22" ht="15.95" customHeight="1">
      <c r="B25" s="13" t="s">
        <v>18</v>
      </c>
      <c r="C25" s="23">
        <v>26361</v>
      </c>
      <c r="D25" s="23">
        <v>22427</v>
      </c>
      <c r="E25" s="23">
        <f t="shared" si="2"/>
        <v>3634</v>
      </c>
      <c r="F25" s="23">
        <v>1650</v>
      </c>
      <c r="G25" s="24">
        <f t="shared" si="3"/>
        <v>1984</v>
      </c>
      <c r="H25" s="24">
        <v>1455</v>
      </c>
      <c r="I25" s="24">
        <v>509</v>
      </c>
      <c r="J25" s="24">
        <v>20</v>
      </c>
      <c r="K25" s="23">
        <v>6</v>
      </c>
      <c r="L25" s="24">
        <v>294</v>
      </c>
      <c r="M25" s="28">
        <f>100</f>
        <v>100</v>
      </c>
      <c r="N25" s="29">
        <f t="shared" si="4"/>
        <v>86.055792179885643</v>
      </c>
      <c r="O25" s="29">
        <f t="shared" si="5"/>
        <v>13.944207820114347</v>
      </c>
      <c r="P25" s="29">
        <f t="shared" si="6"/>
        <v>6.3312996431449289</v>
      </c>
      <c r="Q25" s="30">
        <f t="shared" si="7"/>
        <v>7.6129081769694187</v>
      </c>
      <c r="R25" s="47">
        <f t="shared" si="1"/>
        <v>5.5830551398641646</v>
      </c>
      <c r="S25" s="29">
        <f t="shared" si="1"/>
        <v>1.9531100111277389</v>
      </c>
      <c r="T25" s="30">
        <f t="shared" si="1"/>
        <v>7.6743025977514298E-2</v>
      </c>
      <c r="U25" s="42"/>
      <c r="V25" s="42"/>
    </row>
    <row r="26" spans="2:22" ht="15.95" customHeight="1">
      <c r="B26" s="13" t="s">
        <v>19</v>
      </c>
      <c r="C26" s="23">
        <v>7480</v>
      </c>
      <c r="D26" s="23">
        <v>6135</v>
      </c>
      <c r="E26" s="23">
        <f t="shared" si="2"/>
        <v>1248</v>
      </c>
      <c r="F26" s="23">
        <v>377</v>
      </c>
      <c r="G26" s="24">
        <f t="shared" si="3"/>
        <v>871</v>
      </c>
      <c r="H26" s="24">
        <v>560</v>
      </c>
      <c r="I26" s="24">
        <v>295</v>
      </c>
      <c r="J26" s="24">
        <v>16</v>
      </c>
      <c r="K26" s="23">
        <v>4</v>
      </c>
      <c r="L26" s="24">
        <v>93</v>
      </c>
      <c r="M26" s="28">
        <f>100</f>
        <v>100</v>
      </c>
      <c r="N26" s="29">
        <f t="shared" si="4"/>
        <v>83.096302316131656</v>
      </c>
      <c r="O26" s="29">
        <f t="shared" si="5"/>
        <v>16.903697683868344</v>
      </c>
      <c r="P26" s="29">
        <f t="shared" si="6"/>
        <v>5.1063253420018961</v>
      </c>
      <c r="Q26" s="30">
        <f t="shared" si="7"/>
        <v>11.797372341866449</v>
      </c>
      <c r="R26" s="47">
        <f t="shared" ref="R26:T39" si="8">H26/($D26+$E26)*100</f>
        <v>7.5849925504537454</v>
      </c>
      <c r="S26" s="29">
        <f t="shared" si="8"/>
        <v>3.9956657185425981</v>
      </c>
      <c r="T26" s="30">
        <f t="shared" si="8"/>
        <v>0.21671407287010702</v>
      </c>
      <c r="U26" s="42"/>
      <c r="V26" s="42"/>
    </row>
    <row r="27" spans="2:22" ht="15.95" customHeight="1">
      <c r="B27" s="13" t="s">
        <v>20</v>
      </c>
      <c r="C27" s="23">
        <v>7641</v>
      </c>
      <c r="D27" s="23">
        <v>6210</v>
      </c>
      <c r="E27" s="23">
        <f t="shared" si="2"/>
        <v>1390</v>
      </c>
      <c r="F27" s="23">
        <v>436</v>
      </c>
      <c r="G27" s="24">
        <f t="shared" si="3"/>
        <v>954</v>
      </c>
      <c r="H27" s="24">
        <v>752</v>
      </c>
      <c r="I27" s="24">
        <v>195</v>
      </c>
      <c r="J27" s="24">
        <v>7</v>
      </c>
      <c r="K27" s="43" t="s">
        <v>41</v>
      </c>
      <c r="L27" s="24">
        <v>41</v>
      </c>
      <c r="M27" s="28">
        <f>100</f>
        <v>100</v>
      </c>
      <c r="N27" s="29">
        <f t="shared" si="4"/>
        <v>81.71052631578948</v>
      </c>
      <c r="O27" s="29">
        <f t="shared" si="5"/>
        <v>18.289473684210527</v>
      </c>
      <c r="P27" s="29">
        <f t="shared" si="6"/>
        <v>5.7368421052631575</v>
      </c>
      <c r="Q27" s="30">
        <f t="shared" si="7"/>
        <v>12.552631578947368</v>
      </c>
      <c r="R27" s="47">
        <f t="shared" si="8"/>
        <v>9.8947368421052637</v>
      </c>
      <c r="S27" s="29">
        <f t="shared" si="8"/>
        <v>2.5657894736842106</v>
      </c>
      <c r="T27" s="30">
        <f t="shared" si="8"/>
        <v>9.2105263157894732E-2</v>
      </c>
      <c r="U27" s="42"/>
      <c r="V27" s="42"/>
    </row>
    <row r="28" spans="2:22" ht="15.95" customHeight="1">
      <c r="B28" s="13" t="s">
        <v>21</v>
      </c>
      <c r="C28" s="23">
        <v>5837</v>
      </c>
      <c r="D28" s="23">
        <v>5091</v>
      </c>
      <c r="E28" s="23">
        <f t="shared" si="2"/>
        <v>693</v>
      </c>
      <c r="F28" s="23">
        <v>285</v>
      </c>
      <c r="G28" s="24">
        <f t="shared" si="3"/>
        <v>408</v>
      </c>
      <c r="H28" s="24">
        <v>271</v>
      </c>
      <c r="I28" s="24">
        <v>126</v>
      </c>
      <c r="J28" s="24">
        <v>11</v>
      </c>
      <c r="K28" s="43" t="s">
        <v>41</v>
      </c>
      <c r="L28" s="24">
        <v>53</v>
      </c>
      <c r="M28" s="28">
        <f>100</f>
        <v>100</v>
      </c>
      <c r="N28" s="29">
        <f t="shared" si="4"/>
        <v>88.018672199170126</v>
      </c>
      <c r="O28" s="29">
        <f t="shared" si="5"/>
        <v>11.981327800829876</v>
      </c>
      <c r="P28" s="29">
        <f t="shared" si="6"/>
        <v>4.9273858921161828</v>
      </c>
      <c r="Q28" s="30">
        <f t="shared" si="7"/>
        <v>7.0539419087136928</v>
      </c>
      <c r="R28" s="47">
        <f t="shared" si="8"/>
        <v>4.6853388658367914</v>
      </c>
      <c r="S28" s="29">
        <f t="shared" si="8"/>
        <v>2.1784232365145226</v>
      </c>
      <c r="T28" s="30">
        <f t="shared" si="8"/>
        <v>0.19017980636237897</v>
      </c>
      <c r="U28" s="42"/>
      <c r="V28" s="42"/>
    </row>
    <row r="29" spans="2:22" ht="15.95" customHeight="1">
      <c r="B29" s="13" t="s">
        <v>22</v>
      </c>
      <c r="C29" s="23">
        <v>8068</v>
      </c>
      <c r="D29" s="23">
        <v>7168</v>
      </c>
      <c r="E29" s="23">
        <f t="shared" si="2"/>
        <v>886</v>
      </c>
      <c r="F29" s="23">
        <v>353</v>
      </c>
      <c r="G29" s="24">
        <f t="shared" si="3"/>
        <v>533</v>
      </c>
      <c r="H29" s="24">
        <v>345</v>
      </c>
      <c r="I29" s="24">
        <v>178</v>
      </c>
      <c r="J29" s="24">
        <v>10</v>
      </c>
      <c r="K29" s="43" t="s">
        <v>41</v>
      </c>
      <c r="L29" s="24">
        <v>14</v>
      </c>
      <c r="M29" s="28">
        <f>100</f>
        <v>100</v>
      </c>
      <c r="N29" s="29">
        <f t="shared" si="4"/>
        <v>88.999255028557229</v>
      </c>
      <c r="O29" s="29">
        <f t="shared" si="5"/>
        <v>11.00074497144276</v>
      </c>
      <c r="P29" s="29">
        <f t="shared" si="6"/>
        <v>4.3829153215793397</v>
      </c>
      <c r="Q29" s="30">
        <f t="shared" si="7"/>
        <v>6.6178296498634213</v>
      </c>
      <c r="R29" s="47">
        <f t="shared" si="8"/>
        <v>4.2835857958778245</v>
      </c>
      <c r="S29" s="29">
        <f t="shared" si="8"/>
        <v>2.2100819468587036</v>
      </c>
      <c r="T29" s="30">
        <f t="shared" si="8"/>
        <v>0.12416190712689348</v>
      </c>
      <c r="U29" s="42"/>
      <c r="V29" s="42"/>
    </row>
    <row r="30" spans="2:22" ht="15.95" customHeight="1">
      <c r="B30" s="13" t="s">
        <v>23</v>
      </c>
      <c r="C30" s="23">
        <v>12742</v>
      </c>
      <c r="D30" s="23">
        <v>11049</v>
      </c>
      <c r="E30" s="23">
        <f t="shared" si="2"/>
        <v>1558</v>
      </c>
      <c r="F30" s="23">
        <v>792</v>
      </c>
      <c r="G30" s="24">
        <f t="shared" si="3"/>
        <v>766</v>
      </c>
      <c r="H30" s="24">
        <v>470</v>
      </c>
      <c r="I30" s="24">
        <v>260</v>
      </c>
      <c r="J30" s="24">
        <v>36</v>
      </c>
      <c r="K30" s="23">
        <v>5</v>
      </c>
      <c r="L30" s="24">
        <v>130</v>
      </c>
      <c r="M30" s="28">
        <f>100</f>
        <v>100</v>
      </c>
      <c r="N30" s="29">
        <f t="shared" si="4"/>
        <v>87.641786309193307</v>
      </c>
      <c r="O30" s="29">
        <f t="shared" si="5"/>
        <v>12.358213690806695</v>
      </c>
      <c r="P30" s="29">
        <f t="shared" si="6"/>
        <v>6.2822241611802969</v>
      </c>
      <c r="Q30" s="30">
        <f t="shared" si="7"/>
        <v>6.0759895296263977</v>
      </c>
      <c r="R30" s="47">
        <f t="shared" si="8"/>
        <v>3.7280875703973981</v>
      </c>
      <c r="S30" s="29">
        <f t="shared" si="8"/>
        <v>2.0623463155389863</v>
      </c>
      <c r="T30" s="30">
        <f t="shared" si="8"/>
        <v>0.28555564369001352</v>
      </c>
      <c r="U30" s="42"/>
      <c r="V30" s="42"/>
    </row>
    <row r="31" spans="2:22" ht="15.95" customHeight="1">
      <c r="B31" s="13" t="s">
        <v>24</v>
      </c>
      <c r="C31" s="23">
        <v>9776</v>
      </c>
      <c r="D31" s="23">
        <v>8433</v>
      </c>
      <c r="E31" s="23">
        <f t="shared" si="2"/>
        <v>1335</v>
      </c>
      <c r="F31" s="23">
        <v>437</v>
      </c>
      <c r="G31" s="24">
        <f t="shared" si="3"/>
        <v>898</v>
      </c>
      <c r="H31" s="24">
        <v>590</v>
      </c>
      <c r="I31" s="24">
        <v>282</v>
      </c>
      <c r="J31" s="24">
        <v>26</v>
      </c>
      <c r="K31" s="43" t="s">
        <v>41</v>
      </c>
      <c r="L31" s="24">
        <v>8</v>
      </c>
      <c r="M31" s="28">
        <f>100</f>
        <v>100</v>
      </c>
      <c r="N31" s="29">
        <f t="shared" si="4"/>
        <v>86.332923832923839</v>
      </c>
      <c r="O31" s="29">
        <f t="shared" si="5"/>
        <v>13.667076167076168</v>
      </c>
      <c r="P31" s="29">
        <f t="shared" si="6"/>
        <v>4.4737919737919736</v>
      </c>
      <c r="Q31" s="30">
        <f t="shared" si="7"/>
        <v>9.1932841932841924</v>
      </c>
      <c r="R31" s="47">
        <f t="shared" si="8"/>
        <v>6.0401310401310404</v>
      </c>
      <c r="S31" s="29">
        <f t="shared" si="8"/>
        <v>2.886977886977887</v>
      </c>
      <c r="T31" s="30">
        <f t="shared" si="8"/>
        <v>0.26617526617526616</v>
      </c>
      <c r="U31" s="42"/>
      <c r="V31" s="42"/>
    </row>
    <row r="32" spans="2:22" ht="15.95" customHeight="1">
      <c r="B32" s="13" t="s">
        <v>25</v>
      </c>
      <c r="C32" s="23">
        <v>21533</v>
      </c>
      <c r="D32" s="23">
        <v>16908</v>
      </c>
      <c r="E32" s="23">
        <f t="shared" si="2"/>
        <v>3964</v>
      </c>
      <c r="F32" s="23">
        <v>1730</v>
      </c>
      <c r="G32" s="24">
        <f t="shared" si="3"/>
        <v>2234</v>
      </c>
      <c r="H32" s="24">
        <v>1286</v>
      </c>
      <c r="I32" s="24">
        <v>908</v>
      </c>
      <c r="J32" s="24">
        <v>40</v>
      </c>
      <c r="K32" s="23">
        <v>9</v>
      </c>
      <c r="L32" s="24">
        <v>652</v>
      </c>
      <c r="M32" s="28">
        <f>100</f>
        <v>100</v>
      </c>
      <c r="N32" s="29">
        <f t="shared" si="4"/>
        <v>81.008049060942895</v>
      </c>
      <c r="O32" s="29">
        <f t="shared" si="5"/>
        <v>18.991950939057109</v>
      </c>
      <c r="P32" s="29">
        <f t="shared" si="6"/>
        <v>8.2886163280950562</v>
      </c>
      <c r="Q32" s="30">
        <f t="shared" si="7"/>
        <v>10.703334610962054</v>
      </c>
      <c r="R32" s="47">
        <f t="shared" si="8"/>
        <v>6.1613645074741274</v>
      </c>
      <c r="S32" s="29">
        <f t="shared" si="8"/>
        <v>4.3503257953238794</v>
      </c>
      <c r="T32" s="30">
        <f t="shared" si="8"/>
        <v>0.19164430816404754</v>
      </c>
      <c r="U32" s="42"/>
      <c r="V32" s="42"/>
    </row>
    <row r="33" spans="2:22" ht="15.95" customHeight="1">
      <c r="B33" s="13" t="s">
        <v>26</v>
      </c>
      <c r="C33" s="23">
        <v>14989</v>
      </c>
      <c r="D33" s="23">
        <v>11420</v>
      </c>
      <c r="E33" s="23">
        <f t="shared" si="2"/>
        <v>2816</v>
      </c>
      <c r="F33" s="23">
        <v>1035</v>
      </c>
      <c r="G33" s="24">
        <f t="shared" si="3"/>
        <v>1781</v>
      </c>
      <c r="H33" s="24">
        <v>1455</v>
      </c>
      <c r="I33" s="24">
        <v>312</v>
      </c>
      <c r="J33" s="24">
        <v>14</v>
      </c>
      <c r="K33" s="23">
        <v>2</v>
      </c>
      <c r="L33" s="24">
        <v>751</v>
      </c>
      <c r="M33" s="28">
        <f>100</f>
        <v>100</v>
      </c>
      <c r="N33" s="29">
        <f t="shared" si="4"/>
        <v>80.219162686147797</v>
      </c>
      <c r="O33" s="29">
        <f t="shared" si="5"/>
        <v>19.780837313852206</v>
      </c>
      <c r="P33" s="29">
        <f t="shared" si="6"/>
        <v>7.2703006462489466</v>
      </c>
      <c r="Q33" s="30">
        <f t="shared" si="7"/>
        <v>12.510536667603258</v>
      </c>
      <c r="R33" s="47">
        <f t="shared" si="8"/>
        <v>10.220567575161562</v>
      </c>
      <c r="S33" s="29">
        <f t="shared" si="8"/>
        <v>2.1916268614779431</v>
      </c>
      <c r="T33" s="30">
        <f t="shared" si="8"/>
        <v>9.8342230963753857E-2</v>
      </c>
      <c r="U33" s="42"/>
      <c r="V33" s="42"/>
    </row>
    <row r="34" spans="2:22" ht="15.95" customHeight="1">
      <c r="B34" s="13" t="s">
        <v>27</v>
      </c>
      <c r="C34" s="23">
        <v>4127</v>
      </c>
      <c r="D34" s="23">
        <v>3511</v>
      </c>
      <c r="E34" s="23">
        <f t="shared" si="2"/>
        <v>589</v>
      </c>
      <c r="F34" s="23">
        <v>303</v>
      </c>
      <c r="G34" s="24">
        <f t="shared" si="3"/>
        <v>286</v>
      </c>
      <c r="H34" s="24">
        <v>151</v>
      </c>
      <c r="I34" s="24">
        <v>124</v>
      </c>
      <c r="J34" s="24">
        <v>11</v>
      </c>
      <c r="K34" s="43" t="s">
        <v>41</v>
      </c>
      <c r="L34" s="24">
        <v>27</v>
      </c>
      <c r="M34" s="28">
        <f>100</f>
        <v>100</v>
      </c>
      <c r="N34" s="29">
        <f t="shared" si="4"/>
        <v>85.634146341463406</v>
      </c>
      <c r="O34" s="29">
        <f t="shared" si="5"/>
        <v>14.365853658536585</v>
      </c>
      <c r="P34" s="29">
        <f t="shared" si="6"/>
        <v>7.3902439024390238</v>
      </c>
      <c r="Q34" s="30">
        <f t="shared" si="7"/>
        <v>6.9756097560975618</v>
      </c>
      <c r="R34" s="47">
        <f t="shared" si="8"/>
        <v>3.6829268292682924</v>
      </c>
      <c r="S34" s="29">
        <f t="shared" si="8"/>
        <v>3.024390243902439</v>
      </c>
      <c r="T34" s="30">
        <f t="shared" si="8"/>
        <v>0.26829268292682928</v>
      </c>
      <c r="U34" s="42"/>
      <c r="V34" s="42"/>
    </row>
    <row r="35" spans="2:22" ht="15.95" customHeight="1">
      <c r="B35" s="13" t="s">
        <v>28</v>
      </c>
      <c r="C35" s="23">
        <v>15682</v>
      </c>
      <c r="D35" s="23">
        <v>12813</v>
      </c>
      <c r="E35" s="23">
        <f t="shared" si="2"/>
        <v>2816</v>
      </c>
      <c r="F35" s="23">
        <v>1529</v>
      </c>
      <c r="G35" s="24">
        <f t="shared" si="3"/>
        <v>1287</v>
      </c>
      <c r="H35" s="24">
        <v>623</v>
      </c>
      <c r="I35" s="24">
        <v>644</v>
      </c>
      <c r="J35" s="24">
        <v>20</v>
      </c>
      <c r="K35" s="23">
        <v>1</v>
      </c>
      <c r="L35" s="24">
        <v>52</v>
      </c>
      <c r="M35" s="28">
        <f>100</f>
        <v>100</v>
      </c>
      <c r="N35" s="29">
        <f t="shared" si="4"/>
        <v>81.982212553586294</v>
      </c>
      <c r="O35" s="29">
        <f t="shared" si="5"/>
        <v>18.01778744641372</v>
      </c>
      <c r="P35" s="29">
        <f t="shared" si="6"/>
        <v>9.7830955275449476</v>
      </c>
      <c r="Q35" s="30">
        <f t="shared" si="7"/>
        <v>8.2346919188687693</v>
      </c>
      <c r="R35" s="47">
        <f t="shared" si="8"/>
        <v>3.9861795380382619</v>
      </c>
      <c r="S35" s="29">
        <f t="shared" si="8"/>
        <v>4.1205451404440465</v>
      </c>
      <c r="T35" s="30">
        <f t="shared" si="8"/>
        <v>0.12796724038646107</v>
      </c>
      <c r="U35" s="42"/>
      <c r="V35" s="42"/>
    </row>
    <row r="36" spans="2:22" ht="15.95" customHeight="1">
      <c r="B36" s="13" t="s">
        <v>29</v>
      </c>
      <c r="C36" s="23">
        <v>3087</v>
      </c>
      <c r="D36" s="23">
        <v>2470</v>
      </c>
      <c r="E36" s="23">
        <f t="shared" si="2"/>
        <v>604</v>
      </c>
      <c r="F36" s="23">
        <v>244</v>
      </c>
      <c r="G36" s="24">
        <f t="shared" si="3"/>
        <v>360</v>
      </c>
      <c r="H36" s="24">
        <v>248</v>
      </c>
      <c r="I36" s="24">
        <v>109</v>
      </c>
      <c r="J36" s="24">
        <v>3</v>
      </c>
      <c r="K36" s="43" t="s">
        <v>41</v>
      </c>
      <c r="L36" s="24">
        <v>13</v>
      </c>
      <c r="M36" s="28">
        <f>100</f>
        <v>100</v>
      </c>
      <c r="N36" s="29">
        <f t="shared" si="4"/>
        <v>80.351333767078728</v>
      </c>
      <c r="O36" s="29">
        <f t="shared" si="5"/>
        <v>19.648666232921276</v>
      </c>
      <c r="P36" s="29">
        <f t="shared" si="6"/>
        <v>7.9375406636304486</v>
      </c>
      <c r="Q36" s="30">
        <f t="shared" si="7"/>
        <v>11.711125569290825</v>
      </c>
      <c r="R36" s="47">
        <f t="shared" si="8"/>
        <v>8.0676642810670138</v>
      </c>
      <c r="S36" s="29">
        <f t="shared" si="8"/>
        <v>3.5458685751463888</v>
      </c>
      <c r="T36" s="30">
        <f t="shared" si="8"/>
        <v>9.7592713077423551E-2</v>
      </c>
      <c r="U36" s="42"/>
      <c r="V36" s="42"/>
    </row>
    <row r="37" spans="2:22" ht="15.95" customHeight="1">
      <c r="B37" s="13" t="s">
        <v>30</v>
      </c>
      <c r="C37" s="23">
        <v>2826</v>
      </c>
      <c r="D37" s="23">
        <v>2320</v>
      </c>
      <c r="E37" s="23">
        <f t="shared" si="2"/>
        <v>504</v>
      </c>
      <c r="F37" s="23">
        <v>169</v>
      </c>
      <c r="G37" s="24">
        <f t="shared" si="3"/>
        <v>335</v>
      </c>
      <c r="H37" s="24">
        <v>204</v>
      </c>
      <c r="I37" s="24">
        <v>124</v>
      </c>
      <c r="J37" s="24">
        <v>7</v>
      </c>
      <c r="K37" s="23">
        <v>1</v>
      </c>
      <c r="L37" s="24">
        <v>1</v>
      </c>
      <c r="M37" s="28">
        <f>100</f>
        <v>100</v>
      </c>
      <c r="N37" s="29">
        <f t="shared" si="4"/>
        <v>82.152974504249286</v>
      </c>
      <c r="O37" s="29">
        <f t="shared" si="5"/>
        <v>17.847025495750707</v>
      </c>
      <c r="P37" s="29">
        <f t="shared" si="6"/>
        <v>5.9844192634560907</v>
      </c>
      <c r="Q37" s="30">
        <f t="shared" si="7"/>
        <v>11.862606232294617</v>
      </c>
      <c r="R37" s="47">
        <f t="shared" si="8"/>
        <v>7.2237960339943346</v>
      </c>
      <c r="S37" s="29">
        <f t="shared" si="8"/>
        <v>4.3909348441926346</v>
      </c>
      <c r="T37" s="30">
        <f t="shared" si="8"/>
        <v>0.24787535410764872</v>
      </c>
      <c r="U37" s="42"/>
      <c r="V37" s="42"/>
    </row>
    <row r="38" spans="2:22" ht="15.95" customHeight="1">
      <c r="B38" s="13" t="s">
        <v>31</v>
      </c>
      <c r="C38" s="23">
        <v>446</v>
      </c>
      <c r="D38" s="23">
        <v>371</v>
      </c>
      <c r="E38" s="23">
        <f t="shared" si="2"/>
        <v>74</v>
      </c>
      <c r="F38" s="23">
        <v>17</v>
      </c>
      <c r="G38" s="24">
        <f t="shared" si="3"/>
        <v>57</v>
      </c>
      <c r="H38" s="24">
        <v>23</v>
      </c>
      <c r="I38" s="24">
        <v>30</v>
      </c>
      <c r="J38" s="24">
        <v>4</v>
      </c>
      <c r="K38" s="43" t="s">
        <v>41</v>
      </c>
      <c r="L38" s="24">
        <v>1</v>
      </c>
      <c r="M38" s="28">
        <f>100</f>
        <v>100</v>
      </c>
      <c r="N38" s="29">
        <f t="shared" si="4"/>
        <v>83.37078651685394</v>
      </c>
      <c r="O38" s="29">
        <f t="shared" si="5"/>
        <v>16.629213483146067</v>
      </c>
      <c r="P38" s="29">
        <f t="shared" si="6"/>
        <v>3.8202247191011236</v>
      </c>
      <c r="Q38" s="30">
        <f t="shared" si="7"/>
        <v>12.808988764044942</v>
      </c>
      <c r="R38" s="47">
        <f t="shared" si="8"/>
        <v>5.1685393258426959</v>
      </c>
      <c r="S38" s="29">
        <f t="shared" si="8"/>
        <v>6.7415730337078648</v>
      </c>
      <c r="T38" s="30">
        <f t="shared" si="8"/>
        <v>0.89887640449438211</v>
      </c>
      <c r="U38" s="42"/>
      <c r="V38" s="42"/>
    </row>
    <row r="39" spans="2:22" ht="15.95" customHeight="1" thickBot="1">
      <c r="B39" s="31" t="s">
        <v>32</v>
      </c>
      <c r="C39" s="32">
        <v>16558</v>
      </c>
      <c r="D39" s="32">
        <v>13622</v>
      </c>
      <c r="E39" s="32">
        <f t="shared" si="2"/>
        <v>2721</v>
      </c>
      <c r="F39" s="32">
        <v>1504</v>
      </c>
      <c r="G39" s="33">
        <f t="shared" si="3"/>
        <v>1217</v>
      </c>
      <c r="H39" s="33">
        <v>493</v>
      </c>
      <c r="I39" s="33">
        <v>695</v>
      </c>
      <c r="J39" s="33">
        <v>29</v>
      </c>
      <c r="K39" s="32">
        <v>1</v>
      </c>
      <c r="L39" s="33">
        <v>214</v>
      </c>
      <c r="M39" s="34">
        <f>100</f>
        <v>100</v>
      </c>
      <c r="N39" s="35">
        <f t="shared" si="4"/>
        <v>83.350670011625766</v>
      </c>
      <c r="O39" s="35">
        <f t="shared" si="5"/>
        <v>16.649329988374227</v>
      </c>
      <c r="P39" s="35">
        <f t="shared" si="6"/>
        <v>9.2027167594688866</v>
      </c>
      <c r="Q39" s="36">
        <f t="shared" si="7"/>
        <v>7.4466132289053411</v>
      </c>
      <c r="R39" s="48">
        <f t="shared" si="8"/>
        <v>3.0165820228844153</v>
      </c>
      <c r="S39" s="35">
        <f t="shared" si="8"/>
        <v>4.2525852046747845</v>
      </c>
      <c r="T39" s="36">
        <f t="shared" si="8"/>
        <v>0.17744600134614208</v>
      </c>
      <c r="U39" s="42"/>
      <c r="V39" s="42"/>
    </row>
    <row r="40" spans="2:22" ht="12" customHeight="1">
      <c r="B40" s="44" t="s">
        <v>47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22" ht="12" customHeight="1">
      <c r="B41" s="1" t="s">
        <v>48</v>
      </c>
      <c r="O41" s="37"/>
    </row>
  </sheetData>
  <mergeCells count="3">
    <mergeCell ref="B4:B7"/>
    <mergeCell ref="K5:K7"/>
    <mergeCell ref="L5:L7"/>
  </mergeCells>
  <phoneticPr fontId="5"/>
  <pageMargins left="0.7" right="0.7" top="0.75" bottom="0.75" header="0.3" footer="0.3"/>
  <pageSetup paperSize="9" orientation="landscape" horizontalDpi="300" verticalDpi="300" r:id="rId1"/>
  <ignoredErrors>
    <ignoredError sqref="G10:G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表1４</vt:lpstr>
      <vt:lpstr>表1４!Print_Area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Wakayama Prefecture</cp:lastModifiedBy>
  <cp:lastPrinted>2017-01-24T05:41:56Z</cp:lastPrinted>
  <dcterms:created xsi:type="dcterms:W3CDTF">2012-01-31T08:09:04Z</dcterms:created>
  <dcterms:modified xsi:type="dcterms:W3CDTF">2017-01-30T00:17:32Z</dcterms:modified>
</cp:coreProperties>
</file>