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-120" yWindow="-120" windowWidth="20730" windowHeight="11040" tabRatio="861" activeTab="14"/>
  </bookViews>
  <sheets>
    <sheet name="W01A " sheetId="138" r:id="rId1"/>
    <sheet name="W01A続き " sheetId="139" r:id="rId2"/>
    <sheet name="W01B " sheetId="140" r:id="rId3"/>
    <sheet name="W01B続き " sheetId="141" r:id="rId4"/>
    <sheet name="W02 " sheetId="142" r:id="rId5"/>
    <sheet name="W03" sheetId="90" r:id="rId6"/>
    <sheet name="W04 " sheetId="143" r:id="rId7"/>
    <sheet name="W05A " sheetId="144" r:id="rId8"/>
    <sheet name="W05B " sheetId="145" r:id="rId9"/>
    <sheet name="W06 " sheetId="146" r:id="rId10"/>
    <sheet name="W07A " sheetId="147" r:id="rId11"/>
    <sheet name="W07B" sheetId="148" r:id="rId12"/>
    <sheet name="W08-W09A" sheetId="111" r:id="rId13"/>
    <sheet name="W09BC " sheetId="149" r:id="rId14"/>
    <sheet name="W09Ｄ-W10 " sheetId="150" r:id="rId15"/>
  </sheets>
  <externalReferences>
    <externalReference r:id="rId16"/>
  </externalReferences>
  <definedNames>
    <definedName name="_xlnm.Print_Area" localSheetId="0">'W01A '!$B$6:$N$89</definedName>
    <definedName name="_xlnm.Print_Area" localSheetId="1">'W01A続き '!$B$6:$N$89</definedName>
    <definedName name="_xlnm.Print_Area" localSheetId="2">'W01B '!$B$6:$L$88</definedName>
    <definedName name="_xlnm.Print_Area" localSheetId="3">'W01B続き '!$B$6:$L$49</definedName>
    <definedName name="_xlnm.Print_Area" localSheetId="4">'W02 '!$B$6:$I$74</definedName>
    <definedName name="_xlnm.Print_Area" localSheetId="5">'W03'!$B$6:$J$75</definedName>
    <definedName name="_xlnm.Print_Area" localSheetId="6">'W04 '!$B$6:$K$88</definedName>
    <definedName name="_xlnm.Print_Area" localSheetId="7">'W05A '!$B$6:$H$75</definedName>
    <definedName name="_xlnm.Print_Area" localSheetId="8">'W05B '!$B$6:$H$45</definedName>
    <definedName name="_xlnm.Print_Area" localSheetId="9">'W06 '!$B$6:$K$50</definedName>
    <definedName name="_xlnm.Print_Area" localSheetId="10">'W07A '!$A$6:$H$64</definedName>
    <definedName name="_xlnm.Print_Area" localSheetId="11">W07B!$B$6:$L$75</definedName>
    <definedName name="_xlnm.Print_Area" localSheetId="12">'W08-W09A'!$B$6:$K$70</definedName>
    <definedName name="_xlnm.Print_Area" localSheetId="13">'W09BC '!$B$6:$L$62</definedName>
    <definedName name="_xlnm.Print_Area" localSheetId="14">'W09Ｄ-W10 '!$B$6:$M$68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50" l="1"/>
  <c r="G44" i="150"/>
  <c r="G41" i="150"/>
  <c r="G40" i="150"/>
  <c r="G39" i="150"/>
  <c r="G37" i="150"/>
  <c r="G36" i="150"/>
  <c r="G35" i="150"/>
  <c r="G34" i="150"/>
  <c r="G32" i="150"/>
  <c r="G30" i="150"/>
  <c r="G29" i="150"/>
  <c r="G28" i="150"/>
  <c r="G27" i="150"/>
  <c r="M26" i="150"/>
  <c r="L26" i="150"/>
  <c r="K26" i="150"/>
  <c r="J26" i="150"/>
  <c r="I26" i="150"/>
  <c r="H26" i="150"/>
  <c r="G24" i="150"/>
  <c r="G23" i="150"/>
  <c r="G22" i="150"/>
  <c r="G21" i="150"/>
  <c r="M20" i="150"/>
  <c r="L20" i="150"/>
  <c r="K20" i="150"/>
  <c r="J20" i="150"/>
  <c r="I20" i="150"/>
  <c r="H20" i="150"/>
  <c r="H18" i="150" l="1"/>
  <c r="J18" i="150"/>
  <c r="L18" i="150"/>
  <c r="I18" i="150"/>
  <c r="M18" i="150"/>
  <c r="K18" i="150"/>
  <c r="G20" i="150"/>
  <c r="G26" i="150"/>
  <c r="C58" i="149"/>
  <c r="C57" i="149"/>
  <c r="C56" i="149"/>
  <c r="C54" i="149"/>
  <c r="C53" i="149"/>
  <c r="C52" i="149"/>
  <c r="C50" i="149"/>
  <c r="C49" i="149"/>
  <c r="C48" i="149"/>
  <c r="C46" i="149"/>
  <c r="C42" i="149" s="1"/>
  <c r="C45" i="149"/>
  <c r="C44" i="149"/>
  <c r="L42" i="149"/>
  <c r="K42" i="149"/>
  <c r="J42" i="149"/>
  <c r="I42" i="149"/>
  <c r="H42" i="149"/>
  <c r="G42" i="149"/>
  <c r="F42" i="149"/>
  <c r="E42" i="149"/>
  <c r="D42" i="149"/>
  <c r="C30" i="149"/>
  <c r="C29" i="149"/>
  <c r="C28" i="149"/>
  <c r="C26" i="149"/>
  <c r="C25" i="149"/>
  <c r="C24" i="149"/>
  <c r="C22" i="149"/>
  <c r="C21" i="149"/>
  <c r="C20" i="149"/>
  <c r="C18" i="149"/>
  <c r="C17" i="149"/>
  <c r="C16" i="149"/>
  <c r="L14" i="149"/>
  <c r="K14" i="149"/>
  <c r="J14" i="149"/>
  <c r="I14" i="149"/>
  <c r="H14" i="149"/>
  <c r="G14" i="149"/>
  <c r="F14" i="149"/>
  <c r="E14" i="149"/>
  <c r="D14" i="149"/>
  <c r="C14" i="149"/>
  <c r="K59" i="111"/>
  <c r="J59" i="111"/>
  <c r="I59" i="111"/>
  <c r="H59" i="111"/>
  <c r="K55" i="111"/>
  <c r="J55" i="111"/>
  <c r="I55" i="111"/>
  <c r="H55" i="111"/>
  <c r="K51" i="111"/>
  <c r="J51" i="111"/>
  <c r="I51" i="111"/>
  <c r="H51" i="111"/>
  <c r="K46" i="111"/>
  <c r="J46" i="111"/>
  <c r="I46" i="111"/>
  <c r="H46" i="111"/>
  <c r="K39" i="111"/>
  <c r="J39" i="111"/>
  <c r="I39" i="111"/>
  <c r="H39" i="111"/>
  <c r="K33" i="111"/>
  <c r="J33" i="111"/>
  <c r="I33" i="111"/>
  <c r="I31" i="111" s="1"/>
  <c r="H33" i="111"/>
  <c r="J31" i="111" l="1"/>
  <c r="K31" i="111"/>
  <c r="H31" i="111"/>
  <c r="G18" i="150"/>
  <c r="K20" i="148"/>
  <c r="J20" i="148"/>
  <c r="H20" i="148"/>
  <c r="F20" i="148"/>
  <c r="E20" i="148"/>
  <c r="D20" i="148"/>
  <c r="C20" i="148"/>
  <c r="L17" i="148"/>
  <c r="H44" i="147"/>
  <c r="H14" i="147"/>
  <c r="H12" i="147" s="1"/>
  <c r="E43" i="146"/>
  <c r="D43" i="146"/>
  <c r="C43" i="146"/>
  <c r="K41" i="146"/>
  <c r="J41" i="146"/>
  <c r="I41" i="146"/>
  <c r="H41" i="146"/>
  <c r="K25" i="146"/>
  <c r="J25" i="146"/>
  <c r="I25" i="146"/>
  <c r="H25" i="146"/>
  <c r="G25" i="146"/>
  <c r="F25" i="146"/>
  <c r="E25" i="146"/>
  <c r="D25" i="146"/>
  <c r="C25" i="146"/>
  <c r="H35" i="145"/>
  <c r="G35" i="145"/>
  <c r="G20" i="145" s="1"/>
  <c r="F35" i="145"/>
  <c r="F20" i="145" s="1"/>
  <c r="E35" i="145"/>
  <c r="E20" i="145" s="1"/>
  <c r="D35" i="145"/>
  <c r="D20" i="145" s="1"/>
  <c r="H22" i="145"/>
  <c r="H20" i="145" s="1"/>
  <c r="G22" i="145"/>
  <c r="F22" i="145"/>
  <c r="E22" i="145"/>
  <c r="D22" i="145"/>
  <c r="H62" i="144"/>
  <c r="G62" i="144"/>
  <c r="F62" i="144"/>
  <c r="E62" i="144"/>
  <c r="D62" i="144"/>
  <c r="H50" i="144"/>
  <c r="G50" i="144"/>
  <c r="F50" i="144"/>
  <c r="E50" i="144"/>
  <c r="D50" i="144"/>
  <c r="H44" i="144"/>
  <c r="G44" i="144"/>
  <c r="F44" i="144"/>
  <c r="E44" i="144"/>
  <c r="D44" i="144"/>
  <c r="H40" i="144"/>
  <c r="G40" i="144"/>
  <c r="F40" i="144"/>
  <c r="F29" i="144" s="1"/>
  <c r="F27" i="144" s="1"/>
  <c r="E40" i="144"/>
  <c r="E29" i="144" s="1"/>
  <c r="E27" i="144" s="1"/>
  <c r="D40" i="144"/>
  <c r="D29" i="144" s="1"/>
  <c r="D27" i="144" s="1"/>
  <c r="H34" i="144"/>
  <c r="H29" i="144" s="1"/>
  <c r="H27" i="144" s="1"/>
  <c r="G34" i="144"/>
  <c r="G29" i="144" s="1"/>
  <c r="G27" i="144" s="1"/>
  <c r="F34" i="144"/>
  <c r="E34" i="144"/>
  <c r="D34" i="144"/>
  <c r="E77" i="143"/>
  <c r="D77" i="143"/>
  <c r="C77" i="143"/>
  <c r="K58" i="143"/>
  <c r="J58" i="143"/>
  <c r="I58" i="143"/>
  <c r="H58" i="143"/>
  <c r="G58" i="143"/>
  <c r="F58" i="143"/>
  <c r="E58" i="143"/>
  <c r="D58" i="143"/>
  <c r="C58" i="143"/>
  <c r="K39" i="143"/>
  <c r="J39" i="143"/>
  <c r="I39" i="143"/>
  <c r="H39" i="143"/>
  <c r="G39" i="143"/>
  <c r="F39" i="143"/>
  <c r="E39" i="143"/>
  <c r="D39" i="143"/>
  <c r="C39" i="143"/>
  <c r="K20" i="143"/>
  <c r="J20" i="143"/>
  <c r="I20" i="143"/>
  <c r="H20" i="143"/>
  <c r="G20" i="143"/>
  <c r="F20" i="143"/>
  <c r="E20" i="143"/>
  <c r="D20" i="143"/>
  <c r="C20" i="143"/>
  <c r="I62" i="142" l="1"/>
  <c r="H62" i="142"/>
  <c r="G62" i="142"/>
  <c r="F62" i="142"/>
  <c r="E62" i="142"/>
  <c r="D62" i="142"/>
  <c r="F56" i="142"/>
  <c r="F54" i="142" s="1"/>
  <c r="E56" i="142"/>
  <c r="E54" i="142" s="1"/>
  <c r="D56" i="142"/>
  <c r="D54" i="142" s="1"/>
  <c r="I54" i="142"/>
  <c r="H54" i="142"/>
  <c r="G54" i="142"/>
  <c r="I30" i="142"/>
  <c r="I22" i="142" s="1"/>
  <c r="H30" i="142"/>
  <c r="H22" i="142" s="1"/>
  <c r="G30" i="142"/>
  <c r="G22" i="142" s="1"/>
  <c r="F30" i="142"/>
  <c r="E30" i="142"/>
  <c r="D30" i="142"/>
  <c r="F24" i="142"/>
  <c r="F22" i="142" s="1"/>
  <c r="E24" i="142"/>
  <c r="D24" i="142"/>
  <c r="L26" i="139"/>
  <c r="K26" i="139"/>
  <c r="J26" i="139"/>
  <c r="I26" i="139"/>
  <c r="H26" i="139"/>
  <c r="G26" i="139"/>
  <c r="L24" i="139"/>
  <c r="K24" i="139"/>
  <c r="J24" i="139"/>
  <c r="I24" i="139"/>
  <c r="H24" i="139"/>
  <c r="G24" i="139"/>
  <c r="N26" i="138"/>
  <c r="M26" i="138"/>
  <c r="L26" i="138"/>
  <c r="K26" i="138"/>
  <c r="K24" i="138" s="1"/>
  <c r="J26" i="138"/>
  <c r="I26" i="138"/>
  <c r="H26" i="138"/>
  <c r="G26" i="138"/>
  <c r="G24" i="138" s="1"/>
  <c r="F26" i="138"/>
  <c r="F24" i="138" s="1"/>
  <c r="N24" i="138"/>
  <c r="M24" i="138"/>
  <c r="L24" i="138"/>
  <c r="J24" i="138"/>
  <c r="I24" i="138"/>
  <c r="H24" i="138"/>
  <c r="D22" i="142" l="1"/>
  <c r="E22" i="142"/>
</calcChain>
</file>

<file path=xl/sharedStrings.xml><?xml version="1.0" encoding="utf-8"?>
<sst xmlns="http://schemas.openxmlformats.org/spreadsheetml/2006/main" count="1149" uniqueCount="673">
  <si>
    <t>労働審判</t>
    <rPh sb="0" eb="2">
      <t>ロウドウ</t>
    </rPh>
    <rPh sb="2" eb="4">
      <t>シンパン</t>
    </rPh>
    <phoneticPr fontId="2"/>
  </si>
  <si>
    <t>財産開示</t>
    <rPh sb="0" eb="2">
      <t>ザイサン</t>
    </rPh>
    <rPh sb="2" eb="4">
      <t>カイジ</t>
    </rPh>
    <phoneticPr fontId="2"/>
  </si>
  <si>
    <t>　少額債権執行</t>
    <rPh sb="1" eb="3">
      <t>ショウガク</t>
    </rPh>
    <rPh sb="3" eb="5">
      <t>サイケン</t>
    </rPh>
    <rPh sb="5" eb="7">
      <t>シッコウ</t>
    </rPh>
    <phoneticPr fontId="2"/>
  </si>
  <si>
    <t>その他の事件</t>
    <rPh sb="2" eb="3">
      <t>タ</t>
    </rPh>
    <rPh sb="4" eb="6">
      <t>ジケン</t>
    </rPh>
    <phoneticPr fontId="2"/>
  </si>
  <si>
    <t>家事雑事件等</t>
    <rPh sb="5" eb="6">
      <t>トウ</t>
    </rPh>
    <phoneticPr fontId="2"/>
  </si>
  <si>
    <t xml:space="preserve">   刑法犯</t>
    <rPh sb="3" eb="6">
      <t>ケイホウハン</t>
    </rPh>
    <phoneticPr fontId="3"/>
  </si>
  <si>
    <t xml:space="preserve">   特別法犯</t>
    <rPh sb="3" eb="5">
      <t>トクベツ</t>
    </rPh>
    <rPh sb="5" eb="6">
      <t>ホウ</t>
    </rPh>
    <rPh sb="6" eb="7">
      <t>ハン</t>
    </rPh>
    <phoneticPr fontId="3"/>
  </si>
  <si>
    <t xml:space="preserve">   ぐ　犯</t>
    <rPh sb="5" eb="6">
      <t>ハン</t>
    </rPh>
    <phoneticPr fontId="3"/>
  </si>
  <si>
    <t xml:space="preserve">  単位：人</t>
  </si>
  <si>
    <t>　総　数</t>
    <rPh sb="1" eb="4">
      <t>ソウスウ</t>
    </rPh>
    <phoneticPr fontId="3"/>
  </si>
  <si>
    <t>資料：和歌山刑務所</t>
  </si>
  <si>
    <t>総　数</t>
    <rPh sb="0" eb="1">
      <t>ソウスウ</t>
    </rPh>
    <rPh sb="2" eb="3">
      <t>スウ</t>
    </rPh>
    <phoneticPr fontId="3"/>
  </si>
  <si>
    <t>Ｗ-09 刑法犯罪</t>
  </si>
  <si>
    <t>Ａ．罪種別認知・検挙件数及び検挙人員</t>
  </si>
  <si>
    <t xml:space="preserve"> 認知件数</t>
  </si>
  <si>
    <t xml:space="preserve"> 検挙件数</t>
  </si>
  <si>
    <t>検挙人員</t>
  </si>
  <si>
    <t>刑法犯総数</t>
  </si>
  <si>
    <t>凶悪犯</t>
  </si>
  <si>
    <t>殺人</t>
  </si>
  <si>
    <t>強盗</t>
  </si>
  <si>
    <t>放火</t>
  </si>
  <si>
    <t>粗暴犯</t>
  </si>
  <si>
    <t>暴行</t>
  </si>
  <si>
    <t>傷害</t>
  </si>
  <si>
    <t>脅迫</t>
  </si>
  <si>
    <t>恐喝</t>
  </si>
  <si>
    <t>窃盗犯</t>
  </si>
  <si>
    <t>侵入盗</t>
  </si>
  <si>
    <t>乗物盗</t>
  </si>
  <si>
    <t>非侵入窃盗</t>
  </si>
  <si>
    <t>知能犯</t>
  </si>
  <si>
    <t>詐欺</t>
  </si>
  <si>
    <t>横領</t>
  </si>
  <si>
    <t>風俗犯</t>
  </si>
  <si>
    <t>わいせつ</t>
  </si>
  <si>
    <t>その他の刑法犯</t>
  </si>
  <si>
    <t>占有離脱物横領</t>
  </si>
  <si>
    <t>公務執行妨害</t>
  </si>
  <si>
    <t>住居侵入</t>
  </si>
  <si>
    <t>器物損壊</t>
  </si>
  <si>
    <t>その他</t>
  </si>
  <si>
    <t xml:space="preserve"> その他の</t>
  </si>
  <si>
    <t xml:space="preserve"> 刑法犯</t>
  </si>
  <si>
    <t>総 数</t>
  </si>
  <si>
    <t>非侵入盗</t>
  </si>
  <si>
    <t>Ｄ．罪種別少年検挙人員</t>
  </si>
  <si>
    <t>Ｗ-10 登記状況</t>
  </si>
  <si>
    <t>甲号</t>
  </si>
  <si>
    <t xml:space="preserve">不動産登記       </t>
  </si>
  <si>
    <t xml:space="preserve">  (件数)</t>
  </si>
  <si>
    <t xml:space="preserve">  (個数)</t>
  </si>
  <si>
    <t xml:space="preserve">その他の登記     </t>
  </si>
  <si>
    <t>乙号</t>
  </si>
  <si>
    <t>謄本</t>
  </si>
  <si>
    <t>抄本</t>
  </si>
  <si>
    <t>Ｗ-01 民事・行政事件の種類別件数</t>
  </si>
  <si>
    <t>Ａ．地方裁判所本庁，支部別</t>
  </si>
  <si>
    <t xml:space="preserve">     単位：件</t>
  </si>
  <si>
    <t xml:space="preserve"> 注）［合］田辺支部</t>
  </si>
  <si>
    <t>配偶者暴力保護命令</t>
    <rPh sb="0" eb="3">
      <t>ハイグウシャ</t>
    </rPh>
    <rPh sb="3" eb="5">
      <t>ボウリョク</t>
    </rPh>
    <rPh sb="5" eb="7">
      <t>ホゴ</t>
    </rPh>
    <rPh sb="7" eb="9">
      <t>メイレイ</t>
    </rPh>
    <phoneticPr fontId="3"/>
  </si>
  <si>
    <t xml:space="preserve">   うち仮処分</t>
  </si>
  <si>
    <t>小規模個人再生</t>
    <rPh sb="0" eb="1">
      <t>コ</t>
    </rPh>
    <rPh sb="1" eb="3">
      <t>キボ</t>
    </rPh>
    <rPh sb="3" eb="5">
      <t>コジン</t>
    </rPh>
    <rPh sb="5" eb="7">
      <t>サイセイ</t>
    </rPh>
    <phoneticPr fontId="3"/>
  </si>
  <si>
    <t>給与所得者等再生</t>
    <rPh sb="0" eb="2">
      <t>キュウヨ</t>
    </rPh>
    <rPh sb="2" eb="5">
      <t>ショトクシャ</t>
    </rPh>
    <rPh sb="5" eb="6">
      <t>トウ</t>
    </rPh>
    <rPh sb="6" eb="8">
      <t>サイセイ</t>
    </rPh>
    <phoneticPr fontId="3"/>
  </si>
  <si>
    <t>承認援助</t>
    <rPh sb="0" eb="2">
      <t>ショウニン</t>
    </rPh>
    <rPh sb="2" eb="4">
      <t>エンジョ</t>
    </rPh>
    <phoneticPr fontId="3"/>
  </si>
  <si>
    <t>飛躍上告受理</t>
    <rPh sb="0" eb="2">
      <t>ヒヤク</t>
    </rPh>
    <rPh sb="2" eb="4">
      <t>ジョウコク</t>
    </rPh>
    <rPh sb="4" eb="6">
      <t>ジュリ</t>
    </rPh>
    <phoneticPr fontId="3"/>
  </si>
  <si>
    <t>資料：和歌山地方裁判所</t>
  </si>
  <si>
    <t xml:space="preserve">       単位：件</t>
  </si>
  <si>
    <t xml:space="preserve">        和歌山地裁（続き）</t>
  </si>
  <si>
    <t xml:space="preserve"> 資料：和歌山地方裁判所</t>
  </si>
  <si>
    <t xml:space="preserve"> </t>
  </si>
  <si>
    <t>通常訴訟</t>
    <rPh sb="0" eb="2">
      <t>ツウジョウ</t>
    </rPh>
    <rPh sb="2" eb="4">
      <t>ソショウ</t>
    </rPh>
    <phoneticPr fontId="3"/>
  </si>
  <si>
    <t>手形・小切手訴訟</t>
    <rPh sb="0" eb="2">
      <t>テガタ</t>
    </rPh>
    <rPh sb="3" eb="6">
      <t>コギッテ</t>
    </rPh>
    <rPh sb="6" eb="8">
      <t>ソショウ</t>
    </rPh>
    <phoneticPr fontId="3"/>
  </si>
  <si>
    <t>控訴</t>
    <rPh sb="0" eb="2">
      <t>コウソ</t>
    </rPh>
    <phoneticPr fontId="3"/>
  </si>
  <si>
    <t>再審（訴訟）</t>
    <rPh sb="0" eb="2">
      <t>サイシン</t>
    </rPh>
    <rPh sb="3" eb="5">
      <t>ソショウ</t>
    </rPh>
    <phoneticPr fontId="3"/>
  </si>
  <si>
    <t>控訴提起</t>
    <rPh sb="0" eb="2">
      <t>コウソ</t>
    </rPh>
    <rPh sb="2" eb="4">
      <t>テイキ</t>
    </rPh>
    <phoneticPr fontId="3"/>
  </si>
  <si>
    <t>飛躍上告受理申立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</si>
  <si>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</si>
  <si>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</si>
  <si>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rPh sb="0" eb="2">
      <t>コウコク</t>
    </rPh>
    <phoneticPr fontId="3"/>
  </si>
  <si>
    <t>再審（抗告）</t>
    <rPh sb="0" eb="2">
      <t>サイシン</t>
    </rPh>
    <rPh sb="3" eb="5">
      <t>コウコク</t>
    </rPh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</si>
  <si>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</si>
  <si>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4">
      <t>ヒショウ</t>
    </rPh>
    <phoneticPr fontId="3"/>
  </si>
  <si>
    <t>借地非訟</t>
    <rPh sb="0" eb="2">
      <t>シャクチ</t>
    </rPh>
    <rPh sb="2" eb="3">
      <t>ヒ</t>
    </rPh>
    <rPh sb="3" eb="4">
      <t>ショウ</t>
    </rPh>
    <phoneticPr fontId="3"/>
  </si>
  <si>
    <t>保全命令</t>
    <rPh sb="0" eb="2">
      <t>ホゼン</t>
    </rPh>
    <rPh sb="2" eb="4">
      <t>メイレイ</t>
    </rPh>
    <phoneticPr fontId="3"/>
  </si>
  <si>
    <t>配当等手続</t>
    <rPh sb="0" eb="2">
      <t>ハイトウ</t>
    </rPh>
    <rPh sb="2" eb="3">
      <t>トウ</t>
    </rPh>
    <rPh sb="3" eb="5">
      <t>テツヅ</t>
    </rPh>
    <phoneticPr fontId="3"/>
  </si>
  <si>
    <t>再生</t>
    <rPh sb="0" eb="2">
      <t>サイセイ</t>
    </rPh>
    <phoneticPr fontId="3"/>
  </si>
  <si>
    <t>過料</t>
    <rPh sb="0" eb="2">
      <t>カリョウ</t>
    </rPh>
    <phoneticPr fontId="3"/>
  </si>
  <si>
    <t>共助</t>
    <rPh sb="0" eb="2">
      <t>キョウジョ</t>
    </rPh>
    <phoneticPr fontId="3"/>
  </si>
  <si>
    <t>人身保護</t>
    <rPh sb="0" eb="2">
      <t>ジンシン</t>
    </rPh>
    <rPh sb="2" eb="4">
      <t>ホゴ</t>
    </rPh>
    <phoneticPr fontId="3"/>
  </si>
  <si>
    <t>雑</t>
    <rPh sb="0" eb="1">
      <t>ザツ</t>
    </rPh>
    <phoneticPr fontId="3"/>
  </si>
  <si>
    <t>調停</t>
    <rPh sb="0" eb="2">
      <t>チョウテイ</t>
    </rPh>
    <phoneticPr fontId="3"/>
  </si>
  <si>
    <t>行政事件　総数</t>
    <rPh sb="0" eb="2">
      <t>ギョウセイ</t>
    </rPh>
    <rPh sb="2" eb="4">
      <t>ジケン</t>
    </rPh>
    <rPh sb="5" eb="7">
      <t>ソウスウ</t>
    </rPh>
    <phoneticPr fontId="3"/>
  </si>
  <si>
    <t>第一審訴訟</t>
    <rPh sb="0" eb="1">
      <t>ダイ</t>
    </rPh>
    <rPh sb="1" eb="2">
      <t>イッ</t>
    </rPh>
    <rPh sb="2" eb="3">
      <t>シン</t>
    </rPh>
    <rPh sb="3" eb="5">
      <t>ソショウ</t>
    </rPh>
    <phoneticPr fontId="3"/>
  </si>
  <si>
    <t>Ｂ．簡易裁判所別</t>
  </si>
  <si>
    <t>行政事件総数</t>
  </si>
  <si>
    <t xml:space="preserve">  共助</t>
  </si>
  <si>
    <t xml:space="preserve">  雑</t>
  </si>
  <si>
    <t>民事事件総数</t>
  </si>
  <si>
    <t>　少額異議判決に対する特別上告提起</t>
    <rPh sb="1" eb="3">
      <t>ショウガク</t>
    </rPh>
    <rPh sb="3" eb="5">
      <t>イギ</t>
    </rPh>
    <rPh sb="5" eb="7">
      <t>ハンケツ</t>
    </rPh>
    <rPh sb="8" eb="9">
      <t>タイ</t>
    </rPh>
    <rPh sb="11" eb="13">
      <t>トクベツ</t>
    </rPh>
    <rPh sb="13" eb="15">
      <t>ジョウコク</t>
    </rPh>
    <rPh sb="15" eb="17">
      <t>テイキ</t>
    </rPh>
    <phoneticPr fontId="3"/>
  </si>
  <si>
    <t>　少額訴訟</t>
    <rPh sb="1" eb="3">
      <t>ショウガク</t>
    </rPh>
    <rPh sb="3" eb="5">
      <t>ソショウ</t>
    </rPh>
    <phoneticPr fontId="3"/>
  </si>
  <si>
    <t xml:space="preserve"> 単位：件</t>
  </si>
  <si>
    <t>　通常訴訟</t>
    <rPh sb="1" eb="3">
      <t>ツウジョウ</t>
    </rPh>
    <rPh sb="3" eb="5">
      <t>ソショウ</t>
    </rPh>
    <phoneticPr fontId="3"/>
  </si>
  <si>
    <t>　手形・小切手訴訟</t>
    <rPh sb="1" eb="3">
      <t>テガタ</t>
    </rPh>
    <rPh sb="4" eb="7">
      <t>コギッテ</t>
    </rPh>
    <rPh sb="7" eb="9">
      <t>ソショウ</t>
    </rPh>
    <phoneticPr fontId="3"/>
  </si>
  <si>
    <t>　少額訴訟判決に対する異議申立て</t>
    <rPh sb="1" eb="3">
      <t>ショウガク</t>
    </rPh>
    <rPh sb="3" eb="5">
      <t>ソショウ</t>
    </rPh>
    <rPh sb="5" eb="7">
      <t>ハンケツ</t>
    </rPh>
    <rPh sb="8" eb="9">
      <t>タイ</t>
    </rPh>
    <rPh sb="11" eb="13">
      <t>イギ</t>
    </rPh>
    <rPh sb="13" eb="14">
      <t>モウ</t>
    </rPh>
    <rPh sb="14" eb="15">
      <t>タ</t>
    </rPh>
    <phoneticPr fontId="3"/>
  </si>
  <si>
    <t>　再審（訴訟）</t>
    <rPh sb="1" eb="3">
      <t>サイシン</t>
    </rPh>
    <rPh sb="4" eb="6">
      <t>ソショウ</t>
    </rPh>
    <phoneticPr fontId="3"/>
  </si>
  <si>
    <t>　控訴提起</t>
    <rPh sb="1" eb="3">
      <t>コウソ</t>
    </rPh>
    <rPh sb="3" eb="5">
      <t>テイキ</t>
    </rPh>
    <phoneticPr fontId="3"/>
  </si>
  <si>
    <t>　飛躍上告提起</t>
    <rPh sb="1" eb="3">
      <t>ヒヤク</t>
    </rPh>
    <rPh sb="3" eb="5">
      <t>ジョウコク</t>
    </rPh>
    <rPh sb="5" eb="7">
      <t>テイキ</t>
    </rPh>
    <phoneticPr fontId="3"/>
  </si>
  <si>
    <t>　再審（抗告）</t>
    <rPh sb="1" eb="3">
      <t>サイシン</t>
    </rPh>
    <rPh sb="4" eb="6">
      <t>コウコク</t>
    </rPh>
    <phoneticPr fontId="3"/>
  </si>
  <si>
    <t>　抗告提起</t>
    <rPh sb="1" eb="3">
      <t>コウコク</t>
    </rPh>
    <rPh sb="3" eb="5">
      <t>テイキ</t>
    </rPh>
    <phoneticPr fontId="3"/>
  </si>
  <si>
    <t>　借地非訟</t>
    <rPh sb="1" eb="3">
      <t>シャクチ</t>
    </rPh>
    <rPh sb="3" eb="5">
      <t>ヒショウ</t>
    </rPh>
    <phoneticPr fontId="3"/>
  </si>
  <si>
    <t>　和解</t>
    <rPh sb="1" eb="3">
      <t>ワカイ</t>
    </rPh>
    <phoneticPr fontId="3"/>
  </si>
  <si>
    <t>　督促</t>
    <rPh sb="1" eb="3">
      <t>トクソク</t>
    </rPh>
    <phoneticPr fontId="3"/>
  </si>
  <si>
    <t>　公示催告</t>
    <rPh sb="1" eb="3">
      <t>コウジ</t>
    </rPh>
    <rPh sb="3" eb="5">
      <t>サイコク</t>
    </rPh>
    <phoneticPr fontId="3"/>
  </si>
  <si>
    <t>　保全命令</t>
    <rPh sb="1" eb="3">
      <t>ホゼン</t>
    </rPh>
    <rPh sb="3" eb="5">
      <t>メイレイ</t>
    </rPh>
    <phoneticPr fontId="3"/>
  </si>
  <si>
    <t>　　　（うち仮処分）</t>
    <rPh sb="6" eb="9">
      <t>カリショブン</t>
    </rPh>
    <phoneticPr fontId="3"/>
  </si>
  <si>
    <t>　過料</t>
    <rPh sb="1" eb="3">
      <t>カリョウ</t>
    </rPh>
    <phoneticPr fontId="3"/>
  </si>
  <si>
    <t>　共助</t>
    <rPh sb="1" eb="3">
      <t>キョウジョ</t>
    </rPh>
    <phoneticPr fontId="3"/>
  </si>
  <si>
    <t>　雑</t>
    <rPh sb="1" eb="2">
      <t>ザツ</t>
    </rPh>
    <phoneticPr fontId="3"/>
  </si>
  <si>
    <t>Ｗ-02 刑事事件の人員</t>
  </si>
  <si>
    <t>新受人員</t>
  </si>
  <si>
    <t>既済人員</t>
  </si>
  <si>
    <t>未済人員</t>
  </si>
  <si>
    <t xml:space="preserve">  地方裁判所</t>
  </si>
  <si>
    <t xml:space="preserve">     本庁</t>
  </si>
  <si>
    <t xml:space="preserve">     田辺支部</t>
  </si>
  <si>
    <t xml:space="preserve">     御坊支部</t>
  </si>
  <si>
    <t xml:space="preserve">     新宮支部</t>
  </si>
  <si>
    <t xml:space="preserve">  簡易裁判所</t>
  </si>
  <si>
    <t xml:space="preserve">     和歌山簡易裁判所</t>
  </si>
  <si>
    <t xml:space="preserve">     湯浅簡易裁判所</t>
  </si>
  <si>
    <t xml:space="preserve">     妙寺簡易裁判所</t>
  </si>
  <si>
    <t xml:space="preserve">     橋本簡易裁判所</t>
  </si>
  <si>
    <t xml:space="preserve">     田辺簡易裁判所</t>
  </si>
  <si>
    <t xml:space="preserve">     串本簡易裁判所</t>
  </si>
  <si>
    <t xml:space="preserve">     御坊簡易裁判所</t>
  </si>
  <si>
    <t xml:space="preserve">     新宮簡易裁判所</t>
  </si>
  <si>
    <t>資料：和歌山地方裁判所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3"/>
  </si>
  <si>
    <t xml:space="preserve">   単位：人</t>
  </si>
  <si>
    <t>　地方裁判所</t>
    <rPh sb="1" eb="3">
      <t>チホウ</t>
    </rPh>
    <rPh sb="3" eb="6">
      <t>サイバンショ</t>
    </rPh>
    <phoneticPr fontId="3"/>
  </si>
  <si>
    <t>　簡易裁判所</t>
    <rPh sb="1" eb="3">
      <t>カンイ</t>
    </rPh>
    <rPh sb="3" eb="6">
      <t>サイバンショ</t>
    </rPh>
    <phoneticPr fontId="3"/>
  </si>
  <si>
    <t>Ｗ-03 検察事件受理及び処理状況</t>
  </si>
  <si>
    <t>受　　　理　　　人　　　員</t>
    <rPh sb="0" eb="5">
      <t>ジュリ</t>
    </rPh>
    <rPh sb="8" eb="13">
      <t>ジンイン</t>
    </rPh>
    <phoneticPr fontId="5"/>
  </si>
  <si>
    <t>新　　　　　　　受</t>
    <rPh sb="0" eb="1">
      <t>シン</t>
    </rPh>
    <rPh sb="8" eb="9">
      <t>ジュ</t>
    </rPh>
    <phoneticPr fontId="5"/>
  </si>
  <si>
    <t>総　数</t>
    <rPh sb="0" eb="3">
      <t>ソウスウ</t>
    </rPh>
    <phoneticPr fontId="5"/>
  </si>
  <si>
    <t>通　常　受　理</t>
    <rPh sb="0" eb="3">
      <t>ツウジョウ</t>
    </rPh>
    <rPh sb="4" eb="7">
      <t>ジュリ</t>
    </rPh>
    <phoneticPr fontId="5"/>
  </si>
  <si>
    <t>他の検察</t>
    <rPh sb="0" eb="1">
      <t>ホカ</t>
    </rPh>
    <rPh sb="2" eb="4">
      <t>ケンサツ</t>
    </rPh>
    <phoneticPr fontId="5"/>
  </si>
  <si>
    <t>家庭裁判</t>
    <rPh sb="0" eb="2">
      <t>カテイ</t>
    </rPh>
    <rPh sb="2" eb="4">
      <t>サイバンショ</t>
    </rPh>
    <phoneticPr fontId="5"/>
  </si>
  <si>
    <t>再　起</t>
    <rPh sb="0" eb="3">
      <t>サイキ</t>
    </rPh>
    <phoneticPr fontId="5"/>
  </si>
  <si>
    <t>認知・直受</t>
    <rPh sb="0" eb="2">
      <t>ニンチ</t>
    </rPh>
    <rPh sb="3" eb="4">
      <t>チョク</t>
    </rPh>
    <rPh sb="4" eb="5">
      <t>ウ</t>
    </rPh>
    <phoneticPr fontId="5"/>
  </si>
  <si>
    <t>司法警察員</t>
    <rPh sb="0" eb="2">
      <t>シホウ</t>
    </rPh>
    <rPh sb="2" eb="4">
      <t>ケイサツ</t>
    </rPh>
    <rPh sb="4" eb="5">
      <t>イン</t>
    </rPh>
    <phoneticPr fontId="5"/>
  </si>
  <si>
    <t xml:space="preserve"> 庁から</t>
    <rPh sb="1" eb="2">
      <t>チョウ</t>
    </rPh>
    <phoneticPr fontId="5"/>
  </si>
  <si>
    <t xml:space="preserve"> 所から</t>
    <rPh sb="1" eb="2">
      <t>ショ</t>
    </rPh>
    <phoneticPr fontId="5"/>
  </si>
  <si>
    <t>　和歌山地方検察庁</t>
    <rPh sb="1" eb="4">
      <t>ワカヤマ</t>
    </rPh>
    <rPh sb="4" eb="6">
      <t>チホウ</t>
    </rPh>
    <rPh sb="6" eb="9">
      <t>ケンサツチョウ</t>
    </rPh>
    <phoneticPr fontId="5"/>
  </si>
  <si>
    <t>　　 〃　 田辺支部</t>
    <rPh sb="6" eb="8">
      <t>タナベ</t>
    </rPh>
    <rPh sb="8" eb="10">
      <t>シブ</t>
    </rPh>
    <phoneticPr fontId="5"/>
  </si>
  <si>
    <t>　　 〃　 御坊支部</t>
    <rPh sb="6" eb="8">
      <t>ゴボウ</t>
    </rPh>
    <rPh sb="8" eb="10">
      <t>シブ</t>
    </rPh>
    <phoneticPr fontId="5"/>
  </si>
  <si>
    <t>　　 〃　 新宮支部</t>
    <rPh sb="6" eb="8">
      <t>シングウ</t>
    </rPh>
    <rPh sb="8" eb="10">
      <t>シブ</t>
    </rPh>
    <phoneticPr fontId="5"/>
  </si>
  <si>
    <t>　和歌山区検察庁</t>
    <rPh sb="1" eb="4">
      <t>ワカヤマ</t>
    </rPh>
    <rPh sb="4" eb="5">
      <t>ク</t>
    </rPh>
    <rPh sb="5" eb="8">
      <t>ケンサツチョウ</t>
    </rPh>
    <phoneticPr fontId="5"/>
  </si>
  <si>
    <t>　湯　浅　　〃</t>
    <rPh sb="1" eb="4">
      <t>ユアサ</t>
    </rPh>
    <phoneticPr fontId="5"/>
  </si>
  <si>
    <t>　妙　寺　　〃</t>
    <rPh sb="1" eb="2">
      <t>タエ</t>
    </rPh>
    <rPh sb="2" eb="3">
      <t>ユアサ</t>
    </rPh>
    <rPh sb="3" eb="4">
      <t>テラ</t>
    </rPh>
    <phoneticPr fontId="5"/>
  </si>
  <si>
    <t>　橋　本　　〃</t>
    <rPh sb="1" eb="2">
      <t>ハシ</t>
    </rPh>
    <rPh sb="2" eb="3">
      <t>ユアサ</t>
    </rPh>
    <rPh sb="3" eb="4">
      <t>モト</t>
    </rPh>
    <phoneticPr fontId="5"/>
  </si>
  <si>
    <t>　田　辺　　〃</t>
    <rPh sb="1" eb="2">
      <t>タ</t>
    </rPh>
    <rPh sb="2" eb="3">
      <t>ユアサ</t>
    </rPh>
    <rPh sb="3" eb="4">
      <t>ヘン</t>
    </rPh>
    <phoneticPr fontId="5"/>
  </si>
  <si>
    <t>　串　本　　〃</t>
    <rPh sb="1" eb="2">
      <t>クシ</t>
    </rPh>
    <rPh sb="2" eb="3">
      <t>ユアサ</t>
    </rPh>
    <rPh sb="3" eb="4">
      <t>モト</t>
    </rPh>
    <phoneticPr fontId="5"/>
  </si>
  <si>
    <t>　御　坊　　〃</t>
    <rPh sb="1" eb="2">
      <t>ゴ</t>
    </rPh>
    <rPh sb="2" eb="3">
      <t>ユアサ</t>
    </rPh>
    <rPh sb="3" eb="4">
      <t>ボウ</t>
    </rPh>
    <phoneticPr fontId="5"/>
  </si>
  <si>
    <t>　新　宮　　〃</t>
    <rPh sb="1" eb="2">
      <t>シン</t>
    </rPh>
    <rPh sb="2" eb="3">
      <t>ユアサ</t>
    </rPh>
    <rPh sb="3" eb="4">
      <t>ミヤ</t>
    </rPh>
    <phoneticPr fontId="5"/>
  </si>
  <si>
    <t>既　　　　　済　　　　　人　　　　　員</t>
    <rPh sb="0" eb="1">
      <t>スデ</t>
    </rPh>
    <rPh sb="6" eb="7">
      <t>ズ</t>
    </rPh>
    <rPh sb="12" eb="19">
      <t>ジンイン</t>
    </rPh>
    <phoneticPr fontId="5"/>
  </si>
  <si>
    <t>　　　　　起　　　訴</t>
    <rPh sb="5" eb="10">
      <t>キソ</t>
    </rPh>
    <phoneticPr fontId="5"/>
  </si>
  <si>
    <t>　　　　　　不　起　訴</t>
    <rPh sb="6" eb="11">
      <t>フキソ</t>
    </rPh>
    <phoneticPr fontId="5"/>
  </si>
  <si>
    <t>公　判</t>
    <rPh sb="0" eb="3">
      <t>コウハン</t>
    </rPh>
    <phoneticPr fontId="5"/>
  </si>
  <si>
    <t>略式命令</t>
    <rPh sb="0" eb="2">
      <t>リャクシキ</t>
    </rPh>
    <rPh sb="2" eb="4">
      <t>メイレイ</t>
    </rPh>
    <phoneticPr fontId="5"/>
  </si>
  <si>
    <t>起　訴</t>
    <rPh sb="0" eb="3">
      <t>キソ</t>
    </rPh>
    <phoneticPr fontId="5"/>
  </si>
  <si>
    <t>嫌　疑</t>
    <rPh sb="0" eb="3">
      <t>ケンギ</t>
    </rPh>
    <phoneticPr fontId="5"/>
  </si>
  <si>
    <t>請　求</t>
    <rPh sb="0" eb="3">
      <t>セイキュウ</t>
    </rPh>
    <phoneticPr fontId="5"/>
  </si>
  <si>
    <t>請　　求</t>
    <rPh sb="0" eb="4">
      <t>セイキュウ</t>
    </rPh>
    <phoneticPr fontId="5"/>
  </si>
  <si>
    <t>猶　予</t>
    <rPh sb="0" eb="3">
      <t>ユウヨ</t>
    </rPh>
    <phoneticPr fontId="5"/>
  </si>
  <si>
    <t>不十分</t>
    <rPh sb="0" eb="3">
      <t>フジュウブン</t>
    </rPh>
    <phoneticPr fontId="5"/>
  </si>
  <si>
    <t>他　の</t>
    <rPh sb="0" eb="1">
      <t>ホカ</t>
    </rPh>
    <phoneticPr fontId="5"/>
  </si>
  <si>
    <t>家　庭</t>
    <rPh sb="0" eb="3">
      <t>カテイ</t>
    </rPh>
    <phoneticPr fontId="5"/>
  </si>
  <si>
    <t>未　済</t>
    <rPh sb="0" eb="1">
      <t>ミ</t>
    </rPh>
    <rPh sb="2" eb="3">
      <t>ス</t>
    </rPh>
    <phoneticPr fontId="5"/>
  </si>
  <si>
    <t>検察庁</t>
    <rPh sb="0" eb="3">
      <t>ケンサツチョウ</t>
    </rPh>
    <phoneticPr fontId="5"/>
  </si>
  <si>
    <t>裁判所</t>
    <rPh sb="0" eb="3">
      <t>サイバンショ</t>
    </rPh>
    <phoneticPr fontId="5"/>
  </si>
  <si>
    <t>人　員</t>
    <rPh sb="0" eb="3">
      <t>ジンイン</t>
    </rPh>
    <phoneticPr fontId="5"/>
  </si>
  <si>
    <t>に送致</t>
    <rPh sb="1" eb="3">
      <t>ソウチ</t>
    </rPh>
    <phoneticPr fontId="5"/>
  </si>
  <si>
    <t>Ｗ-04 家事事件の新受・既済・未済件数</t>
  </si>
  <si>
    <t xml:space="preserve">  総  数</t>
  </si>
  <si>
    <t>資料：和歌山家庭裁判所</t>
  </si>
  <si>
    <t xml:space="preserve">        単位：件</t>
  </si>
  <si>
    <t>Ｂ．家事調停事件</t>
  </si>
  <si>
    <t>　</t>
  </si>
  <si>
    <t>単位：件</t>
  </si>
  <si>
    <t>和歌山</t>
  </si>
  <si>
    <t xml:space="preserve"> 新宮支部</t>
  </si>
  <si>
    <t>　　婚姻費用の分担</t>
    <rPh sb="2" eb="4">
      <t>コンイン</t>
    </rPh>
    <rPh sb="4" eb="6">
      <t>ヒヨウ</t>
    </rPh>
    <rPh sb="7" eb="9">
      <t>ブンタン</t>
    </rPh>
    <phoneticPr fontId="3"/>
  </si>
  <si>
    <t>　　子の監護者の指定その他の処分</t>
    <rPh sb="2" eb="3">
      <t>コ</t>
    </rPh>
    <rPh sb="4" eb="5">
      <t>カントク</t>
    </rPh>
    <rPh sb="5" eb="6">
      <t>マモル</t>
    </rPh>
    <rPh sb="6" eb="7">
      <t>シャ</t>
    </rPh>
    <rPh sb="8" eb="10">
      <t>シテイ</t>
    </rPh>
    <rPh sb="10" eb="11">
      <t>ソノホカ</t>
    </rPh>
    <rPh sb="12" eb="13">
      <t>ホカ</t>
    </rPh>
    <rPh sb="14" eb="16">
      <t>ショブン</t>
    </rPh>
    <phoneticPr fontId="3"/>
  </si>
  <si>
    <t>　　離婚後その他男女関係解消に基づく慰謝料</t>
    <rPh sb="2" eb="4">
      <t>リコン</t>
    </rPh>
    <rPh sb="4" eb="5">
      <t>ゴ</t>
    </rPh>
    <rPh sb="5" eb="8">
      <t>ソノホカ</t>
    </rPh>
    <rPh sb="8" eb="10">
      <t>ダンジョ</t>
    </rPh>
    <rPh sb="10" eb="12">
      <t>カンケイ</t>
    </rPh>
    <rPh sb="12" eb="14">
      <t>カイショウ</t>
    </rPh>
    <rPh sb="15" eb="16">
      <t>モト</t>
    </rPh>
    <rPh sb="18" eb="21">
      <t>イシャリョウ</t>
    </rPh>
    <phoneticPr fontId="3"/>
  </si>
  <si>
    <t>　　夫婦同居・協力扶助</t>
    <rPh sb="2" eb="4">
      <t>フウフ</t>
    </rPh>
    <rPh sb="4" eb="6">
      <t>ドウキョ</t>
    </rPh>
    <rPh sb="7" eb="9">
      <t>キョウリョク</t>
    </rPh>
    <rPh sb="9" eb="11">
      <t>フジョ</t>
    </rPh>
    <phoneticPr fontId="3"/>
  </si>
  <si>
    <t>　　財産の分与に関する処分</t>
    <rPh sb="2" eb="4">
      <t>ザイサン</t>
    </rPh>
    <rPh sb="5" eb="7">
      <t>ブンヨ</t>
    </rPh>
    <rPh sb="8" eb="9">
      <t>カン</t>
    </rPh>
    <rPh sb="11" eb="13">
      <t>ショブン</t>
    </rPh>
    <phoneticPr fontId="3"/>
  </si>
  <si>
    <t>　　親権者の指定又は変更</t>
    <rPh sb="2" eb="5">
      <t>シンケンシャ</t>
    </rPh>
    <rPh sb="6" eb="8">
      <t>シテイ</t>
    </rPh>
    <rPh sb="8" eb="9">
      <t>マタ</t>
    </rPh>
    <rPh sb="10" eb="12">
      <t>ヘンコウ</t>
    </rPh>
    <phoneticPr fontId="3"/>
  </si>
  <si>
    <t>　　扶養に関する処分　</t>
    <rPh sb="2" eb="4">
      <t>フヨウ</t>
    </rPh>
    <rPh sb="5" eb="6">
      <t>カン</t>
    </rPh>
    <rPh sb="8" eb="10">
      <t>ショブン</t>
    </rPh>
    <phoneticPr fontId="3"/>
  </si>
  <si>
    <t>　　寄与分を定める処分</t>
    <rPh sb="2" eb="5">
      <t>キヨブン</t>
    </rPh>
    <rPh sb="6" eb="7">
      <t>サダ</t>
    </rPh>
    <rPh sb="9" eb="11">
      <t>ショブン</t>
    </rPh>
    <phoneticPr fontId="3"/>
  </si>
  <si>
    <t>　　遺産の分割に関する処分</t>
    <rPh sb="2" eb="4">
      <t>イサン</t>
    </rPh>
    <rPh sb="5" eb="7">
      <t>ブンカツ</t>
    </rPh>
    <rPh sb="8" eb="9">
      <t>カン</t>
    </rPh>
    <rPh sb="11" eb="13">
      <t>ショブン</t>
    </rPh>
    <phoneticPr fontId="3"/>
  </si>
  <si>
    <t>　　その他</t>
    <rPh sb="2" eb="5">
      <t>ソノホカ</t>
    </rPh>
    <phoneticPr fontId="3"/>
  </si>
  <si>
    <t>　　婚姻中の夫婦間の事件</t>
    <rPh sb="2" eb="4">
      <t>コンイン</t>
    </rPh>
    <rPh sb="4" eb="5">
      <t>チュウ</t>
    </rPh>
    <rPh sb="6" eb="9">
      <t>フウフカン</t>
    </rPh>
    <rPh sb="10" eb="12">
      <t>ジケン</t>
    </rPh>
    <phoneticPr fontId="3"/>
  </si>
  <si>
    <t>　　婚姻外の男女間の事件</t>
    <rPh sb="2" eb="4">
      <t>コンイン</t>
    </rPh>
    <rPh sb="4" eb="5">
      <t>ガイ</t>
    </rPh>
    <rPh sb="6" eb="8">
      <t>ダンジョ</t>
    </rPh>
    <rPh sb="8" eb="9">
      <t>カン</t>
    </rPh>
    <rPh sb="10" eb="12">
      <t>ジケン</t>
    </rPh>
    <phoneticPr fontId="3"/>
  </si>
  <si>
    <t>　　親族間の紛争</t>
    <rPh sb="2" eb="4">
      <t>シンゾク</t>
    </rPh>
    <rPh sb="4" eb="5">
      <t>カン</t>
    </rPh>
    <rPh sb="6" eb="8">
      <t>フンソウ</t>
    </rPh>
    <phoneticPr fontId="3"/>
  </si>
  <si>
    <t>　　離縁</t>
    <rPh sb="2" eb="4">
      <t>リエン</t>
    </rPh>
    <phoneticPr fontId="3"/>
  </si>
  <si>
    <t>資料：和歌山家庭裁判所</t>
    <rPh sb="0" eb="2">
      <t>シリョウ</t>
    </rPh>
    <rPh sb="3" eb="6">
      <t>ワカヤマ</t>
    </rPh>
    <rPh sb="6" eb="8">
      <t>カテイ</t>
    </rPh>
    <rPh sb="8" eb="11">
      <t>サイバンショ</t>
    </rPh>
    <phoneticPr fontId="3"/>
  </si>
  <si>
    <t xml:space="preserve">         Ｗ-05  家事事件の種類別新受件数</t>
  </si>
  <si>
    <t>Ａ．家事審判事件</t>
  </si>
  <si>
    <t xml:space="preserve"> 後見開始・保佐開始・補助開始の審判及びその取り消し</t>
    <rPh sb="1" eb="3">
      <t>コウケン</t>
    </rPh>
    <rPh sb="3" eb="5">
      <t>カイシ</t>
    </rPh>
    <rPh sb="6" eb="7">
      <t>ホ</t>
    </rPh>
    <rPh sb="7" eb="8">
      <t>サ</t>
    </rPh>
    <rPh sb="8" eb="10">
      <t>カイシ</t>
    </rPh>
    <rPh sb="11" eb="13">
      <t>ホジョ</t>
    </rPh>
    <rPh sb="13" eb="15">
      <t>カイシ</t>
    </rPh>
    <rPh sb="16" eb="18">
      <t>シンパン</t>
    </rPh>
    <rPh sb="18" eb="19">
      <t>オヨ</t>
    </rPh>
    <rPh sb="22" eb="23">
      <t>トリケ</t>
    </rPh>
    <rPh sb="24" eb="25">
      <t>ケ</t>
    </rPh>
    <phoneticPr fontId="3"/>
  </si>
  <si>
    <t xml:space="preserve"> 失踪の宣告及びその取り消し</t>
    <rPh sb="1" eb="3">
      <t>シッソウ</t>
    </rPh>
    <rPh sb="4" eb="6">
      <t>センコク</t>
    </rPh>
    <rPh sb="6" eb="7">
      <t>オヨ</t>
    </rPh>
    <rPh sb="10" eb="11">
      <t>ト</t>
    </rPh>
    <rPh sb="12" eb="13">
      <t>ケ</t>
    </rPh>
    <phoneticPr fontId="3"/>
  </si>
  <si>
    <t>　　 特別養子縁組の成立及びその離縁に関する処分</t>
    <rPh sb="3" eb="5">
      <t>トクベツ</t>
    </rPh>
    <rPh sb="5" eb="7">
      <t>ヨウシ</t>
    </rPh>
    <rPh sb="7" eb="9">
      <t>エングミ</t>
    </rPh>
    <rPh sb="10" eb="12">
      <t>セイリツ</t>
    </rPh>
    <rPh sb="12" eb="13">
      <t>オヨ</t>
    </rPh>
    <rPh sb="16" eb="18">
      <t>リエン</t>
    </rPh>
    <rPh sb="19" eb="20">
      <t>カン</t>
    </rPh>
    <rPh sb="22" eb="24">
      <t>ショブン</t>
    </rPh>
    <phoneticPr fontId="3"/>
  </si>
  <si>
    <t>　　 後見等監督処分</t>
    <rPh sb="3" eb="5">
      <t>コウケン</t>
    </rPh>
    <rPh sb="5" eb="6">
      <t>トウ</t>
    </rPh>
    <rPh sb="6" eb="8">
      <t>カントク</t>
    </rPh>
    <rPh sb="8" eb="10">
      <t>ショブン</t>
    </rPh>
    <phoneticPr fontId="3"/>
  </si>
  <si>
    <t xml:space="preserve"> 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3"/>
  </si>
  <si>
    <t xml:space="preserve"> 婚姻費用の分担</t>
    <rPh sb="1" eb="3">
      <t>コンイン</t>
    </rPh>
    <rPh sb="3" eb="5">
      <t>ヒヨウ</t>
    </rPh>
    <rPh sb="6" eb="8">
      <t>ブンタン</t>
    </rPh>
    <phoneticPr fontId="3"/>
  </si>
  <si>
    <t xml:space="preserve"> 子の監護者の指定その他の処分</t>
    <rPh sb="1" eb="2">
      <t>コ</t>
    </rPh>
    <rPh sb="3" eb="4">
      <t>カントク</t>
    </rPh>
    <rPh sb="4" eb="5">
      <t>マモル</t>
    </rPh>
    <rPh sb="5" eb="6">
      <t>シャ</t>
    </rPh>
    <rPh sb="7" eb="9">
      <t>シテイ</t>
    </rPh>
    <rPh sb="9" eb="12">
      <t>ソノホカ</t>
    </rPh>
    <rPh sb="13" eb="15">
      <t>ショブン</t>
    </rPh>
    <phoneticPr fontId="3"/>
  </si>
  <si>
    <t xml:space="preserve"> 寄与分を求める処分</t>
    <rPh sb="1" eb="3">
      <t>キヨ</t>
    </rPh>
    <rPh sb="3" eb="4">
      <t>ブン</t>
    </rPh>
    <rPh sb="5" eb="6">
      <t>キュウ</t>
    </rPh>
    <rPh sb="8" eb="10">
      <t>ショブン</t>
    </rPh>
    <phoneticPr fontId="3"/>
  </si>
  <si>
    <t>総  数</t>
  </si>
  <si>
    <t>田辺支部</t>
  </si>
  <si>
    <t>御坊支部</t>
  </si>
  <si>
    <t>新宮支部</t>
  </si>
  <si>
    <t xml:space="preserve"> 不在者の財産の管理に関する処分</t>
    <rPh sb="1" eb="4">
      <t>フザイシャ</t>
    </rPh>
    <rPh sb="5" eb="7">
      <t>ザイサン</t>
    </rPh>
    <rPh sb="8" eb="10">
      <t>カンリ</t>
    </rPh>
    <rPh sb="11" eb="12">
      <t>カン</t>
    </rPh>
    <rPh sb="14" eb="16">
      <t>ショブン</t>
    </rPh>
    <phoneticPr fontId="3"/>
  </si>
  <si>
    <t xml:space="preserve"> 親子関係</t>
    <rPh sb="1" eb="3">
      <t>オヤコ</t>
    </rPh>
    <rPh sb="3" eb="5">
      <t>カンケイ</t>
    </rPh>
    <phoneticPr fontId="3"/>
  </si>
  <si>
    <t>　　 子の氏の変更についての許可</t>
    <rPh sb="3" eb="4">
      <t>コ</t>
    </rPh>
    <rPh sb="5" eb="6">
      <t>シ</t>
    </rPh>
    <rPh sb="7" eb="9">
      <t>ヘンコウ</t>
    </rPh>
    <rPh sb="14" eb="16">
      <t>キョカ</t>
    </rPh>
    <phoneticPr fontId="3"/>
  </si>
  <si>
    <t>　　 養子をするについての許可</t>
    <rPh sb="3" eb="5">
      <t>ヨウシ</t>
    </rPh>
    <rPh sb="13" eb="15">
      <t>キョカ</t>
    </rPh>
    <phoneticPr fontId="3"/>
  </si>
  <si>
    <t>　　 特別代理人の選任（利益相反行為）</t>
    <rPh sb="3" eb="5">
      <t>トクベツ</t>
    </rPh>
    <rPh sb="5" eb="8">
      <t>ダイリニン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phoneticPr fontId="3"/>
  </si>
  <si>
    <t>　　 その他</t>
    <rPh sb="3" eb="6">
      <t>ソノホカ</t>
    </rPh>
    <phoneticPr fontId="3"/>
  </si>
  <si>
    <t xml:space="preserve"> 後見・保佐関係</t>
    <rPh sb="1" eb="3">
      <t>コウケン</t>
    </rPh>
    <rPh sb="4" eb="5">
      <t>ホ</t>
    </rPh>
    <rPh sb="5" eb="6">
      <t>サ</t>
    </rPh>
    <rPh sb="6" eb="8">
      <t>カンケイ</t>
    </rPh>
    <phoneticPr fontId="3"/>
  </si>
  <si>
    <t xml:space="preserve">     後見人等の選任</t>
    <rPh sb="5" eb="8">
      <t>コウケンニン</t>
    </rPh>
    <rPh sb="8" eb="9">
      <t>トウ</t>
    </rPh>
    <rPh sb="10" eb="12">
      <t>センニン</t>
    </rPh>
    <phoneticPr fontId="3"/>
  </si>
  <si>
    <t>　　 その他</t>
    <rPh sb="5" eb="6">
      <t>ホカ</t>
    </rPh>
    <phoneticPr fontId="3"/>
  </si>
  <si>
    <t>　　 相続の放棄の申述の受理</t>
    <rPh sb="3" eb="5">
      <t>ソウゾク</t>
    </rPh>
    <rPh sb="6" eb="8">
      <t>ホウキ</t>
    </rPh>
    <rPh sb="9" eb="11">
      <t>シンジュツ</t>
    </rPh>
    <rPh sb="12" eb="14">
      <t>ジュリ</t>
    </rPh>
    <phoneticPr fontId="3"/>
  </si>
  <si>
    <t xml:space="preserve"> 遺言関係</t>
    <rPh sb="1" eb="3">
      <t>ユイゴン</t>
    </rPh>
    <rPh sb="3" eb="5">
      <t>カンケイ</t>
    </rPh>
    <phoneticPr fontId="3"/>
  </si>
  <si>
    <t xml:space="preserve"> 遺留分の放棄についての許可</t>
    <rPh sb="1" eb="4">
      <t>イリュウブン</t>
    </rPh>
    <rPh sb="5" eb="7">
      <t>ホウキ</t>
    </rPh>
    <rPh sb="12" eb="14">
      <t>キョカ</t>
    </rPh>
    <phoneticPr fontId="3"/>
  </si>
  <si>
    <t xml:space="preserve"> 戸籍法関係</t>
    <rPh sb="1" eb="4">
      <t>コセキホウ</t>
    </rPh>
    <rPh sb="4" eb="6">
      <t>カンケイ</t>
    </rPh>
    <phoneticPr fontId="3"/>
  </si>
  <si>
    <t>　　 氏の変更についての許可</t>
    <rPh sb="3" eb="4">
      <t>シ</t>
    </rPh>
    <rPh sb="5" eb="7">
      <t>ヘンコウ</t>
    </rPh>
    <rPh sb="12" eb="14">
      <t>キョカ</t>
    </rPh>
    <phoneticPr fontId="3"/>
  </si>
  <si>
    <t>　　 名の変更についての許可</t>
    <rPh sb="3" eb="4">
      <t>メイ</t>
    </rPh>
    <rPh sb="5" eb="7">
      <t>ヘンコウ</t>
    </rPh>
    <rPh sb="12" eb="14">
      <t>キョカ</t>
    </rPh>
    <phoneticPr fontId="3"/>
  </si>
  <si>
    <t>　　 戸籍の訂正についての許可</t>
    <rPh sb="3" eb="5">
      <t>コセキ</t>
    </rPh>
    <rPh sb="6" eb="8">
      <t>テイセイ</t>
    </rPh>
    <rPh sb="13" eb="15">
      <t>キョカ</t>
    </rPh>
    <phoneticPr fontId="3"/>
  </si>
  <si>
    <t>　　 その他</t>
    <rPh sb="3" eb="6">
      <t>ソノタ</t>
    </rPh>
    <phoneticPr fontId="3"/>
  </si>
  <si>
    <t xml:space="preserve"> 夫婦同居・協力扶助</t>
    <rPh sb="1" eb="3">
      <t>フウフ</t>
    </rPh>
    <rPh sb="3" eb="4">
      <t>ドウイ</t>
    </rPh>
    <rPh sb="4" eb="5">
      <t>イ</t>
    </rPh>
    <rPh sb="6" eb="8">
      <t>キョウリョク</t>
    </rPh>
    <rPh sb="8" eb="10">
      <t>フジョ</t>
    </rPh>
    <phoneticPr fontId="3"/>
  </si>
  <si>
    <t xml:space="preserve"> 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3"/>
  </si>
  <si>
    <t xml:space="preserve"> 親権者の指定又は変更</t>
    <rPh sb="1" eb="4">
      <t>シンケンシャ</t>
    </rPh>
    <rPh sb="5" eb="7">
      <t>シテイ</t>
    </rPh>
    <rPh sb="7" eb="8">
      <t>マタ</t>
    </rPh>
    <rPh sb="9" eb="11">
      <t>ヘンコウ</t>
    </rPh>
    <phoneticPr fontId="3"/>
  </si>
  <si>
    <t xml:space="preserve"> 扶養に関する処分</t>
    <rPh sb="1" eb="3">
      <t>フヨウ</t>
    </rPh>
    <rPh sb="4" eb="5">
      <t>カン</t>
    </rPh>
    <rPh sb="7" eb="9">
      <t>ショブン</t>
    </rPh>
    <phoneticPr fontId="3"/>
  </si>
  <si>
    <t xml:space="preserve"> 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3"/>
  </si>
  <si>
    <t xml:space="preserve"> その他</t>
    <rPh sb="3" eb="4">
      <t>ホカ</t>
    </rPh>
    <phoneticPr fontId="3"/>
  </si>
  <si>
    <t xml:space="preserve"> 児童福祉法28条の事件</t>
    <rPh sb="1" eb="3">
      <t>ジドウ</t>
    </rPh>
    <rPh sb="3" eb="6">
      <t>フクシホウ</t>
    </rPh>
    <rPh sb="8" eb="9">
      <t>ジョウ</t>
    </rPh>
    <rPh sb="10" eb="12">
      <t>ジケン</t>
    </rPh>
    <phoneticPr fontId="3"/>
  </si>
  <si>
    <t>Ｗ-06 少年事件の新受・既済・未済人員</t>
  </si>
  <si>
    <t xml:space="preserve"> 総    数</t>
  </si>
  <si>
    <t xml:space="preserve">        一般保護事件</t>
  </si>
  <si>
    <t xml:space="preserve">        単位：人</t>
  </si>
  <si>
    <t>準少年保護事件は、少年院を仮退院後の戻収容、収容継続及び保護処分の取消</t>
    <rPh sb="0" eb="3">
      <t>ジュンショウネン</t>
    </rPh>
    <rPh sb="3" eb="5">
      <t>ホゴ</t>
    </rPh>
    <rPh sb="5" eb="7">
      <t>ジケン</t>
    </rPh>
    <rPh sb="9" eb="12">
      <t>ショウネンイン</t>
    </rPh>
    <rPh sb="13" eb="16">
      <t>カリタイイン</t>
    </rPh>
    <rPh sb="16" eb="17">
      <t>ゴ</t>
    </rPh>
    <rPh sb="18" eb="19">
      <t>モド</t>
    </rPh>
    <rPh sb="19" eb="21">
      <t>シュウヨウ</t>
    </rPh>
    <rPh sb="22" eb="24">
      <t>シュウヨウ</t>
    </rPh>
    <rPh sb="24" eb="26">
      <t>ケイゾク</t>
    </rPh>
    <rPh sb="26" eb="27">
      <t>オヨ</t>
    </rPh>
    <rPh sb="28" eb="30">
      <t>ホゴ</t>
    </rPh>
    <rPh sb="30" eb="32">
      <t>ショブン</t>
    </rPh>
    <rPh sb="33" eb="35">
      <t>トリケシ</t>
    </rPh>
    <phoneticPr fontId="3"/>
  </si>
  <si>
    <t>事件をいう。また、少年に対する成人の刑事事件は、未成年者喫煙、飲酒禁止</t>
    <rPh sb="0" eb="2">
      <t>ジケン</t>
    </rPh>
    <rPh sb="9" eb="11">
      <t>ショウネン</t>
    </rPh>
    <rPh sb="12" eb="13">
      <t>タイ</t>
    </rPh>
    <rPh sb="15" eb="17">
      <t>セイジン</t>
    </rPh>
    <rPh sb="18" eb="20">
      <t>ケイジ</t>
    </rPh>
    <rPh sb="20" eb="22">
      <t>ジケン</t>
    </rPh>
    <rPh sb="24" eb="28">
      <t>ミセイネンシャ</t>
    </rPh>
    <rPh sb="28" eb="30">
      <t>キツエン</t>
    </rPh>
    <rPh sb="31" eb="33">
      <t>インシュ</t>
    </rPh>
    <rPh sb="33" eb="35">
      <t>キンシ</t>
    </rPh>
    <phoneticPr fontId="3"/>
  </si>
  <si>
    <t>法、労働基準法及び児童福祉法等に違反した成人の事件をいう。</t>
    <rPh sb="0" eb="1">
      <t>ホウ</t>
    </rPh>
    <rPh sb="2" eb="4">
      <t>ロウドウ</t>
    </rPh>
    <rPh sb="4" eb="6">
      <t>キジュン</t>
    </rPh>
    <rPh sb="6" eb="7">
      <t>ホウ</t>
    </rPh>
    <rPh sb="7" eb="8">
      <t>オヨ</t>
    </rPh>
    <rPh sb="9" eb="11">
      <t>ジドウ</t>
    </rPh>
    <rPh sb="11" eb="13">
      <t>フクシ</t>
    </rPh>
    <rPh sb="13" eb="14">
      <t>ホウ</t>
    </rPh>
    <rPh sb="14" eb="15">
      <t>トウ</t>
    </rPh>
    <rPh sb="16" eb="18">
      <t>イハン</t>
    </rPh>
    <rPh sb="20" eb="22">
      <t>セイジン</t>
    </rPh>
    <rPh sb="23" eb="25">
      <t>ジケン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</si>
  <si>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3"/>
  </si>
  <si>
    <t>Ｗ-07 少年保護事件</t>
  </si>
  <si>
    <t>保護
処分
総数</t>
    <rPh sb="0" eb="2">
      <t>ホゴ</t>
    </rPh>
    <rPh sb="3" eb="5">
      <t>ショブン</t>
    </rPh>
    <rPh sb="6" eb="8">
      <t>ソウスウ</t>
    </rPh>
    <phoneticPr fontId="5"/>
  </si>
  <si>
    <t>保護
観察</t>
    <rPh sb="0" eb="2">
      <t>ホゴ</t>
    </rPh>
    <rPh sb="3" eb="5">
      <t>カンサツ</t>
    </rPh>
    <phoneticPr fontId="5"/>
  </si>
  <si>
    <t xml:space="preserve"> その他</t>
    <rPh sb="3" eb="4">
      <t>タ</t>
    </rPh>
    <phoneticPr fontId="2"/>
  </si>
  <si>
    <t>その他</t>
    <rPh sb="2" eb="3">
      <t>タ</t>
    </rPh>
    <phoneticPr fontId="2"/>
  </si>
  <si>
    <t>資料:和歌山地方裁判所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2"/>
  </si>
  <si>
    <t>総 数</t>
    <rPh sb="0" eb="1">
      <t>フサ</t>
    </rPh>
    <rPh sb="2" eb="3">
      <t>カズ</t>
    </rPh>
    <phoneticPr fontId="5"/>
  </si>
  <si>
    <t>旧  受</t>
    <rPh sb="0" eb="1">
      <t>キュウ</t>
    </rPh>
    <rPh sb="3" eb="4">
      <t>ジュ</t>
    </rPh>
    <phoneticPr fontId="5"/>
  </si>
  <si>
    <t>中  止</t>
    <rPh sb="0" eb="1">
      <t>ナカ</t>
    </rPh>
    <rPh sb="3" eb="4">
      <t>ドメ</t>
    </rPh>
    <phoneticPr fontId="5"/>
  </si>
  <si>
    <t>田辺支部</t>
    <rPh sb="0" eb="2">
      <t>タナベ</t>
    </rPh>
    <rPh sb="2" eb="4">
      <t>シブ</t>
    </rPh>
    <phoneticPr fontId="3"/>
  </si>
  <si>
    <t>新宮支部</t>
    <rPh sb="0" eb="2">
      <t>シングウ</t>
    </rPh>
    <rPh sb="2" eb="4">
      <t>シブ</t>
    </rPh>
    <phoneticPr fontId="3"/>
  </si>
  <si>
    <t>破産総数</t>
    <rPh sb="0" eb="2">
      <t>ハサン</t>
    </rPh>
    <rPh sb="2" eb="4">
      <t>ソウスウ</t>
    </rPh>
    <phoneticPr fontId="3"/>
  </si>
  <si>
    <t>　調停総数</t>
    <rPh sb="1" eb="3">
      <t>チョウテイ</t>
    </rPh>
    <rPh sb="3" eb="5">
      <t>ソウスウ</t>
    </rPh>
    <phoneticPr fontId="3"/>
  </si>
  <si>
    <t>16歳</t>
  </si>
  <si>
    <t>17歳</t>
  </si>
  <si>
    <t>18歳</t>
  </si>
  <si>
    <t>19歳</t>
  </si>
  <si>
    <t>単位：人</t>
    <rPh sb="0" eb="2">
      <t>タンイ</t>
    </rPh>
    <rPh sb="3" eb="4">
      <t>ニン</t>
    </rPh>
    <phoneticPr fontId="2"/>
  </si>
  <si>
    <t xml:space="preserve">     本庁</t>
    <rPh sb="5" eb="7">
      <t>ホンチョウ</t>
    </rPh>
    <phoneticPr fontId="3"/>
  </si>
  <si>
    <t xml:space="preserve">     田辺支部</t>
    <rPh sb="5" eb="7">
      <t>タナベシ</t>
    </rPh>
    <rPh sb="7" eb="9">
      <t>シブ</t>
    </rPh>
    <phoneticPr fontId="3"/>
  </si>
  <si>
    <t>　　 御坊支部</t>
    <rPh sb="3" eb="5">
      <t>ゴボウ</t>
    </rPh>
    <rPh sb="5" eb="7">
      <t>シブ</t>
    </rPh>
    <phoneticPr fontId="3"/>
  </si>
  <si>
    <t>　　 新宮支部</t>
    <rPh sb="3" eb="5">
      <t>シングウ</t>
    </rPh>
    <rPh sb="5" eb="7">
      <t>シブ</t>
    </rPh>
    <phoneticPr fontId="3"/>
  </si>
  <si>
    <t xml:space="preserve">     和歌山簡易裁判所</t>
    <rPh sb="5" eb="8">
      <t>ワカヤマ</t>
    </rPh>
    <rPh sb="8" eb="10">
      <t>カンイ</t>
    </rPh>
    <rPh sb="10" eb="13">
      <t>サイバンショ</t>
    </rPh>
    <phoneticPr fontId="3"/>
  </si>
  <si>
    <t xml:space="preserve">     湯浅簡易裁判所</t>
    <rPh sb="5" eb="7">
      <t>ユアサ</t>
    </rPh>
    <rPh sb="7" eb="9">
      <t>カンイ</t>
    </rPh>
    <rPh sb="9" eb="11">
      <t>サイバンショ</t>
    </rPh>
    <rPh sb="11" eb="12">
      <t>サイバンショ</t>
    </rPh>
    <phoneticPr fontId="3"/>
  </si>
  <si>
    <t xml:space="preserve">     妙寺簡易裁判所</t>
    <rPh sb="5" eb="7">
      <t>ミョウジ</t>
    </rPh>
    <rPh sb="7" eb="9">
      <t>カンイ</t>
    </rPh>
    <rPh sb="9" eb="12">
      <t>サイバンショ</t>
    </rPh>
    <phoneticPr fontId="3"/>
  </si>
  <si>
    <t xml:space="preserve">     橋本簡易裁判所</t>
    <rPh sb="5" eb="7">
      <t>ハシモト</t>
    </rPh>
    <rPh sb="7" eb="9">
      <t>カンイ</t>
    </rPh>
    <rPh sb="9" eb="12">
      <t>サイバンショ</t>
    </rPh>
    <phoneticPr fontId="3"/>
  </si>
  <si>
    <t xml:space="preserve">     田辺簡易裁判所</t>
    <rPh sb="5" eb="7">
      <t>タナベ</t>
    </rPh>
    <rPh sb="7" eb="9">
      <t>カンイ</t>
    </rPh>
    <rPh sb="9" eb="12">
      <t>サイバンショ</t>
    </rPh>
    <phoneticPr fontId="3"/>
  </si>
  <si>
    <t xml:space="preserve">     串本簡易裁判所</t>
    <rPh sb="5" eb="7">
      <t>クシモト</t>
    </rPh>
    <rPh sb="7" eb="9">
      <t>カンイ</t>
    </rPh>
    <rPh sb="9" eb="12">
      <t>サイバンショ</t>
    </rPh>
    <phoneticPr fontId="3"/>
  </si>
  <si>
    <t xml:space="preserve">     御坊簡易裁判所</t>
    <rPh sb="5" eb="7">
      <t>ゴボウ</t>
    </rPh>
    <rPh sb="7" eb="9">
      <t>カンイ</t>
    </rPh>
    <rPh sb="9" eb="12">
      <t>サイバンショ</t>
    </rPh>
    <phoneticPr fontId="3"/>
  </si>
  <si>
    <t xml:space="preserve">     新宮簡易裁判所</t>
    <rPh sb="5" eb="7">
      <t>シングウ</t>
    </rPh>
    <rPh sb="7" eb="9">
      <t>カンイ</t>
    </rPh>
    <rPh sb="9" eb="12">
      <t>サイバンショ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</si>
  <si>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2"/>
  </si>
  <si>
    <t xml:space="preserve">     田辺支部</t>
    <rPh sb="5" eb="7">
      <t>タナベ</t>
    </rPh>
    <rPh sb="7" eb="9">
      <t>シブ</t>
    </rPh>
    <phoneticPr fontId="2"/>
  </si>
  <si>
    <t xml:space="preserve">     御坊支部</t>
    <rPh sb="5" eb="7">
      <t>ゴボウ</t>
    </rPh>
    <rPh sb="7" eb="9">
      <t>シブ</t>
    </rPh>
    <phoneticPr fontId="2"/>
  </si>
  <si>
    <t xml:space="preserve">     新宮支部</t>
    <rPh sb="5" eb="7">
      <t>シングウ</t>
    </rPh>
    <rPh sb="7" eb="9">
      <t>シブ</t>
    </rPh>
    <phoneticPr fontId="2"/>
  </si>
  <si>
    <t>　　　　　その他</t>
    <rPh sb="5" eb="8">
      <t>ソノホカ</t>
    </rPh>
    <phoneticPr fontId="3"/>
  </si>
  <si>
    <t>　　　　　暴力行為等処罰に関する法律</t>
    <rPh sb="5" eb="7">
      <t>ボウリョク</t>
    </rPh>
    <rPh sb="7" eb="9">
      <t>コウイ</t>
    </rPh>
    <rPh sb="9" eb="10">
      <t>トウ</t>
    </rPh>
    <rPh sb="10" eb="12">
      <t>ショバツ</t>
    </rPh>
    <rPh sb="13" eb="14">
      <t>カン</t>
    </rPh>
    <rPh sb="16" eb="18">
      <t>ホウリツ</t>
    </rPh>
    <phoneticPr fontId="3"/>
  </si>
  <si>
    <t>　　　　　道路運送車両法</t>
    <rPh sb="5" eb="7">
      <t>ドウロ</t>
    </rPh>
    <rPh sb="7" eb="9">
      <t>ウンソウ</t>
    </rPh>
    <rPh sb="9" eb="11">
      <t>シャリョウ</t>
    </rPh>
    <rPh sb="11" eb="12">
      <t>ホウ</t>
    </rPh>
    <phoneticPr fontId="3"/>
  </si>
  <si>
    <t>　　　　　銃砲刀剣類所持等取締法</t>
    <rPh sb="5" eb="7">
      <t>ジュウホウ</t>
    </rPh>
    <rPh sb="7" eb="9">
      <t>トウケン</t>
    </rPh>
    <rPh sb="9" eb="10">
      <t>ルイ</t>
    </rPh>
    <rPh sb="10" eb="12">
      <t>ショジ</t>
    </rPh>
    <rPh sb="12" eb="13">
      <t>トウ</t>
    </rPh>
    <rPh sb="13" eb="14">
      <t>トリシ</t>
    </rPh>
    <rPh sb="14" eb="15">
      <t>シ</t>
    </rPh>
    <rPh sb="15" eb="16">
      <t>ホウ</t>
    </rPh>
    <phoneticPr fontId="3"/>
  </si>
  <si>
    <t>　　　　　軽犯罪法</t>
    <rPh sb="5" eb="8">
      <t>ケイハンザイ</t>
    </rPh>
    <rPh sb="8" eb="9">
      <t>ホウ</t>
    </rPh>
    <phoneticPr fontId="3"/>
  </si>
  <si>
    <t>　　　　　売春防止法</t>
    <rPh sb="5" eb="7">
      <t>バイシュン</t>
    </rPh>
    <rPh sb="7" eb="9">
      <t>ボウシ</t>
    </rPh>
    <rPh sb="9" eb="10">
      <t>ホウ</t>
    </rPh>
    <phoneticPr fontId="3"/>
  </si>
  <si>
    <t>　　　　　覚せい剤取締法</t>
    <rPh sb="5" eb="6">
      <t>カク</t>
    </rPh>
    <rPh sb="8" eb="9">
      <t>ザイ</t>
    </rPh>
    <rPh sb="9" eb="10">
      <t>トリシ</t>
    </rPh>
    <rPh sb="10" eb="11">
      <t>シ</t>
    </rPh>
    <rPh sb="11" eb="12">
      <t>ホウ</t>
    </rPh>
    <phoneticPr fontId="3"/>
  </si>
  <si>
    <t>　　　　　出入国管理及び難民認定法</t>
    <rPh sb="5" eb="8">
      <t>シュツニュウコク</t>
    </rPh>
    <rPh sb="8" eb="10">
      <t>カンリ</t>
    </rPh>
    <rPh sb="10" eb="11">
      <t>オヨ</t>
    </rPh>
    <rPh sb="12" eb="14">
      <t>ナンミン</t>
    </rPh>
    <rPh sb="14" eb="17">
      <t>ニンテイホウ</t>
    </rPh>
    <phoneticPr fontId="3"/>
  </si>
  <si>
    <t>　　　　　毒物及び劇物取締法</t>
    <rPh sb="5" eb="7">
      <t>ドクブツ</t>
    </rPh>
    <rPh sb="7" eb="8">
      <t>オヨ</t>
    </rPh>
    <rPh sb="9" eb="11">
      <t>ゲキブツ</t>
    </rPh>
    <rPh sb="11" eb="14">
      <t>トリシマリホウ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</si>
  <si>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</si>
  <si>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Ｂ．警察署，罪種別認知件数</t>
    <rPh sb="2" eb="5">
      <t>ケイサツショ</t>
    </rPh>
    <phoneticPr fontId="3"/>
  </si>
  <si>
    <t xml:space="preserve"> 和歌山東</t>
    <rPh sb="1" eb="4">
      <t>ワカヤマ</t>
    </rPh>
    <rPh sb="4" eb="5">
      <t>ヒガシ</t>
    </rPh>
    <phoneticPr fontId="3"/>
  </si>
  <si>
    <t xml:space="preserve"> 和歌山西</t>
    <rPh sb="1" eb="4">
      <t>ワカヤマ</t>
    </rPh>
    <rPh sb="4" eb="5">
      <t>ニシ</t>
    </rPh>
    <phoneticPr fontId="3"/>
  </si>
  <si>
    <t xml:space="preserve"> 和歌山北</t>
    <rPh sb="1" eb="4">
      <t>ワカヤマ</t>
    </rPh>
    <rPh sb="4" eb="5">
      <t>キタ</t>
    </rPh>
    <phoneticPr fontId="3"/>
  </si>
  <si>
    <t>Ｃ．警察署，罪種別検挙件数</t>
    <rPh sb="2" eb="5">
      <t>ケイサツショ</t>
    </rPh>
    <rPh sb="9" eb="11">
      <t>ケンキョ</t>
    </rPh>
    <phoneticPr fontId="3"/>
  </si>
  <si>
    <t>単位：件</t>
    <rPh sb="0" eb="2">
      <t>タンイ</t>
    </rPh>
    <rPh sb="3" eb="4">
      <t>ケン</t>
    </rPh>
    <phoneticPr fontId="2"/>
  </si>
  <si>
    <t>既済人員-続き-</t>
    <rPh sb="0" eb="1">
      <t>スデ</t>
    </rPh>
    <rPh sb="1" eb="2">
      <t>ズ</t>
    </rPh>
    <rPh sb="2" eb="4">
      <t>ジンイン</t>
    </rPh>
    <rPh sb="5" eb="6">
      <t>ツヅ</t>
    </rPh>
    <phoneticPr fontId="5"/>
  </si>
  <si>
    <t>知事・
児童相談
所へ送致</t>
    <rPh sb="0" eb="2">
      <t>チジ</t>
    </rPh>
    <rPh sb="4" eb="6">
      <t>ジドウ</t>
    </rPh>
    <rPh sb="6" eb="8">
      <t>ソウダン</t>
    </rPh>
    <rPh sb="9" eb="10">
      <t>ショ</t>
    </rPh>
    <rPh sb="11" eb="13">
      <t>ソウチ</t>
    </rPh>
    <phoneticPr fontId="5"/>
  </si>
  <si>
    <t>児童自立
支援施設・
児童養護
施設へ送致</t>
    <rPh sb="0" eb="2">
      <t>ジドウ</t>
    </rPh>
    <rPh sb="2" eb="3">
      <t>ジ</t>
    </rPh>
    <rPh sb="3" eb="4">
      <t>リツ</t>
    </rPh>
    <rPh sb="5" eb="7">
      <t>シエン</t>
    </rPh>
    <rPh sb="7" eb="9">
      <t>シセツ</t>
    </rPh>
    <rPh sb="11" eb="13">
      <t>ジドウ</t>
    </rPh>
    <rPh sb="13" eb="15">
      <t>ヨウゴ</t>
    </rPh>
    <rPh sb="16" eb="18">
      <t>シセツ</t>
    </rPh>
    <rPh sb="19" eb="21">
      <t>ソウチ</t>
    </rPh>
    <phoneticPr fontId="5"/>
  </si>
  <si>
    <t>少年院へ
送致</t>
    <rPh sb="0" eb="2">
      <t>ショウネン</t>
    </rPh>
    <rPh sb="2" eb="3">
      <t>イン</t>
    </rPh>
    <rPh sb="5" eb="7">
      <t>ソウチ</t>
    </rPh>
    <phoneticPr fontId="5"/>
  </si>
  <si>
    <t>民事事件　総数</t>
    <rPh sb="0" eb="2">
      <t>ミンジ</t>
    </rPh>
    <rPh sb="2" eb="4">
      <t>ジケン</t>
    </rPh>
    <rPh sb="5" eb="7">
      <t>ソウスウ</t>
    </rPh>
    <phoneticPr fontId="3"/>
  </si>
  <si>
    <t>　注1） 　道路交通法等</t>
    <rPh sb="1" eb="2">
      <t>チュウ</t>
    </rPh>
    <rPh sb="6" eb="8">
      <t>ドウロ</t>
    </rPh>
    <rPh sb="8" eb="10">
      <t>コウツウ</t>
    </rPh>
    <rPh sb="10" eb="11">
      <t>ホウ</t>
    </rPh>
    <rPh sb="11" eb="12">
      <t>トウ</t>
    </rPh>
    <phoneticPr fontId="3"/>
  </si>
  <si>
    <t>　注2） 　風俗営業等に関する法律等</t>
    <rPh sb="1" eb="2">
      <t>チュウ</t>
    </rPh>
    <rPh sb="6" eb="8">
      <t>フウゾク</t>
    </rPh>
    <rPh sb="8" eb="10">
      <t>エイギョウ</t>
    </rPh>
    <rPh sb="10" eb="11">
      <t>トウ</t>
    </rPh>
    <rPh sb="12" eb="13">
      <t>カン</t>
    </rPh>
    <rPh sb="15" eb="17">
      <t>ホウリツ</t>
    </rPh>
    <rPh sb="17" eb="18">
      <t>トウ</t>
    </rPh>
    <phoneticPr fontId="3"/>
  </si>
  <si>
    <t xml:space="preserve">  注3） 　麻薬及び向精神薬取締法等</t>
    <rPh sb="2" eb="3">
      <t>チュウ</t>
    </rPh>
    <rPh sb="7" eb="9">
      <t>マヤク</t>
    </rPh>
    <rPh sb="9" eb="10">
      <t>オヨ</t>
    </rPh>
    <rPh sb="11" eb="12">
      <t>ムカイ</t>
    </rPh>
    <rPh sb="12" eb="14">
      <t>セイシン</t>
    </rPh>
    <rPh sb="14" eb="15">
      <t>ヤク</t>
    </rPh>
    <rPh sb="15" eb="16">
      <t>トリシ</t>
    </rPh>
    <rPh sb="16" eb="17">
      <t>シ</t>
    </rPh>
    <rPh sb="17" eb="18">
      <t>ホウ</t>
    </rPh>
    <rPh sb="18" eb="19">
      <t>トウ</t>
    </rPh>
    <phoneticPr fontId="3"/>
  </si>
  <si>
    <t>Ｗ-08 刑務所の１日平均収容人員</t>
    <rPh sb="7" eb="8">
      <t>ショ</t>
    </rPh>
    <phoneticPr fontId="2"/>
  </si>
  <si>
    <t>資料：和歌山家庭裁判所　　　　　　　</t>
    <rPh sb="0" eb="2">
      <t>シリョウ</t>
    </rPh>
    <rPh sb="3" eb="6">
      <t>ワカヤマ</t>
    </rPh>
    <rPh sb="6" eb="8">
      <t>カテイ</t>
    </rPh>
    <rPh sb="8" eb="11">
      <t>サイバンショ</t>
    </rPh>
    <phoneticPr fontId="5"/>
  </si>
  <si>
    <t>受刑者</t>
    <rPh sb="0" eb="3">
      <t>ジュケイシャ</t>
    </rPh>
    <phoneticPr fontId="3"/>
  </si>
  <si>
    <t>労役場留置者</t>
    <rPh sb="0" eb="1">
      <t>ロウ</t>
    </rPh>
    <rPh sb="1" eb="3">
      <t>ヤクバ</t>
    </rPh>
    <rPh sb="3" eb="5">
      <t>リュウチ</t>
    </rPh>
    <rPh sb="5" eb="6">
      <t>シャ</t>
    </rPh>
    <phoneticPr fontId="3"/>
  </si>
  <si>
    <t>強制執行　　不動産等</t>
    <rPh sb="0" eb="2">
      <t>キョウセイ</t>
    </rPh>
    <rPh sb="2" eb="4">
      <t>シッコウ</t>
    </rPh>
    <rPh sb="6" eb="9">
      <t>フドウサン</t>
    </rPh>
    <rPh sb="9" eb="10">
      <t>トウ</t>
    </rPh>
    <phoneticPr fontId="3"/>
  </si>
  <si>
    <t>　　　　　　債権等</t>
    <rPh sb="6" eb="8">
      <t>サイケン</t>
    </rPh>
    <rPh sb="8" eb="9">
      <t>トウ</t>
    </rPh>
    <phoneticPr fontId="2"/>
  </si>
  <si>
    <t>　家庭裁判所が取り扱った少年保護事件、準少年保護事件、少年に対する成人</t>
    <rPh sb="1" eb="3">
      <t>カテイ</t>
    </rPh>
    <rPh sb="3" eb="6">
      <t>サイバンショ</t>
    </rPh>
    <rPh sb="7" eb="10">
      <t>トリアツカ</t>
    </rPh>
    <rPh sb="12" eb="14">
      <t>ショウネン</t>
    </rPh>
    <rPh sb="14" eb="16">
      <t>ホゴ</t>
    </rPh>
    <rPh sb="16" eb="18">
      <t>ジケン</t>
    </rPh>
    <rPh sb="19" eb="20">
      <t>ジュン</t>
    </rPh>
    <rPh sb="20" eb="22">
      <t>ショウネン</t>
    </rPh>
    <rPh sb="22" eb="24">
      <t>ホゴ</t>
    </rPh>
    <rPh sb="24" eb="26">
      <t>ジケン</t>
    </rPh>
    <rPh sb="27" eb="29">
      <t>ショウネン</t>
    </rPh>
    <rPh sb="30" eb="31">
      <t>タイ</t>
    </rPh>
    <rPh sb="33" eb="35">
      <t>セイジン</t>
    </rPh>
    <phoneticPr fontId="3"/>
  </si>
  <si>
    <t>の刑事事件及び少年審判等共助、少年審判雑等その他事件に関する人員である。</t>
    <rPh sb="1" eb="3">
      <t>ケイジ</t>
    </rPh>
    <rPh sb="3" eb="5">
      <t>ジケン</t>
    </rPh>
    <rPh sb="5" eb="6">
      <t>オヨ</t>
    </rPh>
    <rPh sb="7" eb="9">
      <t>ショウネン</t>
    </rPh>
    <rPh sb="9" eb="11">
      <t>シンパン</t>
    </rPh>
    <rPh sb="11" eb="12">
      <t>トウ</t>
    </rPh>
    <rPh sb="12" eb="14">
      <t>キョウジョ</t>
    </rPh>
    <rPh sb="15" eb="17">
      <t>ショウネン</t>
    </rPh>
    <rPh sb="17" eb="19">
      <t>シンパン</t>
    </rPh>
    <rPh sb="19" eb="20">
      <t>ザツ</t>
    </rPh>
    <rPh sb="20" eb="21">
      <t>トウ</t>
    </rPh>
    <rPh sb="21" eb="24">
      <t>ソノホカ</t>
    </rPh>
    <rPh sb="24" eb="26">
      <t>ジケン</t>
    </rPh>
    <rPh sb="27" eb="28">
      <t>カン</t>
    </rPh>
    <rPh sb="30" eb="32">
      <t>ジンイン</t>
    </rPh>
    <phoneticPr fontId="3"/>
  </si>
  <si>
    <t>競売　　　　不動産</t>
    <rPh sb="0" eb="2">
      <t>キョウバイ</t>
    </rPh>
    <rPh sb="6" eb="9">
      <t>フドウサン</t>
    </rPh>
    <phoneticPr fontId="3"/>
  </si>
  <si>
    <t>　　　　　　債権等</t>
    <rPh sb="6" eb="9">
      <t>サイケントウ</t>
    </rPh>
    <phoneticPr fontId="2"/>
  </si>
  <si>
    <t>会社更生</t>
    <rPh sb="0" eb="2">
      <t>カイシャ</t>
    </rPh>
    <rPh sb="2" eb="4">
      <t>コウセイ</t>
    </rPh>
    <phoneticPr fontId="3"/>
  </si>
  <si>
    <t>資料：法務省「検察統計調査」</t>
    <rPh sb="3" eb="6">
      <t>ホウムショウ</t>
    </rPh>
    <rPh sb="7" eb="9">
      <t>ケンサツ</t>
    </rPh>
    <rPh sb="9" eb="11">
      <t>トウケイ</t>
    </rPh>
    <rPh sb="11" eb="13">
      <t>チョウサ</t>
    </rPh>
    <phoneticPr fontId="2"/>
  </si>
  <si>
    <t>資料：法務省「登記統計」</t>
    <rPh sb="3" eb="6">
      <t>ホウムショウ</t>
    </rPh>
    <rPh sb="7" eb="9">
      <t>トウキ</t>
    </rPh>
    <rPh sb="9" eb="11">
      <t>トウケイ</t>
    </rPh>
    <phoneticPr fontId="2"/>
  </si>
  <si>
    <t>別表第二　総数</t>
    <rPh sb="0" eb="2">
      <t>ベッピョウ</t>
    </rPh>
    <rPh sb="2" eb="4">
      <t>ダイニ</t>
    </rPh>
    <rPh sb="5" eb="7">
      <t>ソウスウ</t>
    </rPh>
    <phoneticPr fontId="3"/>
  </si>
  <si>
    <t>別表第二以外</t>
    <rPh sb="0" eb="2">
      <t>ベッピョウ</t>
    </rPh>
    <rPh sb="2" eb="4">
      <t>ダイニ</t>
    </rPh>
    <rPh sb="4" eb="6">
      <t>イガイ</t>
    </rPh>
    <phoneticPr fontId="3"/>
  </si>
  <si>
    <t>　　家事事件手続法２７７条審判に掲げる事項</t>
    <rPh sb="2" eb="4">
      <t>カジ</t>
    </rPh>
    <rPh sb="4" eb="6">
      <t>ジケン</t>
    </rPh>
    <rPh sb="6" eb="9">
      <t>テツヅキホウ</t>
    </rPh>
    <rPh sb="12" eb="13">
      <t>ジョウ</t>
    </rPh>
    <rPh sb="13" eb="15">
      <t>シンパン</t>
    </rPh>
    <rPh sb="16" eb="17">
      <t>カカ</t>
    </rPh>
    <rPh sb="19" eb="21">
      <t>ジコウ</t>
    </rPh>
    <phoneticPr fontId="3"/>
  </si>
  <si>
    <t>別表第一　総数</t>
    <rPh sb="0" eb="2">
      <t>ベッピョウ</t>
    </rPh>
    <rPh sb="2" eb="4">
      <t>ダイイチ</t>
    </rPh>
    <rPh sb="5" eb="7">
      <t>ソウスウ</t>
    </rPh>
    <phoneticPr fontId="3"/>
  </si>
  <si>
    <t xml:space="preserve"> 推定相続人の廃除及びその取消し</t>
    <rPh sb="1" eb="3">
      <t>スイテイ</t>
    </rPh>
    <rPh sb="3" eb="6">
      <t>ソウゾクニン</t>
    </rPh>
    <rPh sb="7" eb="9">
      <t>ハイジョ</t>
    </rPh>
    <rPh sb="9" eb="10">
      <t>オヨ</t>
    </rPh>
    <rPh sb="13" eb="15">
      <t>トリケシ</t>
    </rPh>
    <phoneticPr fontId="2"/>
  </si>
  <si>
    <t>　家庭裁判所が取り扱った審判事件、調停事件、裁判所間の共助事件及</t>
    <rPh sb="1" eb="3">
      <t>カテイ</t>
    </rPh>
    <rPh sb="3" eb="6">
      <t>サイバンショ</t>
    </rPh>
    <rPh sb="7" eb="10">
      <t>トリアツカ</t>
    </rPh>
    <rPh sb="12" eb="14">
      <t>シンパン</t>
    </rPh>
    <rPh sb="14" eb="16">
      <t>ジケン</t>
    </rPh>
    <rPh sb="17" eb="19">
      <t>チョウテイ</t>
    </rPh>
    <rPh sb="19" eb="21">
      <t>ジケン</t>
    </rPh>
    <rPh sb="22" eb="25">
      <t>サイバンショ</t>
    </rPh>
    <rPh sb="25" eb="26">
      <t>カン</t>
    </rPh>
    <rPh sb="27" eb="29">
      <t>キョウジョ</t>
    </rPh>
    <rPh sb="29" eb="31">
      <t>ジケン</t>
    </rPh>
    <rPh sb="31" eb="32">
      <t>オヨ</t>
    </rPh>
    <phoneticPr fontId="3"/>
  </si>
  <si>
    <t>び履行勧告・命令などの雑事件に関する件数である。なお、審判事件に</t>
    <rPh sb="1" eb="3">
      <t>リコウ</t>
    </rPh>
    <rPh sb="3" eb="5">
      <t>カンコク</t>
    </rPh>
    <rPh sb="6" eb="8">
      <t>メイレイ</t>
    </rPh>
    <rPh sb="11" eb="12">
      <t>ザツ</t>
    </rPh>
    <rPh sb="12" eb="14">
      <t>ジケン</t>
    </rPh>
    <rPh sb="15" eb="16">
      <t>カン</t>
    </rPh>
    <rPh sb="18" eb="20">
      <t>ケンスウ</t>
    </rPh>
    <rPh sb="27" eb="29">
      <t>シンパン</t>
    </rPh>
    <rPh sb="29" eb="31">
      <t>ジケン</t>
    </rPh>
    <phoneticPr fontId="3"/>
  </si>
  <si>
    <t>は別表第一事件と別表第二事件があり、調停事件には別表第二事件と別</t>
    <rPh sb="1" eb="3">
      <t>ベッピョウ</t>
    </rPh>
    <rPh sb="3" eb="5">
      <t>ダイイチ</t>
    </rPh>
    <rPh sb="5" eb="7">
      <t>ジケン</t>
    </rPh>
    <rPh sb="8" eb="10">
      <t>ベッピョウ</t>
    </rPh>
    <rPh sb="10" eb="12">
      <t>ダイニ</t>
    </rPh>
    <rPh sb="12" eb="14">
      <t>ジケン</t>
    </rPh>
    <rPh sb="18" eb="20">
      <t>チョウテイ</t>
    </rPh>
    <rPh sb="20" eb="22">
      <t>ジケン</t>
    </rPh>
    <rPh sb="24" eb="26">
      <t>ベッピョウ</t>
    </rPh>
    <rPh sb="26" eb="28">
      <t>ダイニ</t>
    </rPh>
    <rPh sb="28" eb="30">
      <t>ジケン</t>
    </rPh>
    <rPh sb="31" eb="32">
      <t>ベツ</t>
    </rPh>
    <phoneticPr fontId="3"/>
  </si>
  <si>
    <t>表第二以外の事件がある。別表第二事件は審判、調停のいずれの申立て</t>
    <rPh sb="6" eb="8">
      <t>ジケン</t>
    </rPh>
    <rPh sb="12" eb="14">
      <t>ベッピョウ</t>
    </rPh>
    <rPh sb="14" eb="16">
      <t>ダイニ</t>
    </rPh>
    <rPh sb="16" eb="18">
      <t>ジケン</t>
    </rPh>
    <rPh sb="19" eb="21">
      <t>シンパン</t>
    </rPh>
    <rPh sb="22" eb="24">
      <t>チョウテイ</t>
    </rPh>
    <rPh sb="29" eb="31">
      <t>モウシタテ</t>
    </rPh>
    <phoneticPr fontId="3"/>
  </si>
  <si>
    <t>単位：人</t>
    <phoneticPr fontId="5"/>
  </si>
  <si>
    <t>平成28年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</si>
  <si>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</si>
  <si>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新 受</t>
    <phoneticPr fontId="2"/>
  </si>
  <si>
    <t>未 済</t>
    <phoneticPr fontId="2"/>
  </si>
  <si>
    <t xml:space="preserve">  </t>
  </si>
  <si>
    <t>うち少年</t>
  </si>
  <si>
    <t>資料：県警察本部</t>
  </si>
  <si>
    <t>かつらぎ</t>
  </si>
  <si>
    <t>うち</t>
  </si>
  <si>
    <t xml:space="preserve">商業･法人登記 </t>
    <phoneticPr fontId="2"/>
  </si>
  <si>
    <t>少年保護事件</t>
    <phoneticPr fontId="2"/>
  </si>
  <si>
    <t>少年審判雑事件</t>
    <phoneticPr fontId="2"/>
  </si>
  <si>
    <t>総数　</t>
    <rPh sb="0" eb="2">
      <t>ソウスウ</t>
    </rPh>
    <phoneticPr fontId="2"/>
  </si>
  <si>
    <t>2017</t>
  </si>
  <si>
    <t>平成29年</t>
    <rPh sb="0" eb="2">
      <t>ヘイセイ</t>
    </rPh>
    <rPh sb="4" eb="5">
      <t>ネン</t>
    </rPh>
    <phoneticPr fontId="3"/>
  </si>
  <si>
    <t>別表第一審判事件（注１</t>
    <rPh sb="0" eb="2">
      <t>ベッピョウ</t>
    </rPh>
    <rPh sb="2" eb="4">
      <t>ダイイチ</t>
    </rPh>
    <rPh sb="4" eb="6">
      <t>シンパン</t>
    </rPh>
    <rPh sb="9" eb="10">
      <t>チュウ</t>
    </rPh>
    <phoneticPr fontId="2"/>
  </si>
  <si>
    <t>別表第二審判事件（注２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</si>
  <si>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別表第二調停事件（注３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</si>
  <si>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別表第二以外の調停事件（注４</t>
    <rPh sb="0" eb="2">
      <t>ベッピョウ</t>
    </rPh>
    <rPh sb="2" eb="3">
      <t>ダイ</t>
    </rPh>
    <rPh sb="3" eb="4">
      <t>ニ</t>
    </rPh>
    <rPh sb="12" eb="13">
      <t>チュウ</t>
    </rPh>
    <phoneticPr fontId="2"/>
  </si>
  <si>
    <t>(2017年)</t>
    <rPh sb="5" eb="6">
      <t>ネン</t>
    </rPh>
    <phoneticPr fontId="3"/>
  </si>
  <si>
    <t xml:space="preserve"> 保護者選任等</t>
    <rPh sb="1" eb="4">
      <t>ホゴシャ</t>
    </rPh>
    <rPh sb="4" eb="6">
      <t>センニン</t>
    </rPh>
    <rPh sb="6" eb="7">
      <t>ナド</t>
    </rPh>
    <phoneticPr fontId="3"/>
  </si>
  <si>
    <t>平成30年</t>
    <rPh sb="0" eb="2">
      <t>ヘイセイ</t>
    </rPh>
    <rPh sb="4" eb="5">
      <t>ネン</t>
    </rPh>
    <phoneticPr fontId="3"/>
  </si>
  <si>
    <t>2018</t>
  </si>
  <si>
    <t>　注）</t>
    <rPh sb="1" eb="2">
      <t>チュウ</t>
    </rPh>
    <phoneticPr fontId="2"/>
  </si>
  <si>
    <t>件</t>
    <rPh sb="0" eb="1">
      <t>ケン</t>
    </rPh>
    <phoneticPr fontId="3"/>
  </si>
  <si>
    <t>人</t>
    <rPh sb="0" eb="1">
      <t>ニン</t>
    </rPh>
    <phoneticPr fontId="3"/>
  </si>
  <si>
    <t>Ｗ-09 刑法犯罪</t>
    <phoneticPr fontId="2"/>
  </si>
  <si>
    <t>　</t>
    <phoneticPr fontId="2"/>
  </si>
  <si>
    <t>Ｗ　司法・警察</t>
    <phoneticPr fontId="2"/>
  </si>
  <si>
    <t>既 済</t>
    <phoneticPr fontId="2"/>
  </si>
  <si>
    <t>家事審判事件 総数</t>
    <phoneticPr fontId="2"/>
  </si>
  <si>
    <t xml:space="preserve">      家事審判事件-続き-</t>
    <phoneticPr fontId="2"/>
  </si>
  <si>
    <t>もでき、当初審判を申し立てても調停に付されることもあり、逆に調停</t>
    <rPh sb="6" eb="8">
      <t>シンパン</t>
    </rPh>
    <rPh sb="9" eb="10">
      <t>モウ</t>
    </rPh>
    <rPh sb="11" eb="12">
      <t>タ</t>
    </rPh>
    <rPh sb="15" eb="17">
      <t>チョウテイ</t>
    </rPh>
    <rPh sb="18" eb="19">
      <t>フ</t>
    </rPh>
    <rPh sb="28" eb="29">
      <t>ギャク</t>
    </rPh>
    <rPh sb="30" eb="32">
      <t>チョウテイ</t>
    </rPh>
    <phoneticPr fontId="3"/>
  </si>
  <si>
    <t>を申し立ててもそれが不成立となれば審判に移行することになる。</t>
    <rPh sb="10" eb="13">
      <t>フセイリツ</t>
    </rPh>
    <rPh sb="17" eb="19">
      <t>シンパン</t>
    </rPh>
    <rPh sb="20" eb="22">
      <t>イコウ</t>
    </rPh>
    <phoneticPr fontId="3"/>
  </si>
  <si>
    <t xml:space="preserve">    総  数</t>
  </si>
  <si>
    <t xml:space="preserve"> 田辺支部</t>
  </si>
  <si>
    <t xml:space="preserve"> 御坊支部</t>
  </si>
  <si>
    <t>平成30年(2018年)</t>
    <rPh sb="0" eb="2">
      <t>ヘイセイ</t>
    </rPh>
    <rPh sb="4" eb="5">
      <t>ネン</t>
    </rPh>
    <rPh sb="10" eb="11">
      <t>ネン</t>
    </rPh>
    <phoneticPr fontId="2"/>
  </si>
  <si>
    <t>　　  単位：人</t>
    <phoneticPr fontId="5"/>
  </si>
  <si>
    <t>不処分</t>
    <phoneticPr fontId="5"/>
  </si>
  <si>
    <t>総 数</t>
    <phoneticPr fontId="2"/>
  </si>
  <si>
    <t xml:space="preserve">  平成30年</t>
  </si>
  <si>
    <t>注) 簡易送致事件、移送・回付で終局した事件、併合審理され既済事件として集計しなかっ</t>
    <rPh sb="0" eb="1">
      <t>チュウ</t>
    </rPh>
    <rPh sb="3" eb="5">
      <t>カンイ</t>
    </rPh>
    <rPh sb="5" eb="7">
      <t>ソウチ</t>
    </rPh>
    <rPh sb="7" eb="9">
      <t>ジケン</t>
    </rPh>
    <rPh sb="10" eb="12">
      <t>イソウ</t>
    </rPh>
    <rPh sb="13" eb="15">
      <t>カイフ</t>
    </rPh>
    <rPh sb="16" eb="18">
      <t>シュウキョク</t>
    </rPh>
    <phoneticPr fontId="5"/>
  </si>
  <si>
    <t xml:space="preserve">  たものを除いた数値である。</t>
    <rPh sb="6" eb="7">
      <t>ノゾ</t>
    </rPh>
    <rPh sb="9" eb="11">
      <t>スウチ</t>
    </rPh>
    <phoneticPr fontId="5"/>
  </si>
  <si>
    <t>その他</t>
    <rPh sb="2" eb="3">
      <t>タ</t>
    </rPh>
    <phoneticPr fontId="2"/>
  </si>
  <si>
    <t>注）甲号：登記事務、乙号：登記事項証明書交付事務</t>
    <rPh sb="0" eb="1">
      <t>チュウ</t>
    </rPh>
    <rPh sb="2" eb="3">
      <t>コウ</t>
    </rPh>
    <rPh sb="3" eb="4">
      <t>ゴウ</t>
    </rPh>
    <rPh sb="5" eb="7">
      <t>トウキ</t>
    </rPh>
    <rPh sb="7" eb="9">
      <t>ジム</t>
    </rPh>
    <rPh sb="10" eb="11">
      <t>オツ</t>
    </rPh>
    <rPh sb="11" eb="12">
      <t>ゴウ</t>
    </rPh>
    <rPh sb="13" eb="15">
      <t>トウキ</t>
    </rPh>
    <rPh sb="15" eb="17">
      <t>ジコウ</t>
    </rPh>
    <rPh sb="17" eb="20">
      <t>ショウメイショ</t>
    </rPh>
    <rPh sb="20" eb="22">
      <t>コウフ</t>
    </rPh>
    <rPh sb="22" eb="24">
      <t>ジム</t>
    </rPh>
    <phoneticPr fontId="2"/>
  </si>
  <si>
    <t>2016</t>
  </si>
  <si>
    <t>令和元年</t>
    <rPh sb="0" eb="2">
      <t>レイワ</t>
    </rPh>
    <rPh sb="2" eb="4">
      <t>ガンネン</t>
    </rPh>
    <phoneticPr fontId="2"/>
  </si>
  <si>
    <t>和歌山地裁 総数</t>
    <phoneticPr fontId="2"/>
  </si>
  <si>
    <t>平成26年　(2014年)</t>
  </si>
  <si>
    <t>平成27年　(2015年)</t>
  </si>
  <si>
    <t>平成28年　(2016年)</t>
  </si>
  <si>
    <t>平成29年　(2017年)</t>
  </si>
  <si>
    <t>平成30年　(2018年)</t>
  </si>
  <si>
    <t xml:space="preserve">           その他</t>
    <phoneticPr fontId="2"/>
  </si>
  <si>
    <t xml:space="preserve">和歌山地裁  </t>
    <phoneticPr fontId="2"/>
  </si>
  <si>
    <t>注）［合］とは合議事件を取り扱う裁判所支部</t>
    <phoneticPr fontId="2"/>
  </si>
  <si>
    <t>御坊支部</t>
    <phoneticPr fontId="2"/>
  </si>
  <si>
    <t>新宮支部</t>
    <phoneticPr fontId="2"/>
  </si>
  <si>
    <t>和歌山地裁管内 簡裁総数</t>
    <phoneticPr fontId="2"/>
  </si>
  <si>
    <t>和歌山 簡易裁判所</t>
    <phoneticPr fontId="2"/>
  </si>
  <si>
    <t>湯浅 簡易裁判所</t>
    <phoneticPr fontId="2"/>
  </si>
  <si>
    <t>事件の種類</t>
    <phoneticPr fontId="2"/>
  </si>
  <si>
    <t>妙寺 簡易裁判所</t>
    <phoneticPr fontId="2"/>
  </si>
  <si>
    <t>橋本 簡易裁判所</t>
    <phoneticPr fontId="2"/>
  </si>
  <si>
    <t>田辺 簡易裁判所</t>
    <phoneticPr fontId="2"/>
  </si>
  <si>
    <t xml:space="preserve">  雑</t>
    <phoneticPr fontId="2"/>
  </si>
  <si>
    <t>Ｂ．簡易裁判所別－続き－</t>
    <phoneticPr fontId="2"/>
  </si>
  <si>
    <t>串本 簡易裁判所</t>
    <phoneticPr fontId="2"/>
  </si>
  <si>
    <t>御坊 簡易裁判所</t>
    <phoneticPr fontId="2"/>
  </si>
  <si>
    <t>新宮 簡易裁判所</t>
    <phoneticPr fontId="2"/>
  </si>
  <si>
    <t xml:space="preserve"> 訴訟事件(略式･交通即決事件を除く)</t>
    <phoneticPr fontId="2"/>
  </si>
  <si>
    <t>略式事件</t>
    <phoneticPr fontId="2"/>
  </si>
  <si>
    <t>平成26年(2014年)</t>
  </si>
  <si>
    <t>平成27年(2015年)</t>
  </si>
  <si>
    <t>平成28年(2016年)</t>
  </si>
  <si>
    <t>平成29年(2017年)</t>
  </si>
  <si>
    <t>平成30年(2018年)</t>
  </si>
  <si>
    <t xml:space="preserve">   　 の確保等に関する法律違反事件</t>
    <phoneticPr fontId="2"/>
  </si>
  <si>
    <t xml:space="preserve"> 平成29年(2017年)</t>
  </si>
  <si>
    <t xml:space="preserve"> 平成30年(2018年)</t>
  </si>
  <si>
    <t>家事調停事件  総数</t>
    <phoneticPr fontId="2"/>
  </si>
  <si>
    <t xml:space="preserve">      家事調停事件-続き-</t>
    <phoneticPr fontId="2"/>
  </si>
  <si>
    <t>家事共助事件</t>
    <phoneticPr fontId="2"/>
  </si>
  <si>
    <t>単位：件</t>
    <phoneticPr fontId="2"/>
  </si>
  <si>
    <t>本庁</t>
    <phoneticPr fontId="2"/>
  </si>
  <si>
    <t>平成30年</t>
  </si>
  <si>
    <t>(2018年)</t>
  </si>
  <si>
    <t>(2019年)</t>
    <rPh sb="5" eb="6">
      <t>ネン</t>
    </rPh>
    <phoneticPr fontId="3"/>
  </si>
  <si>
    <t xml:space="preserve"> 一時保護の承認</t>
    <rPh sb="1" eb="3">
      <t>イチジ</t>
    </rPh>
    <rPh sb="3" eb="5">
      <t>ホゴ</t>
    </rPh>
    <rPh sb="6" eb="8">
      <t>ショウニン</t>
    </rPh>
    <phoneticPr fontId="2"/>
  </si>
  <si>
    <t xml:space="preserve"> 特別の寄与</t>
    <rPh sb="1" eb="3">
      <t>トクベツ</t>
    </rPh>
    <rPh sb="4" eb="6">
      <t>キヨ</t>
    </rPh>
    <phoneticPr fontId="2"/>
  </si>
  <si>
    <t>Ｗ-05 家事事件の種類別新受件数</t>
    <phoneticPr fontId="2"/>
  </si>
  <si>
    <t>　　特別の寄与</t>
    <rPh sb="2" eb="4">
      <t>トクベツ</t>
    </rPh>
    <rPh sb="5" eb="7">
      <t>キヨ</t>
    </rPh>
    <phoneticPr fontId="2"/>
  </si>
  <si>
    <t xml:space="preserve">      少年保護事件-続き-</t>
    <phoneticPr fontId="2"/>
  </si>
  <si>
    <t>準少年保護事件</t>
    <phoneticPr fontId="2"/>
  </si>
  <si>
    <t xml:space="preserve">    道路交通保護事件（注1</t>
    <phoneticPr fontId="2"/>
  </si>
  <si>
    <t>注1）道路交通法のほか、自動車の保管場所確保に関する法律を含む。</t>
    <phoneticPr fontId="2"/>
  </si>
  <si>
    <t>検察官</t>
    <phoneticPr fontId="2"/>
  </si>
  <si>
    <t>審判</t>
    <phoneticPr fontId="2"/>
  </si>
  <si>
    <t>へ送致</t>
    <phoneticPr fontId="2"/>
  </si>
  <si>
    <t>不開始</t>
    <phoneticPr fontId="2"/>
  </si>
  <si>
    <t>令和元年</t>
    <rPh sb="0" eb="2">
      <t>レイワ</t>
    </rPh>
    <rPh sb="2" eb="3">
      <t>ガン</t>
    </rPh>
    <rPh sb="3" eb="4">
      <t>ネン</t>
    </rPh>
    <phoneticPr fontId="3"/>
  </si>
  <si>
    <t>　「認知件数」とは、犯罪について、被害の届出、告訴、告発及びその他の端</t>
    <phoneticPr fontId="2"/>
  </si>
  <si>
    <t>緒により、警察においてその発生を認知した事件の数。</t>
    <phoneticPr fontId="2"/>
  </si>
  <si>
    <t>　「検挙件数」とは、刑法犯において、警察で事件を送致、送付又は微罪処分</t>
    <phoneticPr fontId="2"/>
  </si>
  <si>
    <t>した件数及び被疑者の数。</t>
    <phoneticPr fontId="2"/>
  </si>
  <si>
    <t>14歳</t>
    <phoneticPr fontId="2"/>
  </si>
  <si>
    <t>15歳</t>
    <phoneticPr fontId="2"/>
  </si>
  <si>
    <t>(2018年)</t>
    <rPh sb="5" eb="6">
      <t>ネン</t>
    </rPh>
    <phoneticPr fontId="2"/>
  </si>
  <si>
    <t>2019</t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</si>
  <si>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</si>
  <si>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2"/>
  </si>
  <si>
    <t>(2020年)</t>
    <rPh sb="5" eb="6">
      <t>ネン</t>
    </rPh>
    <phoneticPr fontId="3"/>
  </si>
  <si>
    <t>　うち土地等管理命令</t>
    <rPh sb="3" eb="5">
      <t>トチ</t>
    </rPh>
    <rPh sb="5" eb="6">
      <t>ナド</t>
    </rPh>
    <rPh sb="6" eb="8">
      <t>カンリ</t>
    </rPh>
    <rPh sb="8" eb="10">
      <t>メイレイ</t>
    </rPh>
    <phoneticPr fontId="2"/>
  </si>
  <si>
    <t>商事非訟   特別清算</t>
    <rPh sb="0" eb="2">
      <t>ショウジ</t>
    </rPh>
    <rPh sb="2" eb="4">
      <t>ヒショウ</t>
    </rPh>
    <phoneticPr fontId="2"/>
  </si>
  <si>
    <t>　うち被災借地非訟</t>
    <rPh sb="3" eb="5">
      <t>ヒサイ</t>
    </rPh>
    <rPh sb="5" eb="7">
      <t>シャクチ</t>
    </rPh>
    <rPh sb="7" eb="9">
      <t>ヒショウ</t>
    </rPh>
    <phoneticPr fontId="3"/>
  </si>
  <si>
    <t>罹災都市</t>
    <rPh sb="0" eb="2">
      <t>リサイ</t>
    </rPh>
    <rPh sb="2" eb="4">
      <t>トシ</t>
    </rPh>
    <phoneticPr fontId="3"/>
  </si>
  <si>
    <t>接収不動産</t>
    <rPh sb="0" eb="2">
      <t>セッシュウ</t>
    </rPh>
    <rPh sb="2" eb="5">
      <t>フドウサン</t>
    </rPh>
    <phoneticPr fontId="3"/>
  </si>
  <si>
    <t>情報取得</t>
    <rPh sb="0" eb="2">
      <t>ジョウホウ</t>
    </rPh>
    <rPh sb="2" eb="4">
      <t>シュトク</t>
    </rPh>
    <phoneticPr fontId="2"/>
  </si>
  <si>
    <t>企業担保権実行</t>
    <rPh sb="0" eb="2">
      <t>キギョウ</t>
    </rPh>
    <rPh sb="2" eb="4">
      <t>タンポ</t>
    </rPh>
    <rPh sb="4" eb="5">
      <t>ケン</t>
    </rPh>
    <rPh sb="5" eb="7">
      <t>ジッコウ</t>
    </rPh>
    <phoneticPr fontId="2"/>
  </si>
  <si>
    <t>船舶責任制限</t>
    <rPh sb="0" eb="2">
      <t>センパク</t>
    </rPh>
    <rPh sb="2" eb="4">
      <t>セキニン</t>
    </rPh>
    <rPh sb="4" eb="6">
      <t>セイゲン</t>
    </rPh>
    <phoneticPr fontId="3"/>
  </si>
  <si>
    <t>油濁等責任制限</t>
    <rPh sb="0" eb="1">
      <t>ユ</t>
    </rPh>
    <rPh sb="1" eb="2">
      <t>ニゴ</t>
    </rPh>
    <rPh sb="2" eb="3">
      <t>ナド</t>
    </rPh>
    <rPh sb="3" eb="5">
      <t>セキニン</t>
    </rPh>
    <rPh sb="5" eb="7">
      <t>セイゲン</t>
    </rPh>
    <phoneticPr fontId="3"/>
  </si>
  <si>
    <t>簡易確定</t>
    <rPh sb="0" eb="2">
      <t>カンイ</t>
    </rPh>
    <rPh sb="2" eb="4">
      <t>カクテイ</t>
    </rPh>
    <phoneticPr fontId="3"/>
  </si>
  <si>
    <t>仲裁関係</t>
    <rPh sb="0" eb="2">
      <t>チュウサイ</t>
    </rPh>
    <rPh sb="2" eb="4">
      <t>カンケイ</t>
    </rPh>
    <phoneticPr fontId="3"/>
  </si>
  <si>
    <t>注1) 人員と件数が含まれる。</t>
    <rPh sb="0" eb="1">
      <t>チュウ</t>
    </rPh>
    <rPh sb="4" eb="6">
      <t>ジンイン</t>
    </rPh>
    <rPh sb="7" eb="9">
      <t>ケンスウ</t>
    </rPh>
    <rPh sb="10" eb="11">
      <t>フク</t>
    </rPh>
    <phoneticPr fontId="2"/>
  </si>
  <si>
    <t>注2）略式事件のうち数</t>
    <rPh sb="0" eb="1">
      <t>チュウ</t>
    </rPh>
    <rPh sb="3" eb="5">
      <t>リャクシキ</t>
    </rPh>
    <rPh sb="5" eb="7">
      <t>ジケン</t>
    </rPh>
    <rPh sb="10" eb="11">
      <t>スウ</t>
    </rPh>
    <phoneticPr fontId="3"/>
  </si>
  <si>
    <t>注1)その他の事件</t>
    <rPh sb="0" eb="1">
      <t>チュウ</t>
    </rPh>
    <phoneticPr fontId="2"/>
  </si>
  <si>
    <t>　注2）道路交通法及び自動車の保管場所</t>
    <rPh sb="1" eb="2">
      <t>チュウ</t>
    </rPh>
    <phoneticPr fontId="3"/>
  </si>
  <si>
    <t xml:space="preserve"> 児相長特別養子適格</t>
    <rPh sb="1" eb="3">
      <t>ジソウ</t>
    </rPh>
    <rPh sb="3" eb="4">
      <t>チョウ</t>
    </rPh>
    <rPh sb="4" eb="6">
      <t>トクベツ</t>
    </rPh>
    <rPh sb="6" eb="8">
      <t>ヨウシ</t>
    </rPh>
    <rPh sb="8" eb="10">
      <t>テキカク</t>
    </rPh>
    <phoneticPr fontId="3"/>
  </si>
  <si>
    <t>令和2年</t>
    <rPh sb="0" eb="2">
      <t>レイワ</t>
    </rPh>
    <rPh sb="3" eb="4">
      <t>ネン</t>
    </rPh>
    <phoneticPr fontId="3"/>
  </si>
  <si>
    <t>2020</t>
  </si>
  <si>
    <t>令和３年</t>
    <rPh sb="0" eb="2">
      <t>レイワ</t>
    </rPh>
    <rPh sb="3" eb="4">
      <t>ネン</t>
    </rPh>
    <phoneticPr fontId="2"/>
  </si>
  <si>
    <t>2021</t>
    <phoneticPr fontId="2"/>
  </si>
  <si>
    <t>令和３年(2021年)</t>
    <rPh sb="0" eb="2">
      <t>レイワ</t>
    </rPh>
    <rPh sb="3" eb="4">
      <t>ネン</t>
    </rPh>
    <rPh sb="9" eb="10">
      <t>ネン</t>
    </rPh>
    <phoneticPr fontId="5"/>
  </si>
  <si>
    <t>令和３年(2021年)</t>
    <rPh sb="0" eb="2">
      <t>レイワ</t>
    </rPh>
    <rPh sb="3" eb="4">
      <t>ネン</t>
    </rPh>
    <rPh sb="9" eb="10">
      <t>ネン</t>
    </rPh>
    <phoneticPr fontId="2"/>
  </si>
  <si>
    <t>(2021年)</t>
    <rPh sb="5" eb="6">
      <t>ネン</t>
    </rPh>
    <phoneticPr fontId="3"/>
  </si>
  <si>
    <t>令和３年</t>
    <rPh sb="0" eb="2">
      <t>レイワ</t>
    </rPh>
    <rPh sb="3" eb="4">
      <t>ネン</t>
    </rPh>
    <phoneticPr fontId="3"/>
  </si>
  <si>
    <t>平成31年　(2019年)</t>
    <rPh sb="0" eb="2">
      <t>ヘイセイ</t>
    </rPh>
    <rPh sb="4" eb="5">
      <t>ネン</t>
    </rPh>
    <rPh sb="11" eb="12">
      <t>ネン</t>
    </rPh>
    <phoneticPr fontId="3"/>
  </si>
  <si>
    <t>令和 2年　(2020年)</t>
    <rPh sb="0" eb="2">
      <t>レイワ</t>
    </rPh>
    <rPh sb="4" eb="5">
      <t>ネン</t>
    </rPh>
    <rPh sb="11" eb="12">
      <t>ネン</t>
    </rPh>
    <phoneticPr fontId="3"/>
  </si>
  <si>
    <t>情報取得</t>
    <rPh sb="0" eb="2">
      <t>ジョウホウ</t>
    </rPh>
    <rPh sb="2" eb="4">
      <t>シュトク</t>
    </rPh>
    <phoneticPr fontId="3"/>
  </si>
  <si>
    <t>企業担保権実行</t>
    <rPh sb="0" eb="2">
      <t>キギョウ</t>
    </rPh>
    <rPh sb="2" eb="4">
      <t>タンポ</t>
    </rPh>
    <rPh sb="4" eb="5">
      <t>ケン</t>
    </rPh>
    <rPh sb="5" eb="7">
      <t>ジッコウ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</si>
  <si>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3"/>
  </si>
  <si>
    <t>令和 2年(2020年)</t>
    <rPh sb="0" eb="2">
      <t>レイワ</t>
    </rPh>
    <rPh sb="4" eb="5">
      <t>ネン</t>
    </rPh>
    <rPh sb="10" eb="11">
      <t>ネン</t>
    </rPh>
    <phoneticPr fontId="3"/>
  </si>
  <si>
    <t>令和 3年(2021年)</t>
    <rPh sb="0" eb="2">
      <t>レイワ</t>
    </rPh>
    <rPh sb="4" eb="5">
      <t>ネン</t>
    </rPh>
    <rPh sb="10" eb="11">
      <t>ネン</t>
    </rPh>
    <phoneticPr fontId="3"/>
  </si>
  <si>
    <t xml:space="preserve"> 平成31年(2019年)</t>
    <rPh sb="1" eb="3">
      <t>ヘイセイ</t>
    </rPh>
    <rPh sb="5" eb="6">
      <t>ネン</t>
    </rPh>
    <rPh sb="11" eb="12">
      <t>ネン</t>
    </rPh>
    <phoneticPr fontId="2"/>
  </si>
  <si>
    <t xml:space="preserve"> 令和 2年(2020年)</t>
    <rPh sb="1" eb="3">
      <t>レイワ</t>
    </rPh>
    <rPh sb="5" eb="6">
      <t>ネン</t>
    </rPh>
    <rPh sb="11" eb="12">
      <t>ネン</t>
    </rPh>
    <phoneticPr fontId="2"/>
  </si>
  <si>
    <t xml:space="preserve"> 令和 3年(2021年)</t>
    <rPh sb="1" eb="3">
      <t>レイワ</t>
    </rPh>
    <rPh sb="5" eb="6">
      <t>ネン</t>
    </rPh>
    <rPh sb="11" eb="12">
      <t>ネン</t>
    </rPh>
    <phoneticPr fontId="2"/>
  </si>
  <si>
    <t>平成31年</t>
    <rPh sb="0" eb="2">
      <t>ヘイセイ</t>
    </rPh>
    <rPh sb="4" eb="5">
      <t>ネン</t>
    </rPh>
    <phoneticPr fontId="3"/>
  </si>
  <si>
    <t>令和 2年</t>
    <rPh sb="0" eb="1">
      <t>レイ</t>
    </rPh>
    <rPh sb="1" eb="2">
      <t>ワ</t>
    </rPh>
    <rPh sb="4" eb="5">
      <t>ネン</t>
    </rPh>
    <phoneticPr fontId="3"/>
  </si>
  <si>
    <t>令和 3年</t>
    <rPh sb="0" eb="1">
      <t>レイ</t>
    </rPh>
    <rPh sb="1" eb="2">
      <t>ワ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</si>
  <si>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</si>
  <si>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</si>
  <si>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</si>
  <si>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2"/>
  </si>
  <si>
    <t>平成31年(2019年)</t>
    <phoneticPr fontId="2"/>
  </si>
  <si>
    <t>令和 2年(2020年)</t>
    <rPh sb="0" eb="2">
      <t>レイワ</t>
    </rPh>
    <rPh sb="4" eb="5">
      <t>ネン</t>
    </rPh>
    <rPh sb="10" eb="11">
      <t>ネン</t>
    </rPh>
    <phoneticPr fontId="2"/>
  </si>
  <si>
    <t>令和 3年(2021年)</t>
    <rPh sb="0" eb="2">
      <t>レイワ</t>
    </rPh>
    <rPh sb="4" eb="5">
      <t>ネン</t>
    </rPh>
    <rPh sb="10" eb="11">
      <t>ネン</t>
    </rPh>
    <phoneticPr fontId="2"/>
  </si>
  <si>
    <t>令和４年(2022年)</t>
    <rPh sb="0" eb="2">
      <t>レイワ</t>
    </rPh>
    <rPh sb="3" eb="4">
      <t>ネン</t>
    </rPh>
    <rPh sb="9" eb="10">
      <t>ネン</t>
    </rPh>
    <phoneticPr fontId="5"/>
  </si>
  <si>
    <t>2021</t>
  </si>
  <si>
    <t>令和４年</t>
    <rPh sb="0" eb="2">
      <t>レイワ</t>
    </rPh>
    <rPh sb="3" eb="4">
      <t>ネン</t>
    </rPh>
    <phoneticPr fontId="2"/>
  </si>
  <si>
    <t>2022</t>
    <phoneticPr fontId="2"/>
  </si>
  <si>
    <t xml:space="preserve">   令和４年(2022年)</t>
    <rPh sb="3" eb="5">
      <t>レイワ</t>
    </rPh>
    <rPh sb="6" eb="7">
      <t>ネン</t>
    </rPh>
    <rPh sb="12" eb="13">
      <t>ネン</t>
    </rPh>
    <phoneticPr fontId="3"/>
  </si>
  <si>
    <t>令和４年(2022年)</t>
    <rPh sb="0" eb="2">
      <t>レイワ</t>
    </rPh>
    <rPh sb="3" eb="4">
      <t>ネン</t>
    </rPh>
    <rPh sb="9" eb="10">
      <t>ネン</t>
    </rPh>
    <phoneticPr fontId="2"/>
  </si>
  <si>
    <t>有田湯浅</t>
    <rPh sb="0" eb="2">
      <t>アリダ</t>
    </rPh>
    <rPh sb="2" eb="4">
      <t>ユアサ</t>
    </rPh>
    <phoneticPr fontId="3"/>
  </si>
  <si>
    <t>平成30年</t>
    <rPh sb="0" eb="2">
      <t>ヘイセイ</t>
    </rPh>
    <rPh sb="4" eb="5">
      <t>ネン</t>
    </rPh>
    <phoneticPr fontId="1"/>
  </si>
  <si>
    <t>(2019年)</t>
    <rPh sb="5" eb="6">
      <t>ネン</t>
    </rPh>
    <phoneticPr fontId="1"/>
  </si>
  <si>
    <t>(2020年)</t>
    <rPh sb="5" eb="6">
      <t>ネン</t>
    </rPh>
    <phoneticPr fontId="1"/>
  </si>
  <si>
    <t>(2021年)</t>
    <rPh sb="5" eb="6">
      <t>ネン</t>
    </rPh>
    <phoneticPr fontId="1"/>
  </si>
  <si>
    <t>(2022年)</t>
    <rPh sb="5" eb="6">
      <t>ネン</t>
    </rPh>
    <phoneticPr fontId="1"/>
  </si>
  <si>
    <t>総　数</t>
    <rPh sb="0" eb="1">
      <t>ソウ</t>
    </rPh>
    <rPh sb="2" eb="3">
      <t>カズ</t>
    </rPh>
    <phoneticPr fontId="2"/>
  </si>
  <si>
    <t>　　　公務の執行を妨害する罪</t>
    <phoneticPr fontId="2"/>
  </si>
  <si>
    <t>　　　犯人蔵匿及び証拠隠滅の罪</t>
    <phoneticPr fontId="2"/>
  </si>
  <si>
    <t>　　　放火の罪</t>
    <phoneticPr fontId="2"/>
  </si>
  <si>
    <t>　　　失火の罪</t>
    <phoneticPr fontId="2"/>
  </si>
  <si>
    <t>　　　住居を侵す罪</t>
    <phoneticPr fontId="2"/>
  </si>
  <si>
    <t>　　　公文書偽造・同行使の罪</t>
    <phoneticPr fontId="2"/>
  </si>
  <si>
    <t>　　　私文書偽造の罪</t>
    <phoneticPr fontId="2"/>
  </si>
  <si>
    <t>　　　わいせつ・強制性交等・重婚の罪</t>
    <phoneticPr fontId="2"/>
  </si>
  <si>
    <t>　　　殺人の罪</t>
    <phoneticPr fontId="2"/>
  </si>
  <si>
    <t>　　　傷害の罪</t>
    <phoneticPr fontId="2"/>
  </si>
  <si>
    <t>　　　過失傷害の罪</t>
    <phoneticPr fontId="2"/>
  </si>
  <si>
    <t>　　　業務上（重）過失致死傷の罪</t>
    <phoneticPr fontId="2"/>
  </si>
  <si>
    <t>　　　逮捕及び監禁の罪</t>
    <phoneticPr fontId="2"/>
  </si>
  <si>
    <t>　　　脅迫の罪</t>
    <phoneticPr fontId="2"/>
  </si>
  <si>
    <t>　　　信用及び業務に対する罪</t>
    <phoneticPr fontId="2"/>
  </si>
  <si>
    <t>　　　窃盗の罪</t>
    <phoneticPr fontId="2"/>
  </si>
  <si>
    <t>　　　強盗の罪</t>
    <phoneticPr fontId="2"/>
  </si>
  <si>
    <t>　　　強盗致死傷の罪</t>
    <phoneticPr fontId="2"/>
  </si>
  <si>
    <t>　　　詐欺の罪</t>
    <phoneticPr fontId="2"/>
  </si>
  <si>
    <t>　　　恐喝の罪</t>
    <phoneticPr fontId="2"/>
  </si>
  <si>
    <t>　　　横領の罪</t>
    <phoneticPr fontId="2"/>
  </si>
  <si>
    <t>　　　盗品等に関する罪</t>
    <phoneticPr fontId="2"/>
  </si>
  <si>
    <t>　　　毀棄及び隠匿の罪</t>
    <phoneticPr fontId="2"/>
  </si>
  <si>
    <t>　　　その他の刑法犯</t>
    <phoneticPr fontId="2"/>
  </si>
  <si>
    <t>　　　道路交通法</t>
    <phoneticPr fontId="2"/>
  </si>
  <si>
    <t>　　　過失運転致傷</t>
    <phoneticPr fontId="2"/>
  </si>
  <si>
    <t>　　　過失運転致死</t>
    <phoneticPr fontId="2"/>
  </si>
  <si>
    <t>　　　危険運転致傷</t>
    <phoneticPr fontId="2"/>
  </si>
  <si>
    <t>　　　危険運転致死</t>
    <phoneticPr fontId="2"/>
  </si>
  <si>
    <t>　　　その他の特別法犯</t>
    <phoneticPr fontId="2"/>
  </si>
  <si>
    <t>公務執行妨害の罪</t>
  </si>
  <si>
    <t>逃走の罪</t>
  </si>
  <si>
    <t>蔵匿・湮滅の罪</t>
  </si>
  <si>
    <t>放火の罪</t>
  </si>
  <si>
    <t>失火の罪</t>
  </si>
  <si>
    <t>爆発及びガス漏出の罪</t>
  </si>
  <si>
    <t>出水・水利に関する罪</t>
  </si>
  <si>
    <t>往来を妨害する罪</t>
  </si>
  <si>
    <t>住居を侵す罪</t>
  </si>
  <si>
    <t>飲料水に関する罪</t>
  </si>
  <si>
    <t>通貨偽造の罪</t>
  </si>
  <si>
    <t>公文書偽造の罪</t>
  </si>
  <si>
    <t>私文書偽造の罪</t>
  </si>
  <si>
    <t>有価証券・偽造カード</t>
  </si>
  <si>
    <t>印章偽造,ｺﾝﾋﾟｭｰﾀｳｨﾙｽ</t>
  </si>
  <si>
    <t>偽証の罪</t>
  </si>
  <si>
    <t>虚偽告訴の罪</t>
  </si>
  <si>
    <t>猥褻不同意性交重婚罪</t>
  </si>
  <si>
    <t>賭博・富籤の罪</t>
  </si>
  <si>
    <t>礼拝所・墳墓の罪</t>
  </si>
  <si>
    <t>職権濫用の罪</t>
  </si>
  <si>
    <t>賄賂の罪</t>
  </si>
  <si>
    <t>殺人の罪</t>
  </si>
  <si>
    <t>傷害の罪</t>
  </si>
  <si>
    <t>過失傷害の罪</t>
  </si>
  <si>
    <t>堕胎の罪</t>
  </si>
  <si>
    <t>遺棄の罪</t>
  </si>
  <si>
    <t>逮捕及び監禁の罪</t>
  </si>
  <si>
    <t>脅迫の罪</t>
  </si>
  <si>
    <t>略取誘拐人身売買の罪</t>
  </si>
  <si>
    <t>名誉に対する罪</t>
  </si>
  <si>
    <t>信用・業務の罪</t>
  </si>
  <si>
    <t>窃盗の罪</t>
  </si>
  <si>
    <t>強盗の罪</t>
  </si>
  <si>
    <t>強盗致死傷の罪</t>
  </si>
  <si>
    <t>詐欺の罪</t>
  </si>
  <si>
    <t>背任の罪</t>
  </si>
  <si>
    <t>恐喝の罪</t>
  </si>
  <si>
    <t>横領の罪</t>
  </si>
  <si>
    <t>盗品等に関する罪</t>
  </si>
  <si>
    <t>毀棄及び隠匿の罪</t>
  </si>
  <si>
    <t>内乱に関する罪</t>
  </si>
  <si>
    <t>外患に関する罪</t>
  </si>
  <si>
    <t>国交に関する罪</t>
  </si>
  <si>
    <t>騒乱の罪</t>
  </si>
  <si>
    <t>秘密を侵す罪</t>
  </si>
  <si>
    <t>あへん煙に関する罪</t>
  </si>
  <si>
    <t>爆発物取締罰則</t>
  </si>
  <si>
    <t>決闘罪ニ関スル件</t>
  </si>
  <si>
    <t>暴力行為等ノ法律</t>
  </si>
  <si>
    <t>令和4年</t>
    <rPh sb="0" eb="2">
      <t>レイワ</t>
    </rPh>
    <rPh sb="3" eb="4">
      <t>ネン</t>
    </rPh>
    <phoneticPr fontId="3"/>
  </si>
  <si>
    <t>令和 3年　(2021年)</t>
    <rPh sb="0" eb="2">
      <t>レイワ</t>
    </rPh>
    <rPh sb="4" eb="5">
      <t>ネン</t>
    </rPh>
    <rPh sb="11" eb="12">
      <t>ネン</t>
    </rPh>
    <phoneticPr fontId="2"/>
  </si>
  <si>
    <t>令和 4年　(2022年)</t>
    <rPh sb="0" eb="2">
      <t>レイワ</t>
    </rPh>
    <rPh sb="4" eb="5">
      <t>ネン</t>
    </rPh>
    <rPh sb="11" eb="12">
      <t>ネン</t>
    </rPh>
    <phoneticPr fontId="2"/>
  </si>
  <si>
    <t>平成31年　(2019年)</t>
  </si>
  <si>
    <t>令和 4年(2022年)</t>
    <rPh sb="0" eb="2">
      <t>レイワ</t>
    </rPh>
    <rPh sb="4" eb="5">
      <t>ネン</t>
    </rPh>
    <rPh sb="10" eb="11">
      <t>ネン</t>
    </rPh>
    <phoneticPr fontId="2"/>
  </si>
  <si>
    <t xml:space="preserve"> 令和 4年(2022年)</t>
    <rPh sb="1" eb="3">
      <t>レイワ</t>
    </rPh>
    <rPh sb="5" eb="6">
      <t>ネン</t>
    </rPh>
    <rPh sb="11" eb="12">
      <t>ネン</t>
    </rPh>
    <phoneticPr fontId="2"/>
  </si>
  <si>
    <t>令和 4年</t>
    <rPh sb="0" eb="2">
      <t>レイワ</t>
    </rPh>
    <rPh sb="4" eb="5">
      <t>ネン</t>
    </rPh>
    <phoneticPr fontId="2"/>
  </si>
  <si>
    <t>(2022年)</t>
    <rPh sb="5" eb="6">
      <t>ネン</t>
    </rPh>
    <phoneticPr fontId="3"/>
  </si>
  <si>
    <t>令和４年</t>
    <rPh sb="0" eb="2">
      <t>レイワ</t>
    </rPh>
    <rPh sb="3" eb="4">
      <t>ネン</t>
    </rPh>
    <phoneticPr fontId="3"/>
  </si>
  <si>
    <r>
      <t xml:space="preserve"> 橋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</si>
  <si>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</si>
  <si>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南</t>
    </r>
    <rPh sb="1" eb="4">
      <t>カイナン</t>
    </rPh>
    <phoneticPr fontId="3"/>
  </si>
  <si>
    <r>
      <t xml:space="preserve"> 御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</si>
  <si>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</si>
  <si>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浜</t>
    </r>
    <rPh sb="1" eb="4">
      <t>シラハマ</t>
    </rPh>
    <phoneticPr fontId="3"/>
  </si>
  <si>
    <r>
      <t xml:space="preserve"> 新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宮</t>
    </r>
    <rPh sb="1" eb="4">
      <t>シングウ</t>
    </rPh>
    <phoneticPr fontId="3"/>
  </si>
  <si>
    <t>Ａ．地方裁判所本庁，支部別－続き－</t>
    <phoneticPr fontId="2"/>
  </si>
  <si>
    <t>窃盗</t>
    <rPh sb="0" eb="1">
      <t>セツ</t>
    </rPh>
    <rPh sb="1" eb="2">
      <t>ヌス</t>
    </rPh>
    <phoneticPr fontId="3"/>
  </si>
  <si>
    <t>強盗</t>
    <rPh sb="0" eb="1">
      <t>ツヨシ</t>
    </rPh>
    <rPh sb="1" eb="2">
      <t>ヌス</t>
    </rPh>
    <phoneticPr fontId="3"/>
  </si>
  <si>
    <t>詐欺</t>
    <rPh sb="0" eb="1">
      <t>サ</t>
    </rPh>
    <rPh sb="1" eb="2">
      <t>ギ</t>
    </rPh>
    <phoneticPr fontId="3"/>
  </si>
  <si>
    <t>恐喝</t>
    <rPh sb="0" eb="1">
      <t>オソ</t>
    </rPh>
    <rPh sb="1" eb="2">
      <t>カツ</t>
    </rPh>
    <phoneticPr fontId="3"/>
  </si>
  <si>
    <t>遺失物等横領</t>
    <rPh sb="0" eb="1">
      <t>イ</t>
    </rPh>
    <rPh sb="1" eb="2">
      <t>シツ</t>
    </rPh>
    <rPh sb="2" eb="3">
      <t>ブツ</t>
    </rPh>
    <rPh sb="3" eb="4">
      <t>トウ</t>
    </rPh>
    <rPh sb="4" eb="6">
      <t>オウリョウ</t>
    </rPh>
    <phoneticPr fontId="3"/>
  </si>
  <si>
    <t>盗品譲受け等</t>
    <rPh sb="0" eb="2">
      <t>トウヒン</t>
    </rPh>
    <rPh sb="2" eb="3">
      <t>ユズ</t>
    </rPh>
    <rPh sb="3" eb="4">
      <t>ウ</t>
    </rPh>
    <rPh sb="5" eb="6">
      <t>トウ</t>
    </rPh>
    <phoneticPr fontId="3"/>
  </si>
  <si>
    <t>傷害</t>
    <rPh sb="0" eb="1">
      <t>キズ</t>
    </rPh>
    <rPh sb="1" eb="2">
      <t>ガイ</t>
    </rPh>
    <phoneticPr fontId="3"/>
  </si>
  <si>
    <t>傷害致死</t>
    <rPh sb="0" eb="2">
      <t>ショウガイ</t>
    </rPh>
    <rPh sb="2" eb="4">
      <t>チシ</t>
    </rPh>
    <phoneticPr fontId="3"/>
  </si>
  <si>
    <t>暴行</t>
    <rPh sb="0" eb="1">
      <t>アバ</t>
    </rPh>
    <rPh sb="1" eb="2">
      <t>ギョウ</t>
    </rPh>
    <phoneticPr fontId="3"/>
  </si>
  <si>
    <t>脅迫</t>
    <rPh sb="0" eb="1">
      <t>オビヤ</t>
    </rPh>
    <rPh sb="1" eb="2">
      <t>ハサマ</t>
    </rPh>
    <phoneticPr fontId="3"/>
  </si>
  <si>
    <t>殺人</t>
    <rPh sb="0" eb="1">
      <t>コロ</t>
    </rPh>
    <rPh sb="1" eb="2">
      <t>ジン</t>
    </rPh>
    <phoneticPr fontId="3"/>
  </si>
  <si>
    <t>強盗致傷</t>
    <rPh sb="0" eb="2">
      <t>ゴウトウ</t>
    </rPh>
    <rPh sb="2" eb="4">
      <t>チショウ</t>
    </rPh>
    <phoneticPr fontId="3"/>
  </si>
  <si>
    <t>強盗致死</t>
    <rPh sb="0" eb="2">
      <t>ゴウトウ</t>
    </rPh>
    <rPh sb="2" eb="4">
      <t>チシ</t>
    </rPh>
    <phoneticPr fontId="3"/>
  </si>
  <si>
    <t>強盗・強制性交等</t>
    <rPh sb="0" eb="2">
      <t>ゴウトウ</t>
    </rPh>
    <rPh sb="3" eb="5">
      <t>キョウセイ</t>
    </rPh>
    <rPh sb="5" eb="6">
      <t>セイ</t>
    </rPh>
    <rPh sb="7" eb="8">
      <t>トウ</t>
    </rPh>
    <phoneticPr fontId="3"/>
  </si>
  <si>
    <t>強制性交等</t>
    <rPh sb="1" eb="2">
      <t>セイ</t>
    </rPh>
    <rPh sb="2" eb="3">
      <t>セイ</t>
    </rPh>
    <rPh sb="4" eb="5">
      <t>トウ</t>
    </rPh>
    <phoneticPr fontId="2"/>
  </si>
  <si>
    <t>賭博</t>
    <rPh sb="0" eb="1">
      <t>ト</t>
    </rPh>
    <rPh sb="1" eb="2">
      <t>ヒロシ</t>
    </rPh>
    <phoneticPr fontId="3"/>
  </si>
  <si>
    <t>住居侵入</t>
    <rPh sb="0" eb="2">
      <t>ジュウキョ</t>
    </rPh>
    <rPh sb="2" eb="4">
      <t>シンニュウ</t>
    </rPh>
    <phoneticPr fontId="3"/>
  </si>
  <si>
    <t>放火</t>
    <rPh sb="0" eb="1">
      <t>ホウ</t>
    </rPh>
    <rPh sb="1" eb="2">
      <t>ヒ</t>
    </rPh>
    <phoneticPr fontId="3"/>
  </si>
  <si>
    <t>失火</t>
    <rPh sb="0" eb="1">
      <t>シツ</t>
    </rPh>
    <rPh sb="1" eb="2">
      <t>カ</t>
    </rPh>
    <phoneticPr fontId="3"/>
  </si>
  <si>
    <t>過失致死傷</t>
    <rPh sb="0" eb="2">
      <t>カシツ</t>
    </rPh>
    <rPh sb="2" eb="4">
      <t>チシ</t>
    </rPh>
    <rPh sb="4" eb="5">
      <t>ショウ</t>
    </rPh>
    <phoneticPr fontId="3"/>
  </si>
  <si>
    <t>過失運転・業（重）過致死傷</t>
    <rPh sb="0" eb="2">
      <t>カシツ</t>
    </rPh>
    <rPh sb="2" eb="4">
      <t>ウンテン</t>
    </rPh>
    <rPh sb="5" eb="6">
      <t>ギョウ</t>
    </rPh>
    <rPh sb="7" eb="8">
      <t>ジュウ</t>
    </rPh>
    <rPh sb="9" eb="10">
      <t>カ</t>
    </rPh>
    <rPh sb="10" eb="13">
      <t>チシショウ</t>
    </rPh>
    <phoneticPr fontId="3"/>
  </si>
  <si>
    <t>往来妨害</t>
    <rPh sb="0" eb="2">
      <t>オウライ</t>
    </rPh>
    <rPh sb="1" eb="2">
      <t>ライ</t>
    </rPh>
    <rPh sb="2" eb="4">
      <t>ボウガイ</t>
    </rPh>
    <phoneticPr fontId="3"/>
  </si>
  <si>
    <t>器物破損等</t>
    <rPh sb="0" eb="2">
      <t>キブツ</t>
    </rPh>
    <rPh sb="2" eb="4">
      <t>ハソン</t>
    </rPh>
    <rPh sb="4" eb="5">
      <t>トウ</t>
    </rPh>
    <phoneticPr fontId="3"/>
  </si>
  <si>
    <t>公務執行妨害</t>
    <rPh sb="0" eb="2">
      <t>コウム</t>
    </rPh>
    <rPh sb="3" eb="4">
      <t>イ</t>
    </rPh>
    <rPh sb="4" eb="6">
      <t>ボウガイ</t>
    </rPh>
    <phoneticPr fontId="3"/>
  </si>
  <si>
    <t>その他</t>
    <rPh sb="0" eb="3">
      <t>ソノホカ</t>
    </rPh>
    <phoneticPr fontId="3"/>
  </si>
  <si>
    <t>横 領</t>
    <rPh sb="0" eb="1">
      <t>ヨコ</t>
    </rPh>
    <rPh sb="2" eb="3">
      <t>リョウ</t>
    </rPh>
    <phoneticPr fontId="2"/>
  </si>
  <si>
    <t>令和５年</t>
    <rPh sb="0" eb="2">
      <t>レイワ</t>
    </rPh>
    <rPh sb="3" eb="4">
      <t>ネン</t>
    </rPh>
    <phoneticPr fontId="3"/>
  </si>
  <si>
    <t>2023</t>
    <phoneticPr fontId="2"/>
  </si>
  <si>
    <t>令和 5年　(2023年)</t>
    <rPh sb="0" eb="2">
      <t>レイワ</t>
    </rPh>
    <rPh sb="4" eb="5">
      <t>ネン</t>
    </rPh>
    <rPh sb="11" eb="12">
      <t>ネン</t>
    </rPh>
    <phoneticPr fontId="2"/>
  </si>
  <si>
    <t>　うち所有者不明</t>
    <rPh sb="3" eb="6">
      <t>ショユウシャ</t>
    </rPh>
    <rPh sb="6" eb="8">
      <t>フメイ</t>
    </rPh>
    <phoneticPr fontId="30"/>
  </si>
  <si>
    <t>　うち管理不全</t>
    <rPh sb="3" eb="5">
      <t>カンリ</t>
    </rPh>
    <rPh sb="5" eb="7">
      <t>フゼン</t>
    </rPh>
    <phoneticPr fontId="30"/>
  </si>
  <si>
    <t>　うち特定不能</t>
    <rPh sb="3" eb="5">
      <t>トクテイ</t>
    </rPh>
    <rPh sb="5" eb="7">
      <t>フノウ</t>
    </rPh>
    <phoneticPr fontId="30"/>
  </si>
  <si>
    <t>発信者情報開示命令</t>
    <rPh sb="0" eb="3">
      <t>ハッシンシャ</t>
    </rPh>
    <rPh sb="3" eb="5">
      <t>ジョウホウ</t>
    </rPh>
    <rPh sb="5" eb="7">
      <t>カイジ</t>
    </rPh>
    <rPh sb="7" eb="9">
      <t>メイレイ</t>
    </rPh>
    <phoneticPr fontId="30"/>
  </si>
  <si>
    <t>　うち所有者不明</t>
    <rPh sb="3" eb="8">
      <t>ショユウシャフメイ</t>
    </rPh>
    <phoneticPr fontId="30"/>
  </si>
  <si>
    <t>令和 5年(2023年)</t>
    <rPh sb="0" eb="2">
      <t>レイワ</t>
    </rPh>
    <rPh sb="4" eb="5">
      <t>ネン</t>
    </rPh>
    <rPh sb="10" eb="11">
      <t>ネン</t>
    </rPh>
    <phoneticPr fontId="2"/>
  </si>
  <si>
    <t xml:space="preserve"> 令和 5年(2023年)</t>
    <rPh sb="1" eb="3">
      <t>レイワ</t>
    </rPh>
    <rPh sb="5" eb="6">
      <t>ネン</t>
    </rPh>
    <rPh sb="11" eb="12">
      <t>ネン</t>
    </rPh>
    <phoneticPr fontId="2"/>
  </si>
  <si>
    <t xml:space="preserve">注１）家審法適用の甲類審判事件は本欄に計上している。
注２）家審法適用の乙類審判事件は本欄に計上している。
注３）家審法適用の乙類調停事件は本欄に計上している。
注４）家審法適用の乙類以外の調停事件は本欄に計上している。
資料：和歌山家庭裁判所                                                                        </t>
    <rPh sb="0" eb="1">
      <t>チュウ</t>
    </rPh>
    <rPh sb="3" eb="4">
      <t>カ</t>
    </rPh>
    <rPh sb="4" eb="5">
      <t>シン</t>
    </rPh>
    <rPh sb="5" eb="6">
      <t>ホウ</t>
    </rPh>
    <rPh sb="6" eb="8">
      <t>テキヨウ</t>
    </rPh>
    <rPh sb="9" eb="10">
      <t>コウ</t>
    </rPh>
    <rPh sb="10" eb="11">
      <t>ルイ</t>
    </rPh>
    <rPh sb="11" eb="13">
      <t>シンパン</t>
    </rPh>
    <rPh sb="13" eb="15">
      <t>ジケン</t>
    </rPh>
    <rPh sb="16" eb="18">
      <t>ホンラン</t>
    </rPh>
    <rPh sb="19" eb="21">
      <t>ケイジョウ</t>
    </rPh>
    <rPh sb="27" eb="28">
      <t>チュウ</t>
    </rPh>
    <rPh sb="36" eb="37">
      <t>オツ</t>
    </rPh>
    <rPh sb="63" eb="64">
      <t>オツ</t>
    </rPh>
    <rPh sb="64" eb="65">
      <t>ルイ</t>
    </rPh>
    <rPh sb="65" eb="67">
      <t>チョウテイ</t>
    </rPh>
    <rPh sb="90" eb="91">
      <t>オツ</t>
    </rPh>
    <rPh sb="91" eb="92">
      <t>ルイ</t>
    </rPh>
    <rPh sb="92" eb="94">
      <t>イガイ</t>
    </rPh>
    <rPh sb="95" eb="97">
      <t>チョウテイ</t>
    </rPh>
    <rPh sb="111" eb="113">
      <t>シリョウ</t>
    </rPh>
    <rPh sb="114" eb="117">
      <t>ワカヤマ</t>
    </rPh>
    <rPh sb="117" eb="119">
      <t>カテイ</t>
    </rPh>
    <rPh sb="119" eb="121">
      <t>サイバン</t>
    </rPh>
    <rPh sb="121" eb="122">
      <t>ショ</t>
    </rPh>
    <phoneticPr fontId="2"/>
  </si>
  <si>
    <t>令和 5年</t>
    <rPh sb="0" eb="2">
      <t>レイワ</t>
    </rPh>
    <rPh sb="4" eb="5">
      <t>ネン</t>
    </rPh>
    <phoneticPr fontId="2"/>
  </si>
  <si>
    <t>(2023年)</t>
    <rPh sb="5" eb="6">
      <t>ネン</t>
    </rPh>
    <phoneticPr fontId="3"/>
  </si>
  <si>
    <t xml:space="preserve"> 相続関係</t>
    <rPh sb="1" eb="3">
      <t>ソウゾク</t>
    </rPh>
    <rPh sb="3" eb="5">
      <t>カンケイ</t>
    </rPh>
    <phoneticPr fontId="3"/>
  </si>
  <si>
    <t>令和4年</t>
    <rPh sb="0" eb="2">
      <t>レイワ</t>
    </rPh>
    <rPh sb="3" eb="4">
      <t>ネン</t>
    </rPh>
    <phoneticPr fontId="30"/>
  </si>
  <si>
    <t>令和5年</t>
    <rPh sb="0" eb="2">
      <t>レイワ</t>
    </rPh>
    <rPh sb="3" eb="4">
      <t>ネン</t>
    </rPh>
    <phoneticPr fontId="2"/>
  </si>
  <si>
    <t>2022</t>
    <phoneticPr fontId="30"/>
  </si>
  <si>
    <t>（1月～3月）</t>
    <rPh sb="2" eb="3">
      <t>ガツ</t>
    </rPh>
    <rPh sb="5" eb="6">
      <t>ガツ</t>
    </rPh>
    <phoneticPr fontId="30"/>
  </si>
  <si>
    <t>（4月～12月）</t>
    <rPh sb="2" eb="3">
      <t>ガツ</t>
    </rPh>
    <rPh sb="6" eb="7">
      <t>ガツ</t>
    </rPh>
    <phoneticPr fontId="30"/>
  </si>
  <si>
    <t>Ｂ．一般保護事件の非行，終局決定別人員</t>
    <rPh sb="17" eb="19">
      <t>ジンイン</t>
    </rPh>
    <phoneticPr fontId="2"/>
  </si>
  <si>
    <t xml:space="preserve">   令和5年(2023年)</t>
    <rPh sb="3" eb="5">
      <t>レイワ</t>
    </rPh>
    <rPh sb="6" eb="7">
      <t>ネン</t>
    </rPh>
    <rPh sb="12" eb="13">
      <t>ネン</t>
    </rPh>
    <phoneticPr fontId="3"/>
  </si>
  <si>
    <t>-</t>
    <phoneticPr fontId="30"/>
  </si>
  <si>
    <t>令和５年(2023年)</t>
    <rPh sb="0" eb="2">
      <t>レイワ</t>
    </rPh>
    <rPh sb="3" eb="4">
      <t>ネン</t>
    </rPh>
    <rPh sb="9" eb="10">
      <t>ネン</t>
    </rPh>
    <phoneticPr fontId="2"/>
  </si>
  <si>
    <t>本部計上</t>
    <rPh sb="0" eb="2">
      <t>ホンブ</t>
    </rPh>
    <rPh sb="2" eb="4">
      <t>ケイジョウ</t>
    </rPh>
    <phoneticPr fontId="30"/>
  </si>
  <si>
    <t>令和５年</t>
    <rPh sb="0" eb="2">
      <t>レイワ</t>
    </rPh>
    <rPh sb="3" eb="4">
      <t>ネン</t>
    </rPh>
    <phoneticPr fontId="2"/>
  </si>
  <si>
    <t>(2023年)</t>
    <rPh sb="5" eb="6">
      <t>ネン</t>
    </rPh>
    <phoneticPr fontId="1"/>
  </si>
  <si>
    <t>令和５年(2023年)</t>
    <rPh sb="0" eb="2">
      <t>レイワ</t>
    </rPh>
    <rPh sb="3" eb="4">
      <t>ネン</t>
    </rPh>
    <phoneticPr fontId="5"/>
  </si>
  <si>
    <t>2022</t>
  </si>
  <si>
    <t>注）検挙地主義で計上している。</t>
    <rPh sb="0" eb="1">
      <t>チュウ</t>
    </rPh>
    <rPh sb="2" eb="4">
      <t>ケンキョ</t>
    </rPh>
    <rPh sb="4" eb="5">
      <t>チ</t>
    </rPh>
    <rPh sb="5" eb="7">
      <t>シュギ</t>
    </rPh>
    <rPh sb="8" eb="10">
      <t>ケイジョウ</t>
    </rPh>
    <phoneticPr fontId="2"/>
  </si>
  <si>
    <t>　　令和５年７月13日刑法の一部が改正され、強制性交等は不同意性交等に強制わいせつは不同意</t>
    <rPh sb="2" eb="4">
      <t>レイワ</t>
    </rPh>
    <rPh sb="5" eb="6">
      <t>ネン</t>
    </rPh>
    <rPh sb="7" eb="8">
      <t>ガツ</t>
    </rPh>
    <rPh sb="10" eb="11">
      <t>ニチ</t>
    </rPh>
    <rPh sb="11" eb="13">
      <t>ケイホウ</t>
    </rPh>
    <rPh sb="14" eb="16">
      <t>イチブ</t>
    </rPh>
    <rPh sb="17" eb="19">
      <t>カイセイ</t>
    </rPh>
    <rPh sb="22" eb="24">
      <t>キョウセイ</t>
    </rPh>
    <rPh sb="24" eb="26">
      <t>セイコウ</t>
    </rPh>
    <rPh sb="26" eb="27">
      <t>トウ</t>
    </rPh>
    <rPh sb="28" eb="31">
      <t>フドウイ</t>
    </rPh>
    <rPh sb="31" eb="33">
      <t>セイコウ</t>
    </rPh>
    <rPh sb="33" eb="34">
      <t>トウ</t>
    </rPh>
    <rPh sb="35" eb="37">
      <t>キョウセイ</t>
    </rPh>
    <rPh sb="42" eb="45">
      <t>フドウイ</t>
    </rPh>
    <phoneticPr fontId="3"/>
  </si>
  <si>
    <t>Ａ．非行別新受人員</t>
  </si>
  <si>
    <t>注1)道路交通法のほか、自動車の保管場所の確保等に関する法律を含む。</t>
    <rPh sb="0" eb="1">
      <t>チュウ</t>
    </rPh>
    <rPh sb="3" eb="5">
      <t>ドウロ</t>
    </rPh>
    <rPh sb="5" eb="8">
      <t>コウツウホウ</t>
    </rPh>
    <rPh sb="12" eb="15">
      <t>ジドウシャ</t>
    </rPh>
    <rPh sb="16" eb="18">
      <t>ホカン</t>
    </rPh>
    <rPh sb="18" eb="20">
      <t>バショ</t>
    </rPh>
    <rPh sb="21" eb="23">
      <t>カクホ</t>
    </rPh>
    <rPh sb="23" eb="24">
      <t>トウ</t>
    </rPh>
    <rPh sb="25" eb="26">
      <t>カン</t>
    </rPh>
    <rPh sb="28" eb="30">
      <t>ホウリツ</t>
    </rPh>
    <rPh sb="31" eb="32">
      <t>フク</t>
    </rPh>
    <phoneticPr fontId="3"/>
  </si>
  <si>
    <t>注2)風俗営業等の規制及び業務の適性化に関する法律のほか、性病予防法を含む。</t>
    <rPh sb="0" eb="1">
      <t>チュウ</t>
    </rPh>
    <rPh sb="3" eb="5">
      <t>フウゾク</t>
    </rPh>
    <rPh sb="5" eb="7">
      <t>エイギョウ</t>
    </rPh>
    <rPh sb="7" eb="8">
      <t>トウ</t>
    </rPh>
    <rPh sb="9" eb="11">
      <t>キセイ</t>
    </rPh>
    <rPh sb="11" eb="12">
      <t>オヨ</t>
    </rPh>
    <rPh sb="13" eb="15">
      <t>ギョウム</t>
    </rPh>
    <rPh sb="16" eb="18">
      <t>テキセイ</t>
    </rPh>
    <rPh sb="18" eb="19">
      <t>カ</t>
    </rPh>
    <rPh sb="20" eb="21">
      <t>カン</t>
    </rPh>
    <rPh sb="23" eb="25">
      <t>ホウリツ</t>
    </rPh>
    <rPh sb="29" eb="31">
      <t>セイビョウ</t>
    </rPh>
    <rPh sb="31" eb="33">
      <t>ヨボウ</t>
    </rPh>
    <rPh sb="33" eb="34">
      <t>ホウ</t>
    </rPh>
    <rPh sb="35" eb="36">
      <t>フク</t>
    </rPh>
    <phoneticPr fontId="3"/>
  </si>
  <si>
    <t>注3)麻薬及び向精神薬取締法のほか、大麻取締法を含む。</t>
    <rPh sb="0" eb="1">
      <t>チュウ</t>
    </rPh>
    <rPh sb="3" eb="5">
      <t>マヤク</t>
    </rPh>
    <rPh sb="5" eb="6">
      <t>オヨ</t>
    </rPh>
    <rPh sb="7" eb="8">
      <t>ムカイ</t>
    </rPh>
    <rPh sb="8" eb="10">
      <t>セイシン</t>
    </rPh>
    <rPh sb="10" eb="11">
      <t>ヤク</t>
    </rPh>
    <rPh sb="11" eb="14">
      <t>トリシマリホウ</t>
    </rPh>
    <rPh sb="18" eb="20">
      <t>タイマ</t>
    </rPh>
    <rPh sb="20" eb="23">
      <t>トリシマリホウ</t>
    </rPh>
    <rPh sb="24" eb="25">
      <t>フク</t>
    </rPh>
    <phoneticPr fontId="3"/>
  </si>
  <si>
    <t>　  わいせつに名称が変更された。</t>
    <rPh sb="8" eb="10">
      <t>メイショウ</t>
    </rPh>
    <rPh sb="11" eb="13">
      <t>ヘンコウ</t>
    </rPh>
    <phoneticPr fontId="3"/>
  </si>
  <si>
    <t>不同意性交等</t>
    <rPh sb="0" eb="3">
      <t>フドウイ</t>
    </rPh>
    <rPh sb="3" eb="5">
      <t>セイコウ</t>
    </rPh>
    <rPh sb="5" eb="6">
      <t>トウ</t>
    </rPh>
    <phoneticPr fontId="2"/>
  </si>
  <si>
    <t>不同意わいせつ</t>
    <rPh sb="0" eb="3">
      <t>フドウイ</t>
    </rPh>
    <phoneticPr fontId="30"/>
  </si>
  <si>
    <r>
      <t xml:space="preserve"> 橋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</si>
  <si>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</si>
  <si>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南</t>
    </r>
    <rPh sb="1" eb="4">
      <t>カイナン</t>
    </rPh>
    <phoneticPr fontId="3"/>
  </si>
  <si>
    <r>
      <t xml:space="preserve"> 御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</si>
  <si>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</si>
  <si>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浜</t>
    </r>
    <rPh sb="1" eb="4">
      <t>シラハマ</t>
    </rPh>
    <phoneticPr fontId="3"/>
  </si>
  <si>
    <r>
      <t xml:space="preserve"> 新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宮</t>
    </r>
    <rPh sb="1" eb="4">
      <t>シングウ</t>
    </rPh>
    <phoneticPr fontId="3"/>
  </si>
  <si>
    <t>賭博</t>
  </si>
  <si>
    <t>性的姿態撮影等処罰法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</si>
</sst>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_ ;[Red]\-#,##0\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4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/>
    <xf numFmtId="38" fontId="1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left"/>
    </xf>
    <xf numFmtId="176" fontId="4" fillId="0" borderId="0" xfId="0" applyNumberFormat="1" applyFont="1">
      <alignment vertical="center"/>
    </xf>
    <xf numFmtId="176" fontId="3" fillId="0" borderId="0" xfId="0" quotePrefix="1" applyNumberFormat="1" applyFont="1" applyAlignment="1">
      <alignment horizontal="center"/>
    </xf>
    <xf numFmtId="176" fontId="3" fillId="0" borderId="0" xfId="0" applyNumberFormat="1" applyFont="1" applyAlignment="1">
      <alignment horizontal="left" indent="1"/>
    </xf>
    <xf numFmtId="176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10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>
      <alignment horizontal="center"/>
    </xf>
    <xf numFmtId="176" fontId="3" fillId="0" borderId="11" xfId="0" applyNumberFormat="1" applyFont="1" applyBorder="1">
      <alignment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176" fontId="3" fillId="0" borderId="16" xfId="0" applyNumberFormat="1" applyFont="1" applyBorder="1">
      <alignment vertical="center"/>
    </xf>
    <xf numFmtId="176" fontId="3" fillId="0" borderId="23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176" fontId="3" fillId="0" borderId="21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left"/>
    </xf>
    <xf numFmtId="176" fontId="3" fillId="0" borderId="15" xfId="0" applyNumberFormat="1" applyFont="1" applyBorder="1">
      <alignment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left"/>
    </xf>
    <xf numFmtId="41" fontId="3" fillId="0" borderId="11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Protection="1">
      <alignment vertical="center"/>
      <protection locked="0"/>
    </xf>
    <xf numFmtId="176" fontId="3" fillId="0" borderId="15" xfId="0" applyNumberFormat="1" applyFont="1" applyBorder="1" applyAlignment="1">
      <alignment horizontal="left"/>
    </xf>
    <xf numFmtId="0" fontId="3" fillId="0" borderId="13" xfId="0" quotePrefix="1" applyFont="1" applyBorder="1" applyAlignment="1">
      <alignment horizontal="center"/>
    </xf>
    <xf numFmtId="178" fontId="3" fillId="0" borderId="13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left"/>
    </xf>
    <xf numFmtId="179" fontId="4" fillId="0" borderId="0" xfId="0" applyNumberFormat="1" applyFont="1" applyAlignment="1">
      <alignment horizontal="right" vertical="center"/>
    </xf>
    <xf numFmtId="176" fontId="3" fillId="0" borderId="14" xfId="0" applyNumberFormat="1" applyFont="1" applyBorder="1">
      <alignment vertical="center"/>
    </xf>
    <xf numFmtId="179" fontId="3" fillId="0" borderId="0" xfId="0" applyNumberFormat="1" applyFont="1" applyAlignment="1">
      <alignment horizontal="right"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10" xfId="0" applyNumberFormat="1" applyFont="1" applyBorder="1" applyAlignment="1">
      <alignment horizontal="right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14" xfId="0" applyNumberFormat="1" applyFont="1" applyBorder="1" applyAlignment="1">
      <alignment horizontal="center"/>
    </xf>
    <xf numFmtId="176" fontId="3" fillId="0" borderId="20" xfId="0" applyNumberFormat="1" applyFont="1" applyBorder="1">
      <alignment vertical="center"/>
    </xf>
    <xf numFmtId="176" fontId="3" fillId="0" borderId="17" xfId="0" applyNumberFormat="1" applyFont="1" applyBorder="1" applyAlignment="1">
      <alignment horizontal="center"/>
    </xf>
    <xf numFmtId="176" fontId="3" fillId="0" borderId="18" xfId="0" applyNumberFormat="1" applyFont="1" applyBorder="1" applyAlignment="1">
      <alignment horizontal="center"/>
    </xf>
    <xf numFmtId="176" fontId="3" fillId="0" borderId="27" xfId="0" applyNumberFormat="1" applyFont="1" applyBorder="1" applyAlignment="1">
      <alignment horizontal="center" shrinkToFit="1"/>
    </xf>
    <xf numFmtId="176" fontId="3" fillId="0" borderId="20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left"/>
    </xf>
    <xf numFmtId="176" fontId="3" fillId="0" borderId="25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1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center"/>
    </xf>
    <xf numFmtId="41" fontId="3" fillId="0" borderId="14" xfId="0" applyNumberFormat="1" applyFont="1" applyBorder="1" applyProtection="1">
      <alignment vertical="center"/>
      <protection locked="0"/>
    </xf>
    <xf numFmtId="41" fontId="3" fillId="0" borderId="14" xfId="0" applyNumberFormat="1" applyFont="1" applyBorder="1">
      <alignment vertical="center"/>
    </xf>
    <xf numFmtId="176" fontId="3" fillId="0" borderId="0" xfId="43" applyNumberFormat="1" applyFont="1" applyAlignment="1">
      <alignment horizontal="left"/>
    </xf>
    <xf numFmtId="176" fontId="3" fillId="0" borderId="10" xfId="43" applyNumberFormat="1" applyFont="1" applyBorder="1">
      <alignment vertical="center"/>
    </xf>
    <xf numFmtId="176" fontId="4" fillId="0" borderId="10" xfId="43" applyNumberFormat="1" applyFont="1" applyBorder="1" applyAlignment="1">
      <alignment horizontal="left"/>
    </xf>
    <xf numFmtId="176" fontId="3" fillId="0" borderId="10" xfId="43" applyNumberFormat="1" applyFont="1" applyBorder="1" applyAlignment="1">
      <alignment horizontal="left"/>
    </xf>
    <xf numFmtId="176" fontId="3" fillId="0" borderId="10" xfId="43" applyNumberFormat="1" applyFont="1" applyBorder="1" applyAlignment="1">
      <alignment horizontal="right"/>
    </xf>
    <xf numFmtId="176" fontId="3" fillId="0" borderId="11" xfId="43" applyNumberFormat="1" applyFont="1" applyBorder="1">
      <alignment vertical="center"/>
    </xf>
    <xf numFmtId="176" fontId="3" fillId="0" borderId="12" xfId="43" applyNumberFormat="1" applyFont="1" applyBorder="1">
      <alignment vertical="center"/>
    </xf>
    <xf numFmtId="176" fontId="3" fillId="0" borderId="26" xfId="43" applyNumberFormat="1" applyFont="1" applyBorder="1" applyAlignment="1"/>
    <xf numFmtId="176" fontId="3" fillId="0" borderId="24" xfId="43" applyNumberFormat="1" applyFont="1" applyBorder="1" applyAlignment="1"/>
    <xf numFmtId="176" fontId="3" fillId="0" borderId="14" xfId="43" applyNumberFormat="1" applyFont="1" applyBorder="1">
      <alignment vertical="center"/>
    </xf>
    <xf numFmtId="176" fontId="3" fillId="0" borderId="0" xfId="43" applyNumberFormat="1" applyFont="1" applyAlignment="1">
      <alignment horizontal="center" vertical="center"/>
    </xf>
    <xf numFmtId="176" fontId="4" fillId="0" borderId="0" xfId="43" applyNumberFormat="1" applyFont="1" applyAlignment="1">
      <alignment horizontal="left"/>
    </xf>
    <xf numFmtId="176" fontId="4" fillId="0" borderId="0" xfId="43" applyNumberFormat="1" applyFont="1">
      <alignment vertical="center"/>
    </xf>
    <xf numFmtId="179" fontId="4" fillId="0" borderId="11" xfId="43" quotePrefix="1" applyNumberFormat="1" applyFont="1" applyBorder="1" applyProtection="1">
      <alignment vertical="center"/>
      <protection locked="0"/>
    </xf>
    <xf numFmtId="179" fontId="4" fillId="0" borderId="0" xfId="43" quotePrefix="1" applyNumberFormat="1" applyFont="1" applyProtection="1">
      <alignment vertical="center"/>
      <protection locked="0"/>
    </xf>
    <xf numFmtId="41" fontId="3" fillId="0" borderId="0" xfId="43" quotePrefix="1" applyNumberFormat="1" applyFont="1" applyAlignment="1" applyProtection="1">
      <alignment horizontal="right"/>
      <protection locked="0"/>
    </xf>
    <xf numFmtId="41" fontId="3" fillId="0" borderId="0" xfId="43" applyNumberFormat="1" applyFont="1" applyAlignment="1" applyProtection="1">
      <alignment horizontal="right"/>
      <protection locked="0"/>
    </xf>
    <xf numFmtId="176" fontId="24" fillId="0" borderId="0" xfId="43" applyNumberFormat="1" applyFont="1" applyAlignment="1">
      <alignment horizontal="left"/>
    </xf>
    <xf numFmtId="41" fontId="3" fillId="0" borderId="11" xfId="43" quotePrefix="1" applyNumberFormat="1" applyFont="1" applyBorder="1" applyAlignment="1" applyProtection="1">
      <alignment horizontal="right"/>
      <protection locked="0"/>
    </xf>
    <xf numFmtId="41" fontId="4" fillId="0" borderId="11" xfId="43" quotePrefix="1" applyNumberFormat="1" applyFont="1" applyBorder="1" applyAlignment="1" applyProtection="1">
      <alignment horizontal="right"/>
      <protection locked="0"/>
    </xf>
    <xf numFmtId="41" fontId="4" fillId="0" borderId="0" xfId="43" quotePrefix="1" applyNumberFormat="1" applyFont="1" applyAlignment="1" applyProtection="1">
      <alignment horizontal="right"/>
      <protection locked="0"/>
    </xf>
    <xf numFmtId="176" fontId="3" fillId="0" borderId="0" xfId="43" applyNumberFormat="1" applyFont="1" applyAlignment="1">
      <alignment horizontal="right"/>
    </xf>
    <xf numFmtId="41" fontId="3" fillId="0" borderId="11" xfId="43" applyNumberFormat="1" applyFont="1" applyBorder="1" applyAlignment="1" applyProtection="1">
      <alignment horizontal="right"/>
      <protection locked="0"/>
    </xf>
    <xf numFmtId="176" fontId="3" fillId="0" borderId="15" xfId="43" applyNumberFormat="1" applyFont="1" applyBorder="1">
      <alignment vertical="center"/>
    </xf>
    <xf numFmtId="41" fontId="3" fillId="0" borderId="10" xfId="43" applyNumberFormat="1" applyFont="1" applyBorder="1" applyAlignment="1">
      <alignment horizontal="right"/>
    </xf>
    <xf numFmtId="41" fontId="3" fillId="0" borderId="10" xfId="43" applyNumberFormat="1" applyFont="1" applyBorder="1">
      <alignment vertical="center"/>
    </xf>
    <xf numFmtId="176" fontId="3" fillId="0" borderId="13" xfId="43" applyNumberFormat="1" applyFont="1" applyBorder="1">
      <alignment vertical="center"/>
    </xf>
    <xf numFmtId="176" fontId="3" fillId="0" borderId="12" xfId="43" applyNumberFormat="1" applyFont="1" applyBorder="1" applyAlignment="1">
      <alignment horizontal="left"/>
    </xf>
    <xf numFmtId="41" fontId="4" fillId="0" borderId="11" xfId="43" applyNumberFormat="1" applyFont="1" applyBorder="1" applyAlignment="1" applyProtection="1">
      <alignment horizontal="right"/>
      <protection locked="0"/>
    </xf>
    <xf numFmtId="41" fontId="4" fillId="0" borderId="0" xfId="43" applyNumberFormat="1" applyFont="1" applyAlignment="1" applyProtection="1">
      <alignment horizontal="right"/>
      <protection locked="0"/>
    </xf>
    <xf numFmtId="176" fontId="3" fillId="0" borderId="16" xfId="43" applyNumberFormat="1" applyFont="1" applyBorder="1" applyAlignment="1">
      <alignment horizontal="right"/>
    </xf>
    <xf numFmtId="176" fontId="3" fillId="0" borderId="0" xfId="43" applyNumberFormat="1" applyFont="1" applyAlignment="1">
      <alignment vertical="center" shrinkToFit="1"/>
    </xf>
    <xf numFmtId="176" fontId="3" fillId="0" borderId="10" xfId="43" applyNumberFormat="1" applyFont="1" applyBorder="1" applyAlignment="1">
      <alignment vertical="center" shrinkToFit="1"/>
    </xf>
    <xf numFmtId="176" fontId="3" fillId="0" borderId="10" xfId="43" applyNumberFormat="1" applyFont="1" applyBorder="1" applyAlignment="1">
      <alignment horizontal="right" vertical="center"/>
    </xf>
    <xf numFmtId="176" fontId="3" fillId="0" borderId="28" xfId="43" applyNumberFormat="1" applyFont="1" applyBorder="1" applyAlignment="1">
      <alignment vertical="center" shrinkToFit="1"/>
    </xf>
    <xf numFmtId="176" fontId="3" fillId="0" borderId="30" xfId="43" applyNumberFormat="1" applyFont="1" applyBorder="1">
      <alignment vertical="center"/>
    </xf>
    <xf numFmtId="176" fontId="3" fillId="0" borderId="19" xfId="43" applyNumberFormat="1" applyFont="1" applyBorder="1" applyAlignment="1">
      <alignment horizontal="center"/>
    </xf>
    <xf numFmtId="176" fontId="3" fillId="0" borderId="14" xfId="43" applyNumberFormat="1" applyFont="1" applyBorder="1" applyAlignment="1">
      <alignment horizontal="center" shrinkToFit="1"/>
    </xf>
    <xf numFmtId="176" fontId="3" fillId="0" borderId="11" xfId="43" applyNumberFormat="1" applyFont="1" applyBorder="1" applyAlignment="1">
      <alignment horizontal="center"/>
    </xf>
    <xf numFmtId="41" fontId="3" fillId="0" borderId="0" xfId="43" applyNumberFormat="1" applyFont="1" applyAlignment="1">
      <alignment horizontal="center"/>
    </xf>
    <xf numFmtId="176" fontId="3" fillId="0" borderId="0" xfId="43" applyNumberFormat="1" applyFont="1" applyAlignment="1">
      <alignment horizontal="centerContinuous" vertical="center"/>
    </xf>
    <xf numFmtId="41" fontId="3" fillId="0" borderId="11" xfId="43" applyNumberFormat="1" applyFont="1" applyBorder="1">
      <alignment vertical="center"/>
    </xf>
    <xf numFmtId="41" fontId="3" fillId="0" borderId="0" xfId="43" applyNumberFormat="1" applyFont="1">
      <alignment vertical="center"/>
    </xf>
    <xf numFmtId="176" fontId="3" fillId="0" borderId="14" xfId="43" applyNumberFormat="1" applyFont="1" applyBorder="1" applyAlignment="1">
      <alignment horizontal="centerContinuous" shrinkToFit="1"/>
    </xf>
    <xf numFmtId="176" fontId="3" fillId="0" borderId="0" xfId="43" applyNumberFormat="1" applyFont="1" applyAlignment="1">
      <alignment horizontal="centerContinuous" shrinkToFit="1"/>
    </xf>
    <xf numFmtId="41" fontId="4" fillId="0" borderId="11" xfId="43" applyNumberFormat="1" applyFont="1" applyBorder="1">
      <alignment vertical="center"/>
    </xf>
    <xf numFmtId="41" fontId="4" fillId="0" borderId="0" xfId="43" applyNumberFormat="1" applyFont="1">
      <alignment vertical="center"/>
    </xf>
    <xf numFmtId="41" fontId="3" fillId="0" borderId="11" xfId="43" quotePrefix="1" applyNumberFormat="1" applyFont="1" applyBorder="1" applyAlignment="1">
      <alignment horizontal="right" vertical="center"/>
    </xf>
    <xf numFmtId="41" fontId="3" fillId="0" borderId="0" xfId="43" quotePrefix="1" applyNumberFormat="1" applyFont="1" applyAlignment="1">
      <alignment horizontal="right" vertical="center"/>
    </xf>
    <xf numFmtId="41" fontId="3" fillId="0" borderId="0" xfId="43" applyNumberFormat="1" applyFont="1" applyAlignment="1">
      <alignment horizontal="right" vertical="center"/>
    </xf>
    <xf numFmtId="176" fontId="3" fillId="0" borderId="0" xfId="43" applyNumberFormat="1" applyFont="1" applyAlignment="1" applyProtection="1">
      <alignment horizontal="right"/>
      <protection locked="0"/>
    </xf>
    <xf numFmtId="176" fontId="3" fillId="0" borderId="0" xfId="43" applyNumberFormat="1" applyFont="1" applyAlignment="1">
      <alignment horizontal="left" vertical="center" shrinkToFit="1"/>
    </xf>
    <xf numFmtId="176" fontId="3" fillId="0" borderId="10" xfId="43" applyNumberFormat="1" applyFont="1" applyBorder="1" applyAlignment="1">
      <alignment horizontal="left" shrinkToFit="1"/>
    </xf>
    <xf numFmtId="41" fontId="3" fillId="0" borderId="16" xfId="43" applyNumberFormat="1" applyFont="1" applyBorder="1" applyAlignment="1">
      <alignment horizontal="right"/>
    </xf>
    <xf numFmtId="41" fontId="3" fillId="0" borderId="10" xfId="43" applyNumberFormat="1" applyFont="1" applyBorder="1" applyAlignment="1" applyProtection="1">
      <alignment horizontal="right"/>
      <protection locked="0"/>
    </xf>
    <xf numFmtId="176" fontId="3" fillId="0" borderId="10" xfId="43" applyNumberFormat="1" applyFont="1" applyBorder="1" applyAlignment="1" applyProtection="1">
      <alignment horizontal="right"/>
      <protection locked="0"/>
    </xf>
    <xf numFmtId="41" fontId="3" fillId="0" borderId="29" xfId="43" applyNumberFormat="1" applyFont="1" applyBorder="1" applyAlignment="1">
      <alignment horizontal="right"/>
    </xf>
    <xf numFmtId="41" fontId="3" fillId="0" borderId="30" xfId="43" applyNumberFormat="1" applyFont="1" applyBorder="1" applyAlignment="1" applyProtection="1">
      <alignment horizontal="right"/>
      <protection locked="0"/>
    </xf>
    <xf numFmtId="176" fontId="3" fillId="0" borderId="30" xfId="43" applyNumberFormat="1" applyFont="1" applyBorder="1" applyAlignment="1" applyProtection="1">
      <alignment horizontal="right"/>
      <protection locked="0"/>
    </xf>
    <xf numFmtId="41" fontId="3" fillId="0" borderId="27" xfId="43" applyNumberFormat="1" applyFont="1" applyBorder="1" applyAlignment="1">
      <alignment horizontal="center"/>
    </xf>
    <xf numFmtId="176" fontId="3" fillId="0" borderId="14" xfId="43" applyNumberFormat="1" applyFont="1" applyBorder="1" applyAlignment="1">
      <alignment horizontal="left" vertical="center" shrinkToFit="1"/>
    </xf>
    <xf numFmtId="176" fontId="3" fillId="0" borderId="15" xfId="43" applyNumberFormat="1" applyFont="1" applyBorder="1" applyAlignment="1">
      <alignment vertical="center" shrinkToFit="1"/>
    </xf>
    <xf numFmtId="176" fontId="3" fillId="0" borderId="14" xfId="43" applyNumberFormat="1" applyFont="1" applyBorder="1" applyAlignment="1">
      <alignment horizontal="centerContinuous"/>
    </xf>
    <xf numFmtId="176" fontId="3" fillId="0" borderId="0" xfId="43" applyNumberFormat="1" applyFont="1" applyAlignment="1">
      <alignment horizontal="centerContinuous" vertical="center" shrinkToFit="1"/>
    </xf>
    <xf numFmtId="176" fontId="3" fillId="0" borderId="0" xfId="43" applyNumberFormat="1" applyFont="1" applyAlignment="1">
      <alignment horizontal="centerContinuous"/>
    </xf>
    <xf numFmtId="41" fontId="3" fillId="0" borderId="16" xfId="43" applyNumberFormat="1" applyFont="1" applyBorder="1">
      <alignment vertical="center"/>
    </xf>
    <xf numFmtId="41" fontId="3" fillId="0" borderId="11" xfId="43" applyNumberFormat="1" applyFont="1" applyBorder="1" applyAlignment="1">
      <alignment horizontal="right" vertical="center"/>
    </xf>
    <xf numFmtId="176" fontId="3" fillId="0" borderId="16" xfId="43" applyNumberFormat="1" applyFont="1" applyBorder="1">
      <alignment vertical="center"/>
    </xf>
    <xf numFmtId="176" fontId="3" fillId="0" borderId="14" xfId="43" applyNumberFormat="1" applyFont="1" applyBorder="1" applyAlignment="1">
      <alignment horizontal="left"/>
    </xf>
    <xf numFmtId="176" fontId="3" fillId="0" borderId="13" xfId="43" applyNumberFormat="1" applyFont="1" applyBorder="1" applyAlignment="1">
      <alignment horizontal="left"/>
    </xf>
    <xf numFmtId="176" fontId="3" fillId="0" borderId="0" xfId="43" quotePrefix="1" applyNumberFormat="1" applyFont="1" applyAlignment="1" applyProtection="1">
      <alignment horizontal="right" vertical="center"/>
      <protection locked="0"/>
    </xf>
    <xf numFmtId="176" fontId="3" fillId="0" borderId="10" xfId="43" applyNumberFormat="1" applyFont="1" applyBorder="1" applyProtection="1">
      <alignment vertical="center"/>
      <protection locked="0"/>
    </xf>
    <xf numFmtId="176" fontId="3" fillId="0" borderId="21" xfId="43" applyNumberFormat="1" applyFont="1" applyBorder="1">
      <alignment vertical="center"/>
    </xf>
    <xf numFmtId="176" fontId="3" fillId="0" borderId="11" xfId="43" applyNumberFormat="1" applyFont="1" applyBorder="1" applyProtection="1">
      <alignment vertical="center"/>
      <protection locked="0"/>
    </xf>
    <xf numFmtId="176" fontId="3" fillId="0" borderId="0" xfId="43" applyNumberFormat="1" applyFont="1" applyProtection="1">
      <alignment vertical="center"/>
      <protection locked="0"/>
    </xf>
    <xf numFmtId="176" fontId="3" fillId="0" borderId="11" xfId="43" quotePrefix="1" applyNumberFormat="1" applyFont="1" applyBorder="1" applyAlignment="1" applyProtection="1">
      <alignment horizontal="right" vertical="center"/>
      <protection locked="0"/>
    </xf>
    <xf numFmtId="176" fontId="3" fillId="0" borderId="29" xfId="43" applyNumberFormat="1" applyFont="1" applyBorder="1">
      <alignment vertical="center"/>
    </xf>
    <xf numFmtId="176" fontId="3" fillId="0" borderId="20" xfId="43" applyNumberFormat="1" applyFont="1" applyBorder="1">
      <alignment vertical="center"/>
    </xf>
    <xf numFmtId="0" fontId="3" fillId="0" borderId="0" xfId="43" applyFont="1" applyAlignment="1">
      <alignment horizontal="left"/>
    </xf>
    <xf numFmtId="0" fontId="3" fillId="0" borderId="0" xfId="43" applyFont="1">
      <alignment vertical="center"/>
    </xf>
    <xf numFmtId="0" fontId="3" fillId="0" borderId="10" xfId="43" applyFont="1" applyBorder="1" applyAlignment="1">
      <alignment horizontal="left"/>
    </xf>
    <xf numFmtId="0" fontId="3" fillId="0" borderId="10" xfId="43" applyFont="1" applyBorder="1">
      <alignment vertical="center"/>
    </xf>
    <xf numFmtId="0" fontId="4" fillId="0" borderId="10" xfId="43" applyFont="1" applyBorder="1" applyAlignment="1">
      <alignment horizontal="left"/>
    </xf>
    <xf numFmtId="0" fontId="3" fillId="0" borderId="10" xfId="43" applyFont="1" applyBorder="1" applyAlignment="1">
      <alignment horizontal="right"/>
    </xf>
    <xf numFmtId="0" fontId="3" fillId="0" borderId="11" xfId="43" applyFont="1" applyBorder="1">
      <alignment vertical="center"/>
    </xf>
    <xf numFmtId="0" fontId="3" fillId="0" borderId="12" xfId="43" applyFont="1" applyBorder="1">
      <alignment vertical="center"/>
    </xf>
    <xf numFmtId="0" fontId="3" fillId="0" borderId="11" xfId="43" applyFont="1" applyBorder="1" applyAlignment="1">
      <alignment horizontal="center"/>
    </xf>
    <xf numFmtId="0" fontId="3" fillId="0" borderId="13" xfId="43" applyFont="1" applyBorder="1">
      <alignment vertical="center"/>
    </xf>
    <xf numFmtId="0" fontId="3" fillId="0" borderId="13" xfId="43" applyFont="1" applyBorder="1" applyAlignment="1">
      <alignment horizontal="center"/>
    </xf>
    <xf numFmtId="0" fontId="3" fillId="0" borderId="0" xfId="43" applyFont="1" applyAlignment="1">
      <alignment horizontal="right"/>
    </xf>
    <xf numFmtId="0" fontId="3" fillId="0" borderId="0" xfId="43" quotePrefix="1" applyFont="1" applyAlignment="1">
      <alignment horizontal="left"/>
    </xf>
    <xf numFmtId="0" fontId="3" fillId="0" borderId="14" xfId="43" applyFont="1" applyBorder="1" applyAlignment="1"/>
    <xf numFmtId="0" fontId="3" fillId="0" borderId="0" xfId="43" applyFont="1" applyAlignment="1"/>
    <xf numFmtId="0" fontId="4" fillId="0" borderId="0" xfId="43" applyFont="1">
      <alignment vertical="center"/>
    </xf>
    <xf numFmtId="0" fontId="24" fillId="0" borderId="0" xfId="43" applyFont="1" applyAlignment="1">
      <alignment horizontal="left"/>
    </xf>
    <xf numFmtId="176" fontId="3" fillId="0" borderId="11" xfId="43" applyNumberFormat="1" applyFont="1" applyBorder="1" applyAlignment="1">
      <alignment horizontal="left"/>
    </xf>
    <xf numFmtId="41" fontId="3" fillId="0" borderId="0" xfId="43" applyNumberFormat="1" applyFont="1" applyProtection="1">
      <alignment vertical="center"/>
      <protection locked="0"/>
    </xf>
    <xf numFmtId="41" fontId="3" fillId="0" borderId="13" xfId="43" applyNumberFormat="1" applyFont="1" applyBorder="1">
      <alignment vertical="center"/>
    </xf>
    <xf numFmtId="41" fontId="3" fillId="0" borderId="12" xfId="43" applyNumberFormat="1" applyFont="1" applyBorder="1">
      <alignment vertical="center"/>
    </xf>
    <xf numFmtId="41" fontId="3" fillId="0" borderId="13" xfId="43" applyNumberFormat="1" applyFont="1" applyBorder="1" applyAlignment="1">
      <alignment horizontal="left"/>
    </xf>
    <xf numFmtId="41" fontId="3" fillId="0" borderId="10" xfId="43" applyNumberFormat="1" applyFont="1" applyBorder="1" applyProtection="1">
      <alignment vertical="center"/>
      <protection locked="0"/>
    </xf>
    <xf numFmtId="177" fontId="3" fillId="0" borderId="0" xfId="43" applyNumberFormat="1" applyFont="1">
      <alignment vertical="center"/>
    </xf>
    <xf numFmtId="177" fontId="3" fillId="0" borderId="10" xfId="43" applyNumberFormat="1" applyFont="1" applyBorder="1" applyAlignment="1">
      <alignment horizontal="left"/>
    </xf>
    <xf numFmtId="177" fontId="3" fillId="0" borderId="10" xfId="43" applyNumberFormat="1" applyFont="1" applyBorder="1">
      <alignment vertical="center"/>
    </xf>
    <xf numFmtId="177" fontId="3" fillId="0" borderId="0" xfId="43" applyNumberFormat="1" applyFont="1" applyAlignment="1">
      <alignment horizontal="right"/>
    </xf>
    <xf numFmtId="177" fontId="3" fillId="0" borderId="33" xfId="43" applyNumberFormat="1" applyFont="1" applyBorder="1" applyAlignment="1">
      <alignment horizontal="center"/>
    </xf>
    <xf numFmtId="177" fontId="3" fillId="0" borderId="33" xfId="43" applyNumberFormat="1" applyFont="1" applyBorder="1" applyAlignment="1">
      <alignment horizontal="center" vertical="center"/>
    </xf>
    <xf numFmtId="177" fontId="3" fillId="0" borderId="33" xfId="43" applyNumberFormat="1" applyFont="1" applyBorder="1">
      <alignment vertical="center"/>
    </xf>
    <xf numFmtId="177" fontId="3" fillId="0" borderId="23" xfId="43" applyNumberFormat="1" applyFont="1" applyBorder="1" applyAlignment="1">
      <alignment horizontal="center" vertical="center"/>
    </xf>
    <xf numFmtId="178" fontId="3" fillId="0" borderId="0" xfId="43" applyNumberFormat="1" applyFont="1" applyAlignment="1">
      <alignment horizontal="center"/>
    </xf>
    <xf numFmtId="178" fontId="3" fillId="0" borderId="17" xfId="43" applyNumberFormat="1" applyFont="1" applyBorder="1" applyAlignment="1">
      <alignment horizontal="center"/>
    </xf>
    <xf numFmtId="177" fontId="3" fillId="0" borderId="17" xfId="43" applyNumberFormat="1" applyFont="1" applyBorder="1">
      <alignment vertical="center"/>
    </xf>
    <xf numFmtId="49" fontId="3" fillId="0" borderId="11" xfId="43" applyNumberFormat="1" applyFont="1" applyBorder="1" applyAlignment="1">
      <alignment horizontal="center" vertical="center"/>
    </xf>
    <xf numFmtId="177" fontId="3" fillId="0" borderId="12" xfId="43" applyNumberFormat="1" applyFont="1" applyBorder="1">
      <alignment vertical="center"/>
    </xf>
    <xf numFmtId="178" fontId="3" fillId="0" borderId="19" xfId="43" applyNumberFormat="1" applyFont="1" applyBorder="1" applyAlignment="1">
      <alignment horizontal="center"/>
    </xf>
    <xf numFmtId="177" fontId="3" fillId="0" borderId="19" xfId="43" applyNumberFormat="1" applyFont="1" applyBorder="1">
      <alignment vertical="center"/>
    </xf>
    <xf numFmtId="176" fontId="3" fillId="0" borderId="22" xfId="43" applyNumberFormat="1" applyFont="1" applyBorder="1">
      <alignment vertical="center"/>
    </xf>
    <xf numFmtId="176" fontId="3" fillId="0" borderId="17" xfId="43" applyNumberFormat="1" applyFont="1" applyBorder="1">
      <alignment vertical="center"/>
    </xf>
    <xf numFmtId="176" fontId="4" fillId="0" borderId="14" xfId="43" applyNumberFormat="1" applyFont="1" applyBorder="1" applyAlignment="1">
      <alignment horizontal="left"/>
    </xf>
    <xf numFmtId="41" fontId="4" fillId="0" borderId="17" xfId="43" applyNumberFormat="1" applyFont="1" applyBorder="1">
      <alignment vertical="center"/>
    </xf>
    <xf numFmtId="176" fontId="4" fillId="0" borderId="17" xfId="43" applyNumberFormat="1" applyFont="1" applyBorder="1" applyAlignment="1">
      <alignment horizontal="left"/>
    </xf>
    <xf numFmtId="176" fontId="3" fillId="0" borderId="0" xfId="43" applyNumberFormat="1" applyFont="1" applyAlignment="1">
      <alignment horizontal="left" vertical="center" indent="4"/>
    </xf>
    <xf numFmtId="176" fontId="3" fillId="0" borderId="14" xfId="43" applyNumberFormat="1" applyFont="1" applyBorder="1" applyAlignment="1">
      <alignment horizontal="left" vertical="center" indent="4"/>
    </xf>
    <xf numFmtId="176" fontId="3" fillId="0" borderId="14" xfId="43" applyNumberFormat="1" applyFont="1" applyBorder="1" applyAlignment="1">
      <alignment horizontal="left" vertical="center" indent="3"/>
    </xf>
    <xf numFmtId="176" fontId="26" fillId="0" borderId="14" xfId="43" applyNumberFormat="1" applyFont="1" applyBorder="1">
      <alignment vertical="center"/>
    </xf>
    <xf numFmtId="176" fontId="26" fillId="0" borderId="0" xfId="43" applyNumberFormat="1" applyFont="1">
      <alignment vertical="center"/>
    </xf>
    <xf numFmtId="176" fontId="3" fillId="0" borderId="35" xfId="43" applyNumberFormat="1" applyFont="1" applyBorder="1">
      <alignment vertical="center"/>
    </xf>
    <xf numFmtId="176" fontId="3" fillId="0" borderId="24" xfId="43" applyNumberFormat="1" applyFont="1" applyBorder="1">
      <alignment vertical="center"/>
    </xf>
    <xf numFmtId="176" fontId="3" fillId="0" borderId="19" xfId="43" applyNumberFormat="1" applyFont="1" applyBorder="1" applyAlignment="1">
      <alignment horizontal="left"/>
    </xf>
    <xf numFmtId="176" fontId="3" fillId="0" borderId="25" xfId="43" applyNumberFormat="1" applyFont="1" applyBorder="1">
      <alignment vertical="center"/>
    </xf>
    <xf numFmtId="41" fontId="3" fillId="0" borderId="0" xfId="43" quotePrefix="1" applyNumberFormat="1" applyFont="1" applyAlignment="1">
      <alignment horizontal="right"/>
    </xf>
    <xf numFmtId="41" fontId="3" fillId="0" borderId="11" xfId="43" applyNumberFormat="1" applyFont="1" applyBorder="1" applyAlignment="1">
      <alignment horizontal="right"/>
    </xf>
    <xf numFmtId="41" fontId="3" fillId="0" borderId="0" xfId="43" applyNumberFormat="1" applyFont="1" applyAlignment="1">
      <alignment horizontal="right"/>
    </xf>
    <xf numFmtId="176" fontId="3" fillId="0" borderId="28" xfId="43" applyNumberFormat="1" applyFont="1" applyBorder="1">
      <alignment vertical="center"/>
    </xf>
    <xf numFmtId="176" fontId="3" fillId="0" borderId="18" xfId="43" applyNumberFormat="1" applyFont="1" applyBorder="1">
      <alignment vertical="center"/>
    </xf>
    <xf numFmtId="176" fontId="3" fillId="0" borderId="36" xfId="43" applyNumberFormat="1" applyFont="1" applyBorder="1">
      <alignment vertical="center"/>
    </xf>
    <xf numFmtId="176" fontId="3" fillId="0" borderId="19" xfId="43" applyNumberFormat="1" applyFont="1" applyBorder="1">
      <alignment vertical="center"/>
    </xf>
    <xf numFmtId="176" fontId="3" fillId="0" borderId="26" xfId="43" applyNumberFormat="1" applyFont="1" applyBorder="1" applyAlignment="1">
      <alignment horizontal="center" vertical="center"/>
    </xf>
    <xf numFmtId="176" fontId="3" fillId="0" borderId="11" xfId="43" applyNumberFormat="1" applyFont="1" applyBorder="1" applyAlignment="1">
      <alignment horizontal="right" vertical="center"/>
    </xf>
    <xf numFmtId="41" fontId="3" fillId="0" borderId="0" xfId="43" applyNumberFormat="1" applyFont="1" applyAlignment="1">
      <alignment horizontal="left"/>
    </xf>
    <xf numFmtId="176" fontId="3" fillId="0" borderId="32" xfId="43" applyNumberFormat="1" applyFont="1" applyBorder="1">
      <alignment vertical="center"/>
    </xf>
    <xf numFmtId="176" fontId="3" fillId="0" borderId="14" xfId="43" applyNumberFormat="1" applyFont="1" applyBorder="1" applyProtection="1">
      <alignment vertical="center"/>
      <protection locked="0"/>
    </xf>
    <xf numFmtId="176" fontId="3" fillId="0" borderId="23" xfId="43" applyNumberFormat="1" applyFont="1" applyBorder="1" applyAlignment="1">
      <alignment horizontal="left"/>
    </xf>
    <xf numFmtId="176" fontId="3" fillId="0" borderId="23" xfId="43" applyNumberFormat="1" applyFont="1" applyBorder="1" applyAlignment="1">
      <alignment horizontal="center"/>
    </xf>
    <xf numFmtId="49" fontId="3" fillId="0" borderId="13" xfId="43" applyNumberFormat="1" applyFont="1" applyBorder="1" applyAlignment="1">
      <alignment horizontal="center"/>
    </xf>
    <xf numFmtId="177" fontId="3" fillId="0" borderId="0" xfId="43" applyNumberFormat="1" applyFont="1" applyProtection="1">
      <alignment vertical="center"/>
      <protection locked="0"/>
    </xf>
    <xf numFmtId="3" fontId="3" fillId="0" borderId="0" xfId="43" applyNumberFormat="1" applyFont="1">
      <alignment vertical="center"/>
    </xf>
    <xf numFmtId="176" fontId="3" fillId="0" borderId="0" xfId="43" quotePrefix="1" applyNumberFormat="1" applyFont="1" applyAlignment="1" applyProtection="1">
      <alignment horizontal="right"/>
      <protection locked="0"/>
    </xf>
    <xf numFmtId="176" fontId="3" fillId="0" borderId="0" xfId="43" applyNumberFormat="1" applyFont="1" applyAlignment="1" applyProtection="1">
      <alignment horizontal="right" vertical="center"/>
      <protection locked="0"/>
    </xf>
    <xf numFmtId="41" fontId="3" fillId="0" borderId="11" xfId="43" applyNumberFormat="1" applyFont="1" applyBorder="1" applyProtection="1">
      <alignment vertical="center"/>
      <protection locked="0"/>
    </xf>
    <xf numFmtId="41" fontId="3" fillId="0" borderId="11" xfId="43" quotePrefix="1" applyNumberFormat="1" applyFont="1" applyBorder="1" applyAlignment="1">
      <alignment horizontal="right"/>
    </xf>
    <xf numFmtId="41" fontId="3" fillId="0" borderId="0" xfId="43" applyNumberFormat="1" applyFont="1" applyAlignment="1" applyProtection="1">
      <alignment horizontal="right" vertical="center"/>
      <protection locked="0"/>
    </xf>
    <xf numFmtId="176" fontId="3" fillId="0" borderId="36" xfId="43" applyNumberFormat="1" applyFont="1" applyBorder="1" applyAlignment="1">
      <alignment horizontal="left"/>
    </xf>
    <xf numFmtId="177" fontId="24" fillId="0" borderId="19" xfId="43" applyNumberFormat="1" applyFont="1" applyBorder="1" applyAlignment="1">
      <alignment horizontal="center" vertical="center"/>
    </xf>
    <xf numFmtId="176" fontId="3" fillId="0" borderId="0" xfId="43" applyNumberFormat="1" applyFont="1" applyBorder="1">
      <alignment vertical="center"/>
    </xf>
    <xf numFmtId="176" fontId="3" fillId="0" borderId="0" xfId="43" applyNumberFormat="1" applyFont="1" applyBorder="1" applyAlignment="1">
      <alignment horizontal="left"/>
    </xf>
    <xf numFmtId="176" fontId="3" fillId="0" borderId="0" xfId="43" applyNumberFormat="1" applyFont="1" applyBorder="1" applyAlignment="1">
      <alignment horizontal="right" vertical="center"/>
    </xf>
    <xf numFmtId="176" fontId="4" fillId="0" borderId="0" xfId="43" applyNumberFormat="1" applyFont="1" applyBorder="1">
      <alignment vertical="center"/>
    </xf>
    <xf numFmtId="41" fontId="3" fillId="0" borderId="0" xfId="43" applyNumberFormat="1" applyFont="1" applyBorder="1" applyAlignment="1" applyProtection="1">
      <alignment horizontal="right"/>
      <protection locked="0"/>
    </xf>
    <xf numFmtId="41" fontId="4" fillId="0" borderId="0" xfId="43" applyNumberFormat="1" applyFont="1" applyBorder="1">
      <alignment vertical="center"/>
    </xf>
    <xf numFmtId="41" fontId="3" fillId="0" borderId="0" xfId="43" applyNumberFormat="1" applyFont="1" applyBorder="1">
      <alignment vertical="center"/>
    </xf>
    <xf numFmtId="41" fontId="3" fillId="0" borderId="0" xfId="43" applyNumberFormat="1" applyFont="1" applyBorder="1" applyProtection="1">
      <alignment vertical="center"/>
      <protection locked="0"/>
    </xf>
    <xf numFmtId="41" fontId="3" fillId="0" borderId="0" xfId="43" quotePrefix="1" applyNumberFormat="1" applyFont="1" applyBorder="1" applyAlignment="1" applyProtection="1">
      <alignment horizontal="right"/>
      <protection locked="0"/>
    </xf>
    <xf numFmtId="41" fontId="3" fillId="0" borderId="0" xfId="43" applyNumberFormat="1" applyFont="1" applyBorder="1" applyAlignment="1" applyProtection="1">
      <alignment horizontal="right" vertical="center"/>
      <protection locked="0"/>
    </xf>
    <xf numFmtId="176" fontId="4" fillId="0" borderId="0" xfId="43" applyNumberFormat="1" applyFont="1" applyBorder="1" applyAlignment="1" applyProtection="1">
      <alignment horizontal="center"/>
      <protection locked="0"/>
    </xf>
    <xf numFmtId="176" fontId="3" fillId="0" borderId="0" xfId="43" applyNumberFormat="1" applyFont="1" applyBorder="1" applyAlignment="1">
      <alignment horizontal="center"/>
    </xf>
    <xf numFmtId="176" fontId="3" fillId="0" borderId="10" xfId="43" applyNumberFormat="1" applyFont="1" applyBorder="1" applyAlignment="1">
      <alignment horizontal="center"/>
    </xf>
    <xf numFmtId="41" fontId="3" fillId="0" borderId="0" xfId="43" applyNumberFormat="1" applyFont="1" applyBorder="1" applyAlignment="1">
      <alignment horizontal="right"/>
    </xf>
    <xf numFmtId="176" fontId="3" fillId="0" borderId="0" xfId="43" applyNumberFormat="1" applyFont="1" applyBorder="1" applyProtection="1">
      <alignment vertical="center"/>
      <protection locked="0"/>
    </xf>
    <xf numFmtId="41" fontId="3" fillId="0" borderId="0" xfId="43" quotePrefix="1" applyNumberFormat="1" applyFont="1" applyBorder="1" applyAlignment="1">
      <alignment horizontal="right"/>
    </xf>
    <xf numFmtId="176" fontId="24" fillId="0" borderId="0" xfId="43" applyNumberFormat="1" applyFont="1" applyBorder="1" applyAlignment="1">
      <alignment horizontal="right"/>
    </xf>
    <xf numFmtId="176" fontId="24" fillId="0" borderId="0" xfId="43" applyNumberFormat="1" applyFont="1" applyBorder="1" applyAlignment="1">
      <alignment horizontal="left"/>
    </xf>
    <xf numFmtId="176" fontId="24" fillId="0" borderId="0" xfId="43" applyNumberFormat="1" applyFont="1" applyBorder="1" applyProtection="1">
      <alignment vertical="center"/>
      <protection locked="0"/>
    </xf>
    <xf numFmtId="176" fontId="24" fillId="0" borderId="0" xfId="43" applyNumberFormat="1" applyFont="1" applyBorder="1">
      <alignment vertical="center"/>
    </xf>
    <xf numFmtId="176" fontId="3" fillId="0" borderId="0" xfId="43" applyNumberFormat="1" applyFont="1" applyFill="1" applyAlignment="1" applyProtection="1">
      <alignment horizontal="left"/>
    </xf>
    <xf numFmtId="176" fontId="23" fillId="0" borderId="0" xfId="43" applyNumberFormat="1" applyFont="1" applyAlignment="1">
      <alignment horizontal="center"/>
    </xf>
    <xf numFmtId="176" fontId="3" fillId="0" borderId="13" xfId="43" applyNumberFormat="1" applyFont="1" applyBorder="1" applyAlignment="1">
      <alignment horizontal="center"/>
    </xf>
    <xf numFmtId="176" fontId="3" fillId="0" borderId="0" xfId="43" applyNumberFormat="1" applyFont="1">
      <alignment vertical="center"/>
    </xf>
    <xf numFmtId="176" fontId="3" fillId="0" borderId="0" xfId="43" applyNumberFormat="1" applyFont="1" applyAlignment="1">
      <alignment horizontal="left" shrinkToFit="1"/>
    </xf>
    <xf numFmtId="41" fontId="3" fillId="0" borderId="13" xfId="43" applyNumberFormat="1" applyFont="1" applyBorder="1" applyAlignment="1">
      <alignment horizontal="center"/>
    </xf>
    <xf numFmtId="176" fontId="3" fillId="0" borderId="0" xfId="43" applyNumberFormat="1" applyFont="1" applyAlignment="1">
      <alignment horizontal="center" shrinkToFit="1"/>
    </xf>
    <xf numFmtId="176" fontId="3" fillId="0" borderId="0" xfId="43" applyNumberFormat="1" applyFont="1" applyAlignment="1">
      <alignment horizontal="center"/>
    </xf>
    <xf numFmtId="176" fontId="3" fillId="0" borderId="14" xfId="43" applyNumberFormat="1" applyFont="1" applyBorder="1" applyAlignment="1">
      <alignment horizontal="center"/>
    </xf>
    <xf numFmtId="176" fontId="3" fillId="0" borderId="25" xfId="0" applyNumberFormat="1" applyFont="1" applyBorder="1" applyAlignment="1">
      <alignment horizontal="center"/>
    </xf>
    <xf numFmtId="176" fontId="3" fillId="0" borderId="11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13" xfId="43" applyNumberFormat="1" applyFont="1" applyBorder="1" applyAlignment="1">
      <alignment horizontal="center" vertical="center"/>
    </xf>
    <xf numFmtId="176" fontId="26" fillId="0" borderId="0" xfId="43" applyNumberFormat="1" applyFont="1" applyAlignment="1">
      <alignment horizontal="left" vertical="center"/>
    </xf>
    <xf numFmtId="176" fontId="3" fillId="0" borderId="11" xfId="43" applyNumberFormat="1" applyFont="1" applyBorder="1" applyAlignment="1">
      <alignment horizontal="center" vertical="center"/>
    </xf>
    <xf numFmtId="176" fontId="4" fillId="0" borderId="0" xfId="43" applyNumberFormat="1" applyFont="1" applyFill="1" applyBorder="1">
      <alignment vertical="center"/>
    </xf>
    <xf numFmtId="176" fontId="4" fillId="0" borderId="14" xfId="43" applyNumberFormat="1" applyFont="1" applyFill="1" applyBorder="1" applyAlignment="1">
      <alignment horizontal="left"/>
    </xf>
    <xf numFmtId="176" fontId="4" fillId="0" borderId="11" xfId="43" applyNumberFormat="1" applyFont="1" applyFill="1" applyBorder="1">
      <alignment vertical="center"/>
    </xf>
    <xf numFmtId="176" fontId="3" fillId="0" borderId="0" xfId="43" applyNumberFormat="1" applyFont="1" applyFill="1" applyBorder="1">
      <alignment vertical="center"/>
    </xf>
    <xf numFmtId="176" fontId="3" fillId="0" borderId="14" xfId="43" applyNumberFormat="1" applyFont="1" applyFill="1" applyBorder="1">
      <alignment vertical="center"/>
    </xf>
    <xf numFmtId="176" fontId="3" fillId="0" borderId="11" xfId="43" applyNumberFormat="1" applyFont="1" applyFill="1" applyBorder="1">
      <alignment vertical="center"/>
    </xf>
    <xf numFmtId="176" fontId="3" fillId="0" borderId="0" xfId="43" applyNumberFormat="1" applyFont="1" applyFill="1" applyBorder="1" applyAlignment="1">
      <alignment horizontal="left"/>
    </xf>
    <xf numFmtId="41" fontId="3" fillId="0" borderId="0" xfId="43" applyNumberFormat="1" applyFont="1" applyFill="1" applyBorder="1" applyAlignment="1" applyProtection="1">
      <alignment horizontal="right"/>
      <protection locked="0"/>
    </xf>
    <xf numFmtId="176" fontId="3" fillId="0" borderId="14" xfId="43" applyNumberFormat="1" applyFont="1" applyFill="1" applyBorder="1" applyAlignment="1">
      <alignment horizontal="left"/>
    </xf>
    <xf numFmtId="41" fontId="3" fillId="0" borderId="11" xfId="43" applyNumberFormat="1" applyFont="1" applyFill="1" applyBorder="1" applyAlignment="1" applyProtection="1">
      <alignment horizontal="right"/>
      <protection locked="0"/>
    </xf>
    <xf numFmtId="176" fontId="0" fillId="0" borderId="11" xfId="43" applyNumberFormat="1" applyFont="1" applyFill="1" applyBorder="1">
      <alignment vertical="center"/>
    </xf>
    <xf numFmtId="180" fontId="3" fillId="0" borderId="0" xfId="45" applyNumberFormat="1" applyFont="1" applyFill="1">
      <alignment vertical="center"/>
    </xf>
    <xf numFmtId="177" fontId="3" fillId="0" borderId="23" xfId="43" applyNumberFormat="1" applyFont="1" applyBorder="1" applyAlignment="1">
      <alignment horizontal="center"/>
    </xf>
    <xf numFmtId="178" fontId="3" fillId="0" borderId="11" xfId="43" applyNumberFormat="1" applyFont="1" applyBorder="1" applyAlignment="1">
      <alignment horizontal="center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3" fillId="0" borderId="14" xfId="0" applyNumberFormat="1" applyFont="1" applyBorder="1" applyAlignment="1" applyProtection="1">
      <alignment horizontal="right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0" fontId="1" fillId="0" borderId="0" xfId="43" applyFont="1">
      <alignment vertical="center"/>
    </xf>
    <xf numFmtId="0" fontId="1" fillId="0" borderId="14" xfId="43" applyFont="1" applyBorder="1">
      <alignment vertical="center"/>
    </xf>
    <xf numFmtId="41" fontId="3" fillId="0" borderId="0" xfId="44" applyNumberFormat="1" applyFont="1" applyAlignment="1">
      <alignment vertical="center"/>
    </xf>
    <xf numFmtId="0" fontId="1" fillId="0" borderId="14" xfId="43" applyFont="1" applyBorder="1" applyAlignment="1">
      <alignment horizontal="centerContinuous"/>
    </xf>
    <xf numFmtId="178" fontId="3" fillId="0" borderId="13" xfId="43" applyNumberFormat="1" applyFont="1" applyBorder="1" applyAlignment="1">
      <alignment horizontal="center"/>
    </xf>
    <xf numFmtId="177" fontId="4" fillId="0" borderId="0" xfId="43" applyNumberFormat="1" applyFont="1">
      <alignment vertical="center"/>
    </xf>
    <xf numFmtId="177" fontId="32" fillId="0" borderId="0" xfId="43" applyNumberFormat="1" applyFont="1">
      <alignment vertical="center"/>
    </xf>
    <xf numFmtId="178" fontId="31" fillId="0" borderId="0" xfId="43" applyNumberFormat="1" applyFont="1" applyBorder="1" applyAlignment="1">
      <alignment horizontal="left"/>
    </xf>
    <xf numFmtId="178" fontId="31" fillId="0" borderId="14" xfId="43" applyNumberFormat="1" applyFont="1" applyBorder="1" applyAlignment="1">
      <alignment horizontal="left"/>
    </xf>
    <xf numFmtId="176" fontId="3" fillId="0" borderId="0" xfId="43" applyNumberFormat="1" applyFont="1" applyBorder="1" applyAlignment="1">
      <alignment horizontal="left"/>
    </xf>
    <xf numFmtId="176" fontId="3" fillId="0" borderId="0" xfId="43" applyNumberFormat="1" applyFont="1" applyBorder="1" applyAlignment="1"/>
    <xf numFmtId="176" fontId="3" fillId="0" borderId="0" xfId="43" applyNumberFormat="1" applyFont="1" applyBorder="1" applyAlignment="1">
      <alignment horizontal="left" vertical="center"/>
    </xf>
    <xf numFmtId="176" fontId="23" fillId="0" borderId="0" xfId="43" applyNumberFormat="1" applyFont="1" applyAlignment="1">
      <alignment horizontal="center"/>
    </xf>
    <xf numFmtId="176" fontId="4" fillId="0" borderId="0" xfId="43" applyNumberFormat="1" applyFont="1" applyAlignment="1">
      <alignment horizontal="center"/>
    </xf>
    <xf numFmtId="176" fontId="3" fillId="0" borderId="13" xfId="43" applyNumberFormat="1" applyFont="1" applyBorder="1" applyAlignment="1">
      <alignment horizontal="center"/>
    </xf>
    <xf numFmtId="176" fontId="3" fillId="0" borderId="12" xfId="43" applyNumberFormat="1" applyFont="1" applyBorder="1" applyAlignment="1">
      <alignment horizontal="center"/>
    </xf>
    <xf numFmtId="176" fontId="3" fillId="0" borderId="20" xfId="43" applyNumberFormat="1" applyFont="1" applyBorder="1" applyAlignment="1">
      <alignment horizontal="center"/>
    </xf>
    <xf numFmtId="176" fontId="3" fillId="0" borderId="26" xfId="43" applyNumberFormat="1" applyFont="1" applyBorder="1" applyAlignment="1">
      <alignment horizontal="center"/>
    </xf>
    <xf numFmtId="176" fontId="3" fillId="0" borderId="24" xfId="43" applyNumberFormat="1" applyFont="1" applyBorder="1" applyAlignment="1">
      <alignment horizontal="center"/>
    </xf>
    <xf numFmtId="176" fontId="3" fillId="0" borderId="31" xfId="43" applyNumberFormat="1" applyFont="1" applyBorder="1" applyAlignment="1">
      <alignment horizontal="center"/>
    </xf>
    <xf numFmtId="176" fontId="3" fillId="0" borderId="0" xfId="43" applyNumberFormat="1" applyFont="1">
      <alignment vertical="center"/>
    </xf>
    <xf numFmtId="0" fontId="1" fillId="0" borderId="0" xfId="43" applyFont="1">
      <alignment vertical="center"/>
    </xf>
    <xf numFmtId="0" fontId="1" fillId="0" borderId="14" xfId="43" applyFont="1" applyBorder="1">
      <alignment vertical="center"/>
    </xf>
    <xf numFmtId="176" fontId="3" fillId="0" borderId="0" xfId="43" applyNumberFormat="1" applyFont="1" applyAlignment="1">
      <alignment horizontal="left" shrinkToFit="1"/>
    </xf>
    <xf numFmtId="176" fontId="3" fillId="0" borderId="14" xfId="43" applyNumberFormat="1" applyFont="1" applyBorder="1" applyAlignment="1">
      <alignment horizontal="left" shrinkToFit="1"/>
    </xf>
    <xf numFmtId="176" fontId="4" fillId="0" borderId="0" xfId="43" applyNumberFormat="1" applyFont="1" applyAlignment="1">
      <alignment horizontal="left" shrinkToFit="1"/>
    </xf>
    <xf numFmtId="176" fontId="4" fillId="0" borderId="14" xfId="43" applyNumberFormat="1" applyFont="1" applyBorder="1" applyAlignment="1">
      <alignment horizontal="left" shrinkToFit="1"/>
    </xf>
    <xf numFmtId="41" fontId="3" fillId="0" borderId="13" xfId="43" applyNumberFormat="1" applyFont="1" applyBorder="1" applyAlignment="1">
      <alignment horizontal="center"/>
    </xf>
    <xf numFmtId="41" fontId="3" fillId="0" borderId="12" xfId="43" applyNumberFormat="1" applyFont="1" applyBorder="1" applyAlignment="1">
      <alignment horizontal="center"/>
    </xf>
    <xf numFmtId="41" fontId="3" fillId="0" borderId="20" xfId="43" applyNumberFormat="1" applyFont="1" applyBorder="1" applyAlignment="1">
      <alignment horizontal="center"/>
    </xf>
    <xf numFmtId="41" fontId="3" fillId="0" borderId="26" xfId="43" applyNumberFormat="1" applyFont="1" applyBorder="1" applyAlignment="1">
      <alignment horizontal="center"/>
    </xf>
    <xf numFmtId="41" fontId="3" fillId="0" borderId="24" xfId="43" applyNumberFormat="1" applyFont="1" applyBorder="1" applyAlignment="1">
      <alignment horizontal="center"/>
    </xf>
    <xf numFmtId="41" fontId="3" fillId="0" borderId="31" xfId="43" applyNumberFormat="1" applyFont="1" applyBorder="1" applyAlignment="1">
      <alignment horizontal="center"/>
    </xf>
    <xf numFmtId="176" fontId="3" fillId="0" borderId="12" xfId="43" applyNumberFormat="1" applyFont="1" applyBorder="1" applyAlignment="1">
      <alignment horizontal="center" shrinkToFit="1"/>
    </xf>
    <xf numFmtId="176" fontId="3" fillId="0" borderId="20" xfId="43" applyNumberFormat="1" applyFont="1" applyBorder="1" applyAlignment="1">
      <alignment horizontal="center" shrinkToFit="1"/>
    </xf>
    <xf numFmtId="176" fontId="3" fillId="0" borderId="0" xfId="43" applyNumberFormat="1" applyFont="1" applyAlignment="1">
      <alignment horizontal="center" shrinkToFit="1"/>
    </xf>
    <xf numFmtId="176" fontId="3" fillId="0" borderId="22" xfId="43" applyNumberFormat="1" applyFont="1" applyBorder="1" applyAlignment="1">
      <alignment horizontal="center" shrinkToFit="1"/>
    </xf>
    <xf numFmtId="176" fontId="3" fillId="0" borderId="21" xfId="43" applyNumberFormat="1" applyFont="1" applyBorder="1" applyAlignment="1">
      <alignment horizontal="center" shrinkToFit="1"/>
    </xf>
    <xf numFmtId="176" fontId="3" fillId="0" borderId="0" xfId="43" applyNumberFormat="1" applyFont="1" applyAlignment="1">
      <alignment horizontal="center"/>
    </xf>
    <xf numFmtId="176" fontId="3" fillId="0" borderId="14" xfId="43" applyNumberFormat="1" applyFont="1" applyBorder="1" applyAlignment="1">
      <alignment horizontal="center"/>
    </xf>
    <xf numFmtId="41" fontId="3" fillId="0" borderId="23" xfId="43" applyNumberFormat="1" applyFont="1" applyBorder="1" applyAlignment="1">
      <alignment horizontal="center"/>
    </xf>
    <xf numFmtId="41" fontId="3" fillId="0" borderId="32" xfId="43" applyNumberFormat="1" applyFont="1" applyBorder="1" applyAlignment="1">
      <alignment horizontal="center"/>
    </xf>
    <xf numFmtId="0" fontId="1" fillId="0" borderId="14" xfId="43" applyFont="1" applyBorder="1" applyAlignment="1">
      <alignment horizontal="center"/>
    </xf>
    <xf numFmtId="176" fontId="3" fillId="0" borderId="29" xfId="0" applyNumberFormat="1" applyFont="1" applyBorder="1" applyAlignment="1">
      <alignment horizontal="center"/>
    </xf>
    <xf numFmtId="176" fontId="3" fillId="0" borderId="30" xfId="0" applyNumberFormat="1" applyFont="1" applyBorder="1" applyAlignment="1">
      <alignment horizontal="center"/>
    </xf>
    <xf numFmtId="176" fontId="3" fillId="0" borderId="3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/>
    </xf>
    <xf numFmtId="176" fontId="3" fillId="0" borderId="22" xfId="0" applyNumberFormat="1" applyFont="1" applyBorder="1" applyAlignment="1">
      <alignment horizontal="center"/>
    </xf>
    <xf numFmtId="176" fontId="3" fillId="0" borderId="26" xfId="0" applyNumberFormat="1" applyFont="1" applyBorder="1" applyAlignment="1">
      <alignment horizontal="center"/>
    </xf>
    <xf numFmtId="176" fontId="3" fillId="0" borderId="31" xfId="0" applyNumberFormat="1" applyFont="1" applyBorder="1" applyAlignment="1">
      <alignment horizont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5" xfId="43" applyNumberFormat="1" applyFont="1" applyBorder="1" applyAlignment="1">
      <alignment horizontal="center" vertical="center"/>
    </xf>
    <xf numFmtId="0" fontId="1" fillId="0" borderId="22" xfId="43" applyFont="1" applyBorder="1">
      <alignment vertical="center"/>
    </xf>
    <xf numFmtId="0" fontId="1" fillId="0" borderId="21" xfId="43" applyFont="1" applyBorder="1">
      <alignment vertical="center"/>
    </xf>
    <xf numFmtId="0" fontId="1" fillId="0" borderId="13" xfId="43" applyFont="1" applyBorder="1">
      <alignment vertical="center"/>
    </xf>
    <xf numFmtId="0" fontId="1" fillId="0" borderId="12" xfId="43" applyFont="1" applyBorder="1">
      <alignment vertical="center"/>
    </xf>
    <xf numFmtId="0" fontId="1" fillId="0" borderId="20" xfId="43" applyFont="1" applyBorder="1">
      <alignment vertical="center"/>
    </xf>
    <xf numFmtId="176" fontId="3" fillId="0" borderId="22" xfId="43" applyNumberFormat="1" applyFont="1" applyBorder="1" applyAlignment="1">
      <alignment horizontal="center" vertical="center"/>
    </xf>
    <xf numFmtId="176" fontId="3" fillId="0" borderId="13" xfId="43" applyNumberFormat="1" applyFont="1" applyBorder="1" applyAlignment="1">
      <alignment horizontal="center" vertical="center"/>
    </xf>
    <xf numFmtId="176" fontId="3" fillId="0" borderId="12" xfId="43" applyNumberFormat="1" applyFont="1" applyBorder="1" applyAlignment="1">
      <alignment horizontal="center" vertical="center"/>
    </xf>
    <xf numFmtId="176" fontId="3" fillId="0" borderId="0" xfId="43" applyNumberFormat="1" applyFont="1" applyAlignment="1">
      <alignment horizontal="left" vertical="top" wrapText="1"/>
    </xf>
    <xf numFmtId="0" fontId="28" fillId="0" borderId="0" xfId="43" applyFont="1">
      <alignment vertical="center"/>
    </xf>
    <xf numFmtId="0" fontId="4" fillId="0" borderId="0" xfId="43" applyFont="1" applyAlignment="1">
      <alignment horizontal="center"/>
    </xf>
    <xf numFmtId="41" fontId="3" fillId="0" borderId="25" xfId="43" applyNumberFormat="1" applyFont="1" applyBorder="1" applyAlignment="1">
      <alignment horizontal="center" vertical="center"/>
    </xf>
    <xf numFmtId="41" fontId="3" fillId="0" borderId="22" xfId="43" applyNumberFormat="1" applyFont="1" applyBorder="1" applyAlignment="1">
      <alignment horizontal="center" vertical="center"/>
    </xf>
    <xf numFmtId="41" fontId="3" fillId="0" borderId="21" xfId="43" applyNumberFormat="1" applyFont="1" applyBorder="1" applyAlignment="1">
      <alignment horizontal="center" vertical="center"/>
    </xf>
    <xf numFmtId="41" fontId="3" fillId="0" borderId="13" xfId="43" applyNumberFormat="1" applyFont="1" applyBorder="1" applyAlignment="1">
      <alignment horizontal="center" vertical="center"/>
    </xf>
    <xf numFmtId="41" fontId="3" fillId="0" borderId="12" xfId="43" applyNumberFormat="1" applyFont="1" applyBorder="1" applyAlignment="1">
      <alignment horizontal="center" vertical="center"/>
    </xf>
    <xf numFmtId="41" fontId="3" fillId="0" borderId="20" xfId="43" applyNumberFormat="1" applyFont="1" applyBorder="1" applyAlignment="1">
      <alignment horizontal="center" vertical="center"/>
    </xf>
    <xf numFmtId="177" fontId="4" fillId="0" borderId="0" xfId="43" applyNumberFormat="1" applyFont="1" applyAlignment="1">
      <alignment horizontal="center"/>
    </xf>
    <xf numFmtId="176" fontId="26" fillId="0" borderId="0" xfId="43" applyNumberFormat="1" applyFont="1" applyAlignment="1">
      <alignment horizontal="left" vertical="center"/>
    </xf>
    <xf numFmtId="176" fontId="26" fillId="0" borderId="14" xfId="43" applyNumberFormat="1" applyFont="1" applyBorder="1" applyAlignment="1">
      <alignment horizontal="left" vertical="center"/>
    </xf>
    <xf numFmtId="176" fontId="3" fillId="0" borderId="25" xfId="43" applyNumberFormat="1" applyFont="1" applyBorder="1" applyAlignment="1">
      <alignment horizontal="center" vertical="center" wrapText="1"/>
    </xf>
    <xf numFmtId="176" fontId="3" fillId="0" borderId="11" xfId="43" applyNumberFormat="1" applyFont="1" applyBorder="1" applyAlignment="1">
      <alignment horizontal="center" vertical="center" wrapText="1"/>
    </xf>
    <xf numFmtId="176" fontId="3" fillId="0" borderId="13" xfId="43" applyNumberFormat="1" applyFont="1" applyBorder="1" applyAlignment="1">
      <alignment horizontal="center" vertical="center" wrapText="1"/>
    </xf>
    <xf numFmtId="176" fontId="26" fillId="0" borderId="18" xfId="43" applyNumberFormat="1" applyFont="1" applyBorder="1" applyAlignment="1">
      <alignment horizontal="center" vertical="center" wrapText="1"/>
    </xf>
    <xf numFmtId="176" fontId="26" fillId="0" borderId="17" xfId="43" applyNumberFormat="1" applyFont="1" applyBorder="1" applyAlignment="1">
      <alignment horizontal="center" vertical="center"/>
    </xf>
    <xf numFmtId="176" fontId="26" fillId="0" borderId="19" xfId="43" applyNumberFormat="1" applyFont="1" applyBorder="1" applyAlignment="1">
      <alignment horizontal="center" vertical="center"/>
    </xf>
    <xf numFmtId="176" fontId="3" fillId="0" borderId="18" xfId="43" applyNumberFormat="1" applyFont="1" applyBorder="1" applyAlignment="1">
      <alignment horizontal="center" vertical="center"/>
    </xf>
    <xf numFmtId="176" fontId="3" fillId="0" borderId="17" xfId="43" applyNumberFormat="1" applyFont="1" applyBorder="1" applyAlignment="1">
      <alignment horizontal="center" vertical="center"/>
    </xf>
    <xf numFmtId="176" fontId="3" fillId="0" borderId="19" xfId="43" applyNumberFormat="1" applyFont="1" applyBorder="1" applyAlignment="1">
      <alignment horizontal="center" vertical="center"/>
    </xf>
    <xf numFmtId="176" fontId="3" fillId="0" borderId="11" xfId="43" applyNumberFormat="1" applyFont="1" applyBorder="1" applyAlignment="1">
      <alignment horizontal="center" vertical="center"/>
    </xf>
    <xf numFmtId="176" fontId="3" fillId="0" borderId="18" xfId="43" applyNumberFormat="1" applyFont="1" applyBorder="1" applyAlignment="1">
      <alignment horizontal="center" vertical="center" wrapText="1"/>
    </xf>
    <xf numFmtId="176" fontId="27" fillId="0" borderId="18" xfId="43" applyNumberFormat="1" applyFont="1" applyBorder="1" applyAlignment="1">
      <alignment horizontal="center" wrapText="1"/>
    </xf>
    <xf numFmtId="176" fontId="27" fillId="0" borderId="17" xfId="43" applyNumberFormat="1" applyFont="1" applyBorder="1" applyAlignment="1">
      <alignment horizontal="center"/>
    </xf>
    <xf numFmtId="176" fontId="27" fillId="0" borderId="19" xfId="43" applyNumberFormat="1" applyFont="1" applyBorder="1" applyAlignment="1">
      <alignment horizontal="center"/>
    </xf>
    <xf numFmtId="176" fontId="3" fillId="0" borderId="33" xfId="43" applyNumberFormat="1" applyFont="1" applyBorder="1" applyAlignment="1">
      <alignment horizontal="center" vertical="center"/>
    </xf>
    <xf numFmtId="176" fontId="3" fillId="0" borderId="23" xfId="43" applyNumberFormat="1" applyFont="1" applyBorder="1" applyAlignment="1">
      <alignment horizontal="center" vertical="center"/>
    </xf>
    <xf numFmtId="176" fontId="31" fillId="0" borderId="0" xfId="43" applyNumberFormat="1" applyFont="1" applyBorder="1" applyAlignment="1">
      <alignment horizontal="left"/>
    </xf>
    <xf numFmtId="176" fontId="3" fillId="0" borderId="0" xfId="43" applyNumberFormat="1" applyFont="1" applyBorder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3"/>
    <cellStyle name="標準 3" xfId="44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4&#32113;&#35336;&#24180;&#37969;/01%20&#32113;&#35336;&#24180;&#37969;/R6&#24180;&#24230;&#32113;&#35336;&#24180;&#37969;/&#8251;&#12487;&#12540;&#12479;/&#24193;&#20869;&#25552;&#20379;&#12486;&#12540;&#12479;/11_&#35686;&#23519;&#26412;&#37096;/2024-09-26-11-12-20/&#12304;&#30476;&#35686;&#12539;&#27231;&#21205;&#25436;&#26619;&#20998;&#26512;&#35506;&#12305;W-09A,09B,09C,09D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08-W09A"/>
      <sheetName val="W09BC"/>
      <sheetName val="W09Ｄ-W10"/>
      <sheetName val="Sheet1"/>
    </sheetNames>
    <sheetDataSet>
      <sheetData sheetId="0">
        <row r="31">
          <cell r="H31">
            <v>4028</v>
          </cell>
        </row>
        <row r="33">
          <cell r="H33">
            <v>25</v>
          </cell>
        </row>
        <row r="39">
          <cell r="H39">
            <v>484</v>
          </cell>
        </row>
        <row r="46">
          <cell r="H46">
            <v>2447</v>
          </cell>
        </row>
        <row r="47">
          <cell r="H47">
            <v>215</v>
          </cell>
        </row>
        <row r="48">
          <cell r="H48">
            <v>706</v>
          </cell>
        </row>
        <row r="49">
          <cell r="H49">
            <v>1526</v>
          </cell>
        </row>
        <row r="51">
          <cell r="H51">
            <v>336</v>
          </cell>
        </row>
        <row r="55">
          <cell r="H55">
            <v>78</v>
          </cell>
        </row>
        <row r="59">
          <cell r="H59">
            <v>658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90"/>
  <sheetViews>
    <sheetView view="pageBreakPreview" zoomScale="75" zoomScaleNormal="75" zoomScaleSheetLayoutView="75" workbookViewId="0">
      <selection activeCell="G51" sqref="G51"/>
    </sheetView>
  </sheetViews>
  <sheetFormatPr defaultColWidth="9.625" defaultRowHeight="17.25" customHeight="1" x14ac:dyDescent="0.15"/>
  <cols>
    <col min="1" max="1" width="13.375" style="227" customWidth="1"/>
    <col min="2" max="2" width="4.125" style="227" customWidth="1"/>
    <col min="3" max="3" width="7.375" style="227" customWidth="1"/>
    <col min="4" max="4" width="10.375" style="227" customWidth="1"/>
    <col min="5" max="5" width="7.875" style="227" customWidth="1"/>
    <col min="6" max="6" width="10.875" style="227" customWidth="1"/>
    <col min="7" max="14" width="11" style="227" customWidth="1"/>
    <col min="15" max="16384" width="9.625" style="227"/>
  </cols>
  <sheetData>
    <row r="1" spans="1:14" ht="17.25" customHeight="1" x14ac:dyDescent="0.2">
      <c r="A1" s="50"/>
    </row>
    <row r="6" spans="1:14" ht="28.5" customHeight="1" x14ac:dyDescent="0.3">
      <c r="B6" s="269" t="s">
        <v>362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4" ht="16.5" customHeight="1" x14ac:dyDescent="0.3"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1:14" ht="17.25" customHeight="1" x14ac:dyDescent="0.2">
      <c r="B8" s="270" t="s">
        <v>56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</row>
    <row r="9" spans="1:14" ht="17.25" customHeight="1" thickBot="1" x14ac:dyDescent="0.25">
      <c r="B9" s="51"/>
      <c r="C9" s="51"/>
      <c r="D9" s="51"/>
      <c r="E9" s="51"/>
      <c r="F9" s="52" t="s">
        <v>57</v>
      </c>
      <c r="G9" s="51"/>
      <c r="H9" s="51"/>
      <c r="I9" s="51"/>
      <c r="J9" s="51"/>
      <c r="K9" s="51"/>
      <c r="L9" s="51"/>
      <c r="M9" s="53"/>
      <c r="N9" s="54" t="s">
        <v>58</v>
      </c>
    </row>
    <row r="10" spans="1:14" ht="17.25" customHeight="1" x14ac:dyDescent="0.15">
      <c r="F10" s="55"/>
      <c r="I10" s="56"/>
      <c r="J10" s="56"/>
      <c r="K10" s="56"/>
      <c r="L10" s="56"/>
      <c r="M10" s="56"/>
      <c r="N10" s="56"/>
    </row>
    <row r="11" spans="1:14" ht="17.25" customHeight="1" x14ac:dyDescent="0.2">
      <c r="F11" s="271" t="s">
        <v>382</v>
      </c>
      <c r="G11" s="272"/>
      <c r="H11" s="273"/>
      <c r="I11" s="274" t="s">
        <v>389</v>
      </c>
      <c r="J11" s="275"/>
      <c r="K11" s="276"/>
      <c r="L11" s="57" t="s">
        <v>59</v>
      </c>
      <c r="M11" s="58"/>
      <c r="N11" s="56"/>
    </row>
    <row r="12" spans="1:14" ht="17.25" customHeight="1" x14ac:dyDescent="0.2">
      <c r="B12" s="56"/>
      <c r="C12" s="56"/>
      <c r="D12" s="56"/>
      <c r="E12" s="56"/>
      <c r="F12" s="226" t="s">
        <v>336</v>
      </c>
      <c r="G12" s="226" t="s">
        <v>363</v>
      </c>
      <c r="H12" s="226" t="s">
        <v>337</v>
      </c>
      <c r="I12" s="226" t="s">
        <v>336</v>
      </c>
      <c r="J12" s="226" t="s">
        <v>363</v>
      </c>
      <c r="K12" s="226" t="s">
        <v>337</v>
      </c>
      <c r="L12" s="226" t="s">
        <v>336</v>
      </c>
      <c r="M12" s="226" t="s">
        <v>363</v>
      </c>
      <c r="N12" s="226" t="s">
        <v>337</v>
      </c>
    </row>
    <row r="13" spans="1:14" ht="17.25" customHeight="1" x14ac:dyDescent="0.15">
      <c r="F13" s="55"/>
    </row>
    <row r="14" spans="1:14" ht="17.25" customHeight="1" x14ac:dyDescent="0.15">
      <c r="C14" s="227" t="s">
        <v>383</v>
      </c>
      <c r="D14" s="257"/>
      <c r="E14" s="258"/>
      <c r="F14" s="55">
        <v>3999</v>
      </c>
      <c r="G14" s="227">
        <v>4203</v>
      </c>
      <c r="H14" s="227">
        <v>1767</v>
      </c>
      <c r="I14" s="227">
        <v>3091</v>
      </c>
      <c r="J14" s="227">
        <v>3236</v>
      </c>
      <c r="K14" s="227">
        <v>1397</v>
      </c>
      <c r="L14" s="227">
        <v>548</v>
      </c>
      <c r="M14" s="227">
        <v>570</v>
      </c>
      <c r="N14" s="227">
        <v>223</v>
      </c>
    </row>
    <row r="15" spans="1:14" ht="17.25" customHeight="1" x14ac:dyDescent="0.15">
      <c r="C15" s="227" t="s">
        <v>384</v>
      </c>
      <c r="D15" s="257"/>
      <c r="E15" s="258"/>
      <c r="F15" s="55">
        <v>3661</v>
      </c>
      <c r="G15" s="227">
        <v>3740</v>
      </c>
      <c r="H15" s="227">
        <v>1688</v>
      </c>
      <c r="I15" s="227">
        <v>2873</v>
      </c>
      <c r="J15" s="227">
        <v>2903</v>
      </c>
      <c r="K15" s="227">
        <v>1367</v>
      </c>
      <c r="L15" s="227">
        <v>456</v>
      </c>
      <c r="M15" s="227">
        <v>509</v>
      </c>
      <c r="N15" s="227">
        <v>170</v>
      </c>
    </row>
    <row r="16" spans="1:14" ht="17.25" customHeight="1" x14ac:dyDescent="0.15">
      <c r="C16" s="227" t="s">
        <v>385</v>
      </c>
      <c r="D16" s="257"/>
      <c r="E16" s="258"/>
      <c r="F16" s="55">
        <v>3634</v>
      </c>
      <c r="G16" s="227">
        <v>3432</v>
      </c>
      <c r="H16" s="227">
        <v>1890</v>
      </c>
      <c r="I16" s="227">
        <v>2879</v>
      </c>
      <c r="J16" s="227">
        <v>2712</v>
      </c>
      <c r="K16" s="227">
        <v>1534</v>
      </c>
      <c r="L16" s="227">
        <v>428</v>
      </c>
      <c r="M16" s="227">
        <v>404</v>
      </c>
      <c r="N16" s="227">
        <v>194</v>
      </c>
    </row>
    <row r="17" spans="2:14" ht="17.25" customHeight="1" x14ac:dyDescent="0.15">
      <c r="C17" s="227" t="s">
        <v>386</v>
      </c>
      <c r="D17" s="257"/>
      <c r="E17" s="258"/>
      <c r="F17" s="55">
        <v>3679</v>
      </c>
      <c r="G17" s="227">
        <v>3528</v>
      </c>
      <c r="H17" s="227">
        <v>2038</v>
      </c>
      <c r="I17" s="227">
        <v>2894</v>
      </c>
      <c r="J17" s="227">
        <v>2767</v>
      </c>
      <c r="K17" s="227">
        <v>1658</v>
      </c>
      <c r="L17" s="227">
        <v>458</v>
      </c>
      <c r="M17" s="227">
        <v>427</v>
      </c>
      <c r="N17" s="227">
        <v>225</v>
      </c>
    </row>
    <row r="18" spans="2:14" ht="17.25" customHeight="1" x14ac:dyDescent="0.15">
      <c r="C18" s="227" t="s">
        <v>387</v>
      </c>
      <c r="E18" s="59"/>
      <c r="F18" s="55">
        <v>3678</v>
      </c>
      <c r="G18" s="227">
        <v>3673</v>
      </c>
      <c r="H18" s="227">
        <v>2043</v>
      </c>
      <c r="I18" s="227">
        <v>2800</v>
      </c>
      <c r="J18" s="227">
        <v>2842</v>
      </c>
      <c r="K18" s="227">
        <v>1616</v>
      </c>
      <c r="L18" s="227">
        <v>547</v>
      </c>
      <c r="M18" s="227">
        <v>509</v>
      </c>
      <c r="N18" s="227">
        <v>263</v>
      </c>
    </row>
    <row r="19" spans="2:14" ht="17.25" customHeight="1" x14ac:dyDescent="0.15">
      <c r="C19" s="227" t="s">
        <v>471</v>
      </c>
      <c r="E19" s="59"/>
      <c r="F19" s="55">
        <v>3841</v>
      </c>
      <c r="G19" s="227">
        <v>3726</v>
      </c>
      <c r="H19" s="227">
        <v>2157</v>
      </c>
      <c r="I19" s="227">
        <v>3021</v>
      </c>
      <c r="J19" s="227">
        <v>2922</v>
      </c>
      <c r="K19" s="227">
        <v>1714</v>
      </c>
      <c r="L19" s="227">
        <v>432</v>
      </c>
      <c r="M19" s="227">
        <v>464</v>
      </c>
      <c r="N19" s="227">
        <v>231</v>
      </c>
    </row>
    <row r="20" spans="2:14" ht="17.25" customHeight="1" x14ac:dyDescent="0.15">
      <c r="C20" s="227" t="s">
        <v>472</v>
      </c>
      <c r="E20" s="59"/>
      <c r="F20" s="55">
        <v>3570</v>
      </c>
      <c r="G20" s="227">
        <v>3663</v>
      </c>
      <c r="H20" s="227">
        <v>2064</v>
      </c>
      <c r="I20" s="227">
        <v>2802</v>
      </c>
      <c r="J20" s="227">
        <v>2868</v>
      </c>
      <c r="K20" s="227">
        <v>1648</v>
      </c>
      <c r="L20" s="227">
        <v>385</v>
      </c>
      <c r="M20" s="227">
        <v>413</v>
      </c>
      <c r="N20" s="227">
        <v>203</v>
      </c>
    </row>
    <row r="21" spans="2:14" ht="17.25" customHeight="1" x14ac:dyDescent="0.15">
      <c r="B21" s="60"/>
      <c r="C21" s="227" t="s">
        <v>585</v>
      </c>
      <c r="E21" s="59"/>
      <c r="F21" s="55">
        <v>3574</v>
      </c>
      <c r="G21" s="227">
        <v>3785</v>
      </c>
      <c r="H21" s="227">
        <v>1853</v>
      </c>
      <c r="I21" s="227">
        <v>2771</v>
      </c>
      <c r="J21" s="227">
        <v>2970</v>
      </c>
      <c r="K21" s="227">
        <v>1449</v>
      </c>
      <c r="L21" s="227">
        <v>468</v>
      </c>
      <c r="M21" s="227">
        <v>434</v>
      </c>
      <c r="N21" s="227">
        <v>237</v>
      </c>
    </row>
    <row r="22" spans="2:14" ht="17.25" customHeight="1" x14ac:dyDescent="0.15">
      <c r="B22" s="60"/>
      <c r="C22" s="227" t="s">
        <v>586</v>
      </c>
      <c r="F22" s="55">
        <v>3953</v>
      </c>
      <c r="G22" s="227">
        <v>3876</v>
      </c>
      <c r="H22" s="227">
        <v>1930</v>
      </c>
      <c r="I22" s="227">
        <v>3084</v>
      </c>
      <c r="J22" s="227">
        <v>2993</v>
      </c>
      <c r="K22" s="227">
        <v>1540</v>
      </c>
      <c r="L22" s="227">
        <v>456</v>
      </c>
      <c r="M22" s="227">
        <v>488</v>
      </c>
      <c r="N22" s="227">
        <v>205</v>
      </c>
    </row>
    <row r="23" spans="2:14" ht="17.25" customHeight="1" x14ac:dyDescent="0.15">
      <c r="B23" s="60"/>
      <c r="F23" s="55"/>
    </row>
    <row r="24" spans="2:14" ht="17.25" customHeight="1" x14ac:dyDescent="0.15">
      <c r="B24" s="60"/>
      <c r="C24" s="227" t="s">
        <v>629</v>
      </c>
      <c r="F24" s="55">
        <f>F26+F78</f>
        <v>4070</v>
      </c>
      <c r="G24" s="227">
        <f t="shared" ref="G24:N24" si="0">G26+G78</f>
        <v>4048</v>
      </c>
      <c r="H24" s="227">
        <f t="shared" si="0"/>
        <v>1952</v>
      </c>
      <c r="I24" s="227">
        <f t="shared" si="0"/>
        <v>3241</v>
      </c>
      <c r="J24" s="227">
        <f t="shared" si="0"/>
        <v>3197</v>
      </c>
      <c r="K24" s="227">
        <f t="shared" si="0"/>
        <v>1584</v>
      </c>
      <c r="L24" s="227">
        <f t="shared" si="0"/>
        <v>448</v>
      </c>
      <c r="M24" s="227">
        <f t="shared" si="0"/>
        <v>478</v>
      </c>
      <c r="N24" s="227">
        <f t="shared" si="0"/>
        <v>175</v>
      </c>
    </row>
    <row r="25" spans="2:14" ht="17.25" customHeight="1" x14ac:dyDescent="0.15">
      <c r="B25" s="60"/>
      <c r="C25" s="60"/>
      <c r="D25" s="60"/>
      <c r="E25" s="60"/>
      <c r="F25" s="55"/>
    </row>
    <row r="26" spans="2:14" s="62" customFormat="1" ht="17.25" customHeight="1" x14ac:dyDescent="0.2">
      <c r="B26" s="61" t="s">
        <v>307</v>
      </c>
      <c r="F26" s="63">
        <f>SUM(F27:F38,F43:F46,F48:F52,F54:F76)</f>
        <v>4053</v>
      </c>
      <c r="G26" s="64">
        <f t="shared" ref="G26:N26" si="1">SUM(G27:G38,G43:G46,G48:G52,G54:G76)</f>
        <v>4024</v>
      </c>
      <c r="H26" s="64">
        <f t="shared" si="1"/>
        <v>1942</v>
      </c>
      <c r="I26" s="64">
        <f t="shared" si="1"/>
        <v>3224</v>
      </c>
      <c r="J26" s="64">
        <f t="shared" si="1"/>
        <v>3173</v>
      </c>
      <c r="K26" s="64">
        <f t="shared" si="1"/>
        <v>1574</v>
      </c>
      <c r="L26" s="64">
        <f t="shared" si="1"/>
        <v>448</v>
      </c>
      <c r="M26" s="64">
        <f t="shared" si="1"/>
        <v>478</v>
      </c>
      <c r="N26" s="64">
        <f t="shared" si="1"/>
        <v>175</v>
      </c>
    </row>
    <row r="27" spans="2:14" ht="17.25" customHeight="1" x14ac:dyDescent="0.2">
      <c r="C27" s="50" t="s">
        <v>71</v>
      </c>
      <c r="E27" s="59"/>
      <c r="F27" s="259">
        <v>631</v>
      </c>
      <c r="G27" s="259">
        <v>636</v>
      </c>
      <c r="H27" s="259">
        <v>617</v>
      </c>
      <c r="I27" s="65">
        <v>540</v>
      </c>
      <c r="J27" s="65">
        <v>517</v>
      </c>
      <c r="K27" s="65">
        <v>547</v>
      </c>
      <c r="L27" s="65">
        <v>63</v>
      </c>
      <c r="M27" s="65">
        <v>79</v>
      </c>
      <c r="N27" s="65">
        <v>44</v>
      </c>
    </row>
    <row r="28" spans="2:14" ht="17.25" customHeight="1" x14ac:dyDescent="0.2">
      <c r="C28" s="50" t="s">
        <v>72</v>
      </c>
      <c r="E28" s="59"/>
      <c r="F28" s="259">
        <v>0</v>
      </c>
      <c r="G28" s="259">
        <v>0</v>
      </c>
      <c r="H28" s="259">
        <v>0</v>
      </c>
      <c r="I28" s="65">
        <v>0</v>
      </c>
      <c r="J28" s="65">
        <v>0</v>
      </c>
      <c r="K28" s="66">
        <v>0</v>
      </c>
      <c r="L28" s="65">
        <v>0</v>
      </c>
      <c r="M28" s="65">
        <v>0</v>
      </c>
      <c r="N28" s="66">
        <v>0</v>
      </c>
    </row>
    <row r="29" spans="2:14" ht="17.25" customHeight="1" x14ac:dyDescent="0.2">
      <c r="C29" s="50" t="s">
        <v>73</v>
      </c>
      <c r="E29" s="59"/>
      <c r="F29" s="259">
        <v>22</v>
      </c>
      <c r="G29" s="259">
        <v>27</v>
      </c>
      <c r="H29" s="259">
        <v>6</v>
      </c>
      <c r="I29" s="65">
        <v>22</v>
      </c>
      <c r="J29" s="65">
        <v>27</v>
      </c>
      <c r="K29" s="65">
        <v>6</v>
      </c>
      <c r="L29" s="66">
        <v>0</v>
      </c>
      <c r="M29" s="66">
        <v>0</v>
      </c>
      <c r="N29" s="66">
        <v>0</v>
      </c>
    </row>
    <row r="30" spans="2:14" ht="17.25" customHeight="1" x14ac:dyDescent="0.2">
      <c r="C30" s="50" t="s">
        <v>74</v>
      </c>
      <c r="E30" s="59"/>
      <c r="F30" s="259">
        <v>0</v>
      </c>
      <c r="G30" s="259">
        <v>0</v>
      </c>
      <c r="H30" s="259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</row>
    <row r="31" spans="2:14" ht="17.25" customHeight="1" x14ac:dyDescent="0.2">
      <c r="C31" s="50" t="s">
        <v>75</v>
      </c>
      <c r="E31" s="59"/>
      <c r="F31" s="259">
        <v>74</v>
      </c>
      <c r="G31" s="259">
        <v>71</v>
      </c>
      <c r="H31" s="259">
        <v>4</v>
      </c>
      <c r="I31" s="65">
        <v>59</v>
      </c>
      <c r="J31" s="65">
        <v>57</v>
      </c>
      <c r="K31" s="66">
        <v>3</v>
      </c>
      <c r="L31" s="66">
        <v>9</v>
      </c>
      <c r="M31" s="65">
        <v>8</v>
      </c>
      <c r="N31" s="66">
        <v>1</v>
      </c>
    </row>
    <row r="32" spans="2:14" ht="17.25" customHeight="1" x14ac:dyDescent="0.2">
      <c r="C32" s="50" t="s">
        <v>76</v>
      </c>
      <c r="E32" s="59"/>
      <c r="F32" s="259">
        <v>0</v>
      </c>
      <c r="G32" s="259">
        <v>0</v>
      </c>
      <c r="H32" s="259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</row>
    <row r="33" spans="3:16" ht="17.25" customHeight="1" x14ac:dyDescent="0.2">
      <c r="C33" s="50" t="s">
        <v>77</v>
      </c>
      <c r="E33" s="59"/>
      <c r="F33" s="259">
        <v>0</v>
      </c>
      <c r="G33" s="259">
        <v>0</v>
      </c>
      <c r="H33" s="259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</row>
    <row r="34" spans="3:16" ht="17.25" customHeight="1" x14ac:dyDescent="0.2">
      <c r="C34" s="50" t="s">
        <v>78</v>
      </c>
      <c r="E34" s="59"/>
      <c r="F34" s="259">
        <v>4</v>
      </c>
      <c r="G34" s="259">
        <v>4</v>
      </c>
      <c r="H34" s="259">
        <v>0</v>
      </c>
      <c r="I34" s="65">
        <v>4</v>
      </c>
      <c r="J34" s="65">
        <v>4</v>
      </c>
      <c r="K34" s="66">
        <v>0</v>
      </c>
      <c r="L34" s="66">
        <v>0</v>
      </c>
      <c r="M34" s="66">
        <v>0</v>
      </c>
      <c r="N34" s="66">
        <v>0</v>
      </c>
    </row>
    <row r="35" spans="3:16" ht="17.25" customHeight="1" x14ac:dyDescent="0.2">
      <c r="C35" s="50" t="s">
        <v>79</v>
      </c>
      <c r="E35" s="59"/>
      <c r="F35" s="259">
        <v>0</v>
      </c>
      <c r="G35" s="259">
        <v>0</v>
      </c>
      <c r="H35" s="259">
        <v>0</v>
      </c>
      <c r="I35" s="65">
        <v>0</v>
      </c>
      <c r="J35" s="65">
        <v>0</v>
      </c>
      <c r="K35" s="66">
        <v>0</v>
      </c>
      <c r="L35" s="66">
        <v>0</v>
      </c>
      <c r="M35" s="66">
        <v>0</v>
      </c>
      <c r="N35" s="66">
        <v>0</v>
      </c>
    </row>
    <row r="36" spans="3:16" ht="17.25" customHeight="1" x14ac:dyDescent="0.2">
      <c r="C36" s="50" t="s">
        <v>80</v>
      </c>
      <c r="E36" s="59"/>
      <c r="F36" s="259">
        <v>0</v>
      </c>
      <c r="G36" s="259">
        <v>0</v>
      </c>
      <c r="H36" s="259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</row>
    <row r="37" spans="3:16" ht="17.25" customHeight="1" x14ac:dyDescent="0.2">
      <c r="C37" s="50" t="s">
        <v>81</v>
      </c>
      <c r="E37" s="59"/>
      <c r="F37" s="259">
        <v>58</v>
      </c>
      <c r="G37" s="259">
        <v>59</v>
      </c>
      <c r="H37" s="259">
        <v>2</v>
      </c>
      <c r="I37" s="65">
        <v>56</v>
      </c>
      <c r="J37" s="66">
        <v>57</v>
      </c>
      <c r="K37" s="66">
        <v>2</v>
      </c>
      <c r="L37" s="66">
        <v>1</v>
      </c>
      <c r="M37" s="66">
        <v>1</v>
      </c>
      <c r="N37" s="66">
        <v>0</v>
      </c>
    </row>
    <row r="38" spans="3:16" ht="17.25" customHeight="1" x14ac:dyDescent="0.2">
      <c r="C38" s="50" t="s">
        <v>82</v>
      </c>
      <c r="E38" s="59"/>
      <c r="F38" s="259">
        <v>8</v>
      </c>
      <c r="G38" s="259">
        <v>4</v>
      </c>
      <c r="H38" s="259">
        <v>4</v>
      </c>
      <c r="I38" s="66">
        <v>2</v>
      </c>
      <c r="J38" s="66">
        <v>1</v>
      </c>
      <c r="K38" s="66">
        <v>1</v>
      </c>
      <c r="L38" s="65">
        <v>1</v>
      </c>
      <c r="M38" s="65">
        <v>0</v>
      </c>
      <c r="N38" s="66">
        <v>1</v>
      </c>
    </row>
    <row r="39" spans="3:16" ht="17.25" customHeight="1" x14ac:dyDescent="0.2">
      <c r="C39" s="277" t="s">
        <v>447</v>
      </c>
      <c r="D39" s="278"/>
      <c r="E39" s="279"/>
      <c r="F39" s="259">
        <v>6</v>
      </c>
      <c r="G39" s="259">
        <v>3</v>
      </c>
      <c r="H39" s="259">
        <v>3</v>
      </c>
      <c r="I39" s="66">
        <v>2</v>
      </c>
      <c r="J39" s="66">
        <v>1</v>
      </c>
      <c r="K39" s="66">
        <v>1</v>
      </c>
      <c r="L39" s="66">
        <v>0</v>
      </c>
      <c r="M39" s="66">
        <v>0</v>
      </c>
      <c r="N39" s="66">
        <v>0</v>
      </c>
    </row>
    <row r="40" spans="3:16" ht="17.25" customHeight="1" x14ac:dyDescent="0.2">
      <c r="C40" s="227" t="s">
        <v>630</v>
      </c>
      <c r="D40" s="257"/>
      <c r="E40" s="258"/>
      <c r="F40" s="259">
        <v>6</v>
      </c>
      <c r="G40" s="259">
        <v>3</v>
      </c>
      <c r="H40" s="259">
        <v>3</v>
      </c>
      <c r="I40" s="66">
        <v>2</v>
      </c>
      <c r="J40" s="66">
        <v>1</v>
      </c>
      <c r="K40" s="66">
        <v>1</v>
      </c>
      <c r="L40" s="66">
        <v>0</v>
      </c>
      <c r="M40" s="66">
        <v>0</v>
      </c>
      <c r="N40" s="66">
        <v>0</v>
      </c>
    </row>
    <row r="41" spans="3:16" ht="17.25" customHeight="1" x14ac:dyDescent="0.2">
      <c r="C41" s="227" t="s">
        <v>631</v>
      </c>
      <c r="D41" s="257"/>
      <c r="E41" s="258"/>
      <c r="F41" s="259">
        <v>0</v>
      </c>
      <c r="G41" s="259">
        <v>0</v>
      </c>
      <c r="H41" s="259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</row>
    <row r="42" spans="3:16" ht="17.25" customHeight="1" x14ac:dyDescent="0.2">
      <c r="C42" s="227" t="s">
        <v>632</v>
      </c>
      <c r="D42" s="257"/>
      <c r="E42" s="258"/>
      <c r="F42" s="259">
        <v>0</v>
      </c>
      <c r="G42" s="259">
        <v>0</v>
      </c>
      <c r="H42" s="259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</row>
    <row r="43" spans="3:16" ht="17.25" customHeight="1" x14ac:dyDescent="0.2">
      <c r="C43" s="227" t="s">
        <v>633</v>
      </c>
      <c r="D43" s="257"/>
      <c r="E43" s="258"/>
      <c r="F43" s="259">
        <v>0</v>
      </c>
      <c r="G43" s="259">
        <v>0</v>
      </c>
      <c r="H43" s="259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</row>
    <row r="44" spans="3:16" ht="17.25" customHeight="1" x14ac:dyDescent="0.2">
      <c r="C44" s="50" t="s">
        <v>448</v>
      </c>
      <c r="E44" s="59"/>
      <c r="F44" s="259">
        <v>1</v>
      </c>
      <c r="G44" s="259">
        <v>0</v>
      </c>
      <c r="H44" s="259">
        <v>1</v>
      </c>
      <c r="I44" s="65">
        <v>1</v>
      </c>
      <c r="J44" s="65">
        <v>0</v>
      </c>
      <c r="K44" s="65">
        <v>1</v>
      </c>
      <c r="L44" s="66">
        <v>0</v>
      </c>
      <c r="M44" s="66">
        <v>0</v>
      </c>
      <c r="N44" s="66">
        <v>0</v>
      </c>
    </row>
    <row r="45" spans="3:16" ht="17.25" customHeight="1" x14ac:dyDescent="0.2">
      <c r="C45" s="50" t="s">
        <v>388</v>
      </c>
      <c r="E45" s="59"/>
      <c r="F45" s="259">
        <v>13</v>
      </c>
      <c r="G45" s="259">
        <v>12</v>
      </c>
      <c r="H45" s="259">
        <v>3</v>
      </c>
      <c r="I45" s="66">
        <v>11</v>
      </c>
      <c r="J45" s="65">
        <v>9</v>
      </c>
      <c r="K45" s="65">
        <v>3</v>
      </c>
      <c r="L45" s="65">
        <v>1</v>
      </c>
      <c r="M45" s="65">
        <v>2</v>
      </c>
      <c r="N45" s="66">
        <v>0</v>
      </c>
    </row>
    <row r="46" spans="3:16" ht="17.25" customHeight="1" x14ac:dyDescent="0.2">
      <c r="C46" s="50" t="s">
        <v>83</v>
      </c>
      <c r="E46" s="59"/>
      <c r="F46" s="259">
        <v>0</v>
      </c>
      <c r="G46" s="259">
        <v>1</v>
      </c>
      <c r="H46" s="259">
        <v>0</v>
      </c>
      <c r="I46" s="66">
        <v>0</v>
      </c>
      <c r="J46" s="66">
        <v>1</v>
      </c>
      <c r="K46" s="66">
        <v>0</v>
      </c>
      <c r="L46" s="66">
        <v>0</v>
      </c>
      <c r="M46" s="66">
        <v>0</v>
      </c>
      <c r="N46" s="66">
        <v>0</v>
      </c>
      <c r="P46" s="50"/>
    </row>
    <row r="47" spans="3:16" ht="17.25" customHeight="1" x14ac:dyDescent="0.2">
      <c r="C47" s="50" t="s">
        <v>449</v>
      </c>
      <c r="E47" s="59"/>
      <c r="F47" s="259">
        <v>0</v>
      </c>
      <c r="G47" s="259">
        <v>0</v>
      </c>
      <c r="H47" s="259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P47" s="50"/>
    </row>
    <row r="48" spans="3:16" ht="17.25" customHeight="1" x14ac:dyDescent="0.2">
      <c r="C48" s="50" t="s">
        <v>450</v>
      </c>
      <c r="E48" s="59"/>
      <c r="F48" s="259">
        <v>0</v>
      </c>
      <c r="G48" s="259">
        <v>0</v>
      </c>
      <c r="H48" s="259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P48" s="50"/>
    </row>
    <row r="49" spans="3:17" ht="17.25" customHeight="1" x14ac:dyDescent="0.2">
      <c r="C49" s="50" t="s">
        <v>451</v>
      </c>
      <c r="E49" s="59"/>
      <c r="F49" s="259">
        <v>0</v>
      </c>
      <c r="G49" s="259">
        <v>0</v>
      </c>
      <c r="H49" s="259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P49" s="50"/>
    </row>
    <row r="50" spans="3:17" ht="17.25" customHeight="1" x14ac:dyDescent="0.2">
      <c r="C50" s="50" t="s">
        <v>60</v>
      </c>
      <c r="E50" s="59"/>
      <c r="F50" s="259">
        <v>36</v>
      </c>
      <c r="G50" s="259">
        <v>36</v>
      </c>
      <c r="H50" s="259">
        <v>0</v>
      </c>
      <c r="I50" s="65">
        <v>28</v>
      </c>
      <c r="J50" s="65">
        <v>28</v>
      </c>
      <c r="K50" s="66">
        <v>0</v>
      </c>
      <c r="L50" s="66">
        <v>7</v>
      </c>
      <c r="M50" s="65">
        <v>7</v>
      </c>
      <c r="N50" s="66">
        <v>0</v>
      </c>
      <c r="P50" s="50"/>
    </row>
    <row r="51" spans="3:17" ht="17.25" customHeight="1" x14ac:dyDescent="0.2">
      <c r="C51" s="50" t="s">
        <v>0</v>
      </c>
      <c r="E51" s="59"/>
      <c r="F51" s="259">
        <v>13</v>
      </c>
      <c r="G51" s="259">
        <v>17</v>
      </c>
      <c r="H51" s="259">
        <v>2</v>
      </c>
      <c r="I51" s="66">
        <v>13</v>
      </c>
      <c r="J51" s="66">
        <v>17</v>
      </c>
      <c r="K51" s="66">
        <v>2</v>
      </c>
      <c r="L51" s="66">
        <v>0</v>
      </c>
      <c r="M51" s="66">
        <v>0</v>
      </c>
      <c r="N51" s="66">
        <v>0</v>
      </c>
      <c r="P51" s="50"/>
    </row>
    <row r="52" spans="3:17" ht="17.25" customHeight="1" x14ac:dyDescent="0.2">
      <c r="C52" s="50" t="s">
        <v>84</v>
      </c>
      <c r="E52" s="59"/>
      <c r="F52" s="259">
        <v>46</v>
      </c>
      <c r="G52" s="259">
        <v>44</v>
      </c>
      <c r="H52" s="259">
        <v>5</v>
      </c>
      <c r="I52" s="65">
        <v>36</v>
      </c>
      <c r="J52" s="65">
        <v>35</v>
      </c>
      <c r="K52" s="65">
        <v>3</v>
      </c>
      <c r="L52" s="65">
        <v>8</v>
      </c>
      <c r="M52" s="65">
        <v>8</v>
      </c>
      <c r="N52" s="66">
        <v>1</v>
      </c>
      <c r="P52" s="50"/>
    </row>
    <row r="53" spans="3:17" ht="17.25" customHeight="1" x14ac:dyDescent="0.2">
      <c r="D53" s="50" t="s">
        <v>61</v>
      </c>
      <c r="E53" s="59"/>
      <c r="F53" s="259">
        <v>20</v>
      </c>
      <c r="G53" s="259">
        <v>17</v>
      </c>
      <c r="H53" s="259">
        <v>5</v>
      </c>
      <c r="I53" s="65">
        <v>15</v>
      </c>
      <c r="J53" s="65">
        <v>13</v>
      </c>
      <c r="K53" s="65">
        <v>3</v>
      </c>
      <c r="L53" s="65">
        <v>4</v>
      </c>
      <c r="M53" s="65">
        <v>4</v>
      </c>
      <c r="N53" s="66">
        <v>1</v>
      </c>
      <c r="Q53" s="50"/>
    </row>
    <row r="54" spans="3:17" ht="17.25" customHeight="1" x14ac:dyDescent="0.2">
      <c r="C54" s="50" t="s">
        <v>85</v>
      </c>
      <c r="E54" s="59"/>
      <c r="F54" s="259">
        <v>446</v>
      </c>
      <c r="G54" s="259">
        <v>432</v>
      </c>
      <c r="H54" s="259">
        <v>135</v>
      </c>
      <c r="I54" s="66">
        <v>346</v>
      </c>
      <c r="J54" s="65">
        <v>343</v>
      </c>
      <c r="K54" s="65">
        <v>95</v>
      </c>
      <c r="L54" s="65">
        <v>43</v>
      </c>
      <c r="M54" s="65">
        <v>50</v>
      </c>
      <c r="N54" s="65">
        <v>8</v>
      </c>
      <c r="P54" s="50"/>
    </row>
    <row r="55" spans="3:17" ht="17.25" customHeight="1" x14ac:dyDescent="0.2">
      <c r="C55" s="50" t="s">
        <v>315</v>
      </c>
      <c r="E55" s="59"/>
      <c r="F55" s="259">
        <v>39</v>
      </c>
      <c r="G55" s="259">
        <v>42</v>
      </c>
      <c r="H55" s="259">
        <v>30</v>
      </c>
      <c r="I55" s="65">
        <v>27</v>
      </c>
      <c r="J55" s="65">
        <v>30</v>
      </c>
      <c r="K55" s="65">
        <v>17</v>
      </c>
      <c r="L55" s="65">
        <v>11</v>
      </c>
      <c r="M55" s="65">
        <v>8</v>
      </c>
      <c r="N55" s="65">
        <v>9</v>
      </c>
      <c r="P55" s="50"/>
    </row>
    <row r="56" spans="3:17" ht="17.25" customHeight="1" x14ac:dyDescent="0.2">
      <c r="C56" s="227" t="s">
        <v>316</v>
      </c>
      <c r="D56" s="50"/>
      <c r="E56" s="59"/>
      <c r="F56" s="259">
        <v>1083</v>
      </c>
      <c r="G56" s="259">
        <v>1031</v>
      </c>
      <c r="H56" s="259">
        <v>611</v>
      </c>
      <c r="I56" s="65">
        <v>804</v>
      </c>
      <c r="J56" s="65">
        <v>774</v>
      </c>
      <c r="K56" s="65">
        <v>447</v>
      </c>
      <c r="L56" s="65">
        <v>147</v>
      </c>
      <c r="M56" s="65">
        <v>143</v>
      </c>
      <c r="N56" s="65">
        <v>74</v>
      </c>
      <c r="Q56" s="50"/>
    </row>
    <row r="57" spans="3:17" ht="17.25" customHeight="1" x14ac:dyDescent="0.2">
      <c r="C57" s="50" t="s">
        <v>319</v>
      </c>
      <c r="D57" s="50"/>
      <c r="E57" s="59"/>
      <c r="F57" s="259">
        <v>91</v>
      </c>
      <c r="G57" s="259">
        <v>130</v>
      </c>
      <c r="H57" s="259">
        <v>82</v>
      </c>
      <c r="I57" s="65">
        <v>73</v>
      </c>
      <c r="J57" s="65">
        <v>104</v>
      </c>
      <c r="K57" s="65">
        <v>60</v>
      </c>
      <c r="L57" s="65">
        <v>8</v>
      </c>
      <c r="M57" s="65">
        <v>13</v>
      </c>
      <c r="N57" s="65">
        <v>5</v>
      </c>
      <c r="P57" s="50"/>
      <c r="Q57" s="50"/>
    </row>
    <row r="58" spans="3:17" ht="17.25" customHeight="1" x14ac:dyDescent="0.2">
      <c r="C58" s="227" t="s">
        <v>320</v>
      </c>
      <c r="D58" s="50"/>
      <c r="E58" s="59"/>
      <c r="F58" s="259">
        <v>1</v>
      </c>
      <c r="G58" s="259">
        <v>8</v>
      </c>
      <c r="H58" s="259">
        <v>8</v>
      </c>
      <c r="I58" s="65">
        <v>1</v>
      </c>
      <c r="J58" s="65">
        <v>4</v>
      </c>
      <c r="K58" s="65">
        <v>6</v>
      </c>
      <c r="L58" s="66">
        <v>0</v>
      </c>
      <c r="M58" s="65">
        <v>4</v>
      </c>
      <c r="N58" s="65">
        <v>2</v>
      </c>
      <c r="Q58" s="50"/>
    </row>
    <row r="59" spans="3:17" ht="17.25" customHeight="1" x14ac:dyDescent="0.2">
      <c r="C59" s="227" t="s">
        <v>1</v>
      </c>
      <c r="D59" s="50"/>
      <c r="E59" s="59"/>
      <c r="F59" s="259">
        <v>175</v>
      </c>
      <c r="G59" s="259">
        <v>152</v>
      </c>
      <c r="H59" s="259">
        <v>41</v>
      </c>
      <c r="I59" s="66">
        <v>140</v>
      </c>
      <c r="J59" s="66">
        <v>115</v>
      </c>
      <c r="K59" s="66">
        <v>34</v>
      </c>
      <c r="L59" s="66">
        <v>21</v>
      </c>
      <c r="M59" s="66">
        <v>24</v>
      </c>
      <c r="N59" s="66">
        <v>4</v>
      </c>
      <c r="Q59" s="50"/>
    </row>
    <row r="60" spans="3:17" ht="17.25" customHeight="1" x14ac:dyDescent="0.2">
      <c r="C60" s="227" t="s">
        <v>452</v>
      </c>
      <c r="D60" s="50"/>
      <c r="E60" s="59"/>
      <c r="F60" s="259">
        <v>82</v>
      </c>
      <c r="G60" s="259">
        <v>82</v>
      </c>
      <c r="H60" s="259">
        <v>14</v>
      </c>
      <c r="I60" s="66">
        <v>66</v>
      </c>
      <c r="J60" s="66">
        <v>63</v>
      </c>
      <c r="K60" s="66">
        <v>12</v>
      </c>
      <c r="L60" s="66">
        <v>4</v>
      </c>
      <c r="M60" s="66">
        <v>4</v>
      </c>
      <c r="N60" s="66">
        <v>1</v>
      </c>
      <c r="Q60" s="50"/>
    </row>
    <row r="61" spans="3:17" ht="17.25" customHeight="1" x14ac:dyDescent="0.2">
      <c r="C61" s="227" t="s">
        <v>453</v>
      </c>
      <c r="D61" s="50"/>
      <c r="E61" s="59"/>
      <c r="F61" s="259">
        <v>0</v>
      </c>
      <c r="G61" s="259">
        <v>0</v>
      </c>
      <c r="H61" s="259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Q61" s="50"/>
    </row>
    <row r="62" spans="3:17" ht="17.25" customHeight="1" x14ac:dyDescent="0.2">
      <c r="C62" s="50" t="s">
        <v>264</v>
      </c>
      <c r="E62" s="59"/>
      <c r="F62" s="259">
        <v>505</v>
      </c>
      <c r="G62" s="259">
        <v>520</v>
      </c>
      <c r="H62" s="259">
        <v>193</v>
      </c>
      <c r="I62" s="65">
        <v>416</v>
      </c>
      <c r="J62" s="65">
        <v>426</v>
      </c>
      <c r="K62" s="65">
        <v>170</v>
      </c>
      <c r="L62" s="65">
        <v>49</v>
      </c>
      <c r="M62" s="66">
        <v>52</v>
      </c>
      <c r="N62" s="65">
        <v>11</v>
      </c>
      <c r="P62" s="50"/>
    </row>
    <row r="63" spans="3:17" ht="17.25" customHeight="1" x14ac:dyDescent="0.2">
      <c r="C63" s="50" t="s">
        <v>86</v>
      </c>
      <c r="E63" s="59"/>
      <c r="F63" s="259">
        <v>0</v>
      </c>
      <c r="G63" s="259">
        <v>2</v>
      </c>
      <c r="H63" s="259">
        <v>3</v>
      </c>
      <c r="I63" s="66">
        <v>0</v>
      </c>
      <c r="J63" s="66">
        <v>2</v>
      </c>
      <c r="K63" s="65">
        <v>3</v>
      </c>
      <c r="L63" s="66">
        <v>0</v>
      </c>
      <c r="M63" s="66">
        <v>0</v>
      </c>
      <c r="N63" s="66">
        <v>0</v>
      </c>
      <c r="P63" s="50"/>
    </row>
    <row r="64" spans="3:17" ht="17.25" customHeight="1" x14ac:dyDescent="0.2">
      <c r="C64" s="50" t="s">
        <v>62</v>
      </c>
      <c r="E64" s="59"/>
      <c r="F64" s="259">
        <v>68</v>
      </c>
      <c r="G64" s="259">
        <v>60</v>
      </c>
      <c r="H64" s="259">
        <v>42</v>
      </c>
      <c r="I64" s="65">
        <v>53</v>
      </c>
      <c r="J64" s="65">
        <v>47</v>
      </c>
      <c r="K64" s="65">
        <v>34</v>
      </c>
      <c r="L64" s="65">
        <v>10</v>
      </c>
      <c r="M64" s="65">
        <v>7</v>
      </c>
      <c r="N64" s="65">
        <v>7</v>
      </c>
      <c r="P64" s="50"/>
    </row>
    <row r="65" spans="2:16" ht="17.25" customHeight="1" x14ac:dyDescent="0.2">
      <c r="C65" s="50" t="s">
        <v>63</v>
      </c>
      <c r="E65" s="59"/>
      <c r="F65" s="259">
        <v>5</v>
      </c>
      <c r="G65" s="259">
        <v>4</v>
      </c>
      <c r="H65" s="259">
        <v>3</v>
      </c>
      <c r="I65" s="66">
        <v>5</v>
      </c>
      <c r="J65" s="66">
        <v>4</v>
      </c>
      <c r="K65" s="66">
        <v>3</v>
      </c>
      <c r="L65" s="65">
        <v>0</v>
      </c>
      <c r="M65" s="65">
        <v>0</v>
      </c>
      <c r="N65" s="66">
        <v>0</v>
      </c>
      <c r="P65" s="50"/>
    </row>
    <row r="66" spans="2:16" ht="17.25" customHeight="1" x14ac:dyDescent="0.2">
      <c r="C66" s="50" t="s">
        <v>321</v>
      </c>
      <c r="E66" s="59"/>
      <c r="F66" s="259">
        <v>0</v>
      </c>
      <c r="G66" s="259">
        <v>0</v>
      </c>
      <c r="H66" s="259">
        <v>0</v>
      </c>
      <c r="I66" s="66">
        <v>0</v>
      </c>
      <c r="J66" s="66">
        <v>0</v>
      </c>
      <c r="K66" s="65">
        <v>0</v>
      </c>
      <c r="L66" s="66">
        <v>0</v>
      </c>
      <c r="M66" s="66">
        <v>0</v>
      </c>
      <c r="N66" s="66">
        <v>0</v>
      </c>
      <c r="P66" s="50"/>
    </row>
    <row r="67" spans="2:16" ht="17.25" customHeight="1" x14ac:dyDescent="0.2">
      <c r="C67" s="50" t="s">
        <v>64</v>
      </c>
      <c r="E67" s="59"/>
      <c r="F67" s="259">
        <v>0</v>
      </c>
      <c r="G67" s="259">
        <v>0</v>
      </c>
      <c r="H67" s="259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P67" s="50"/>
    </row>
    <row r="68" spans="2:16" ht="17.25" customHeight="1" x14ac:dyDescent="0.2">
      <c r="C68" s="67" t="s">
        <v>454</v>
      </c>
      <c r="E68" s="59"/>
      <c r="F68" s="259">
        <v>0</v>
      </c>
      <c r="G68" s="259">
        <v>0</v>
      </c>
      <c r="H68" s="259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P68" s="67"/>
    </row>
    <row r="69" spans="2:16" ht="17.25" customHeight="1" x14ac:dyDescent="0.2">
      <c r="C69" s="67" t="s">
        <v>455</v>
      </c>
      <c r="E69" s="59"/>
      <c r="F69" s="259">
        <v>0</v>
      </c>
      <c r="G69" s="259">
        <v>0</v>
      </c>
      <c r="H69" s="259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P69" s="67"/>
    </row>
    <row r="70" spans="2:16" ht="17.25" customHeight="1" x14ac:dyDescent="0.2">
      <c r="C70" s="67" t="s">
        <v>456</v>
      </c>
      <c r="E70" s="59"/>
      <c r="F70" s="259">
        <v>0</v>
      </c>
      <c r="G70" s="259">
        <v>0</v>
      </c>
      <c r="H70" s="259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P70" s="67"/>
    </row>
    <row r="71" spans="2:16" ht="17.25" customHeight="1" x14ac:dyDescent="0.2">
      <c r="C71" s="50" t="s">
        <v>87</v>
      </c>
      <c r="E71" s="59"/>
      <c r="F71" s="259">
        <v>323</v>
      </c>
      <c r="G71" s="259">
        <v>336</v>
      </c>
      <c r="H71" s="259">
        <v>66</v>
      </c>
      <c r="I71" s="65">
        <v>239</v>
      </c>
      <c r="J71" s="65">
        <v>243</v>
      </c>
      <c r="K71" s="65">
        <v>58</v>
      </c>
      <c r="L71" s="65">
        <v>47</v>
      </c>
      <c r="M71" s="65">
        <v>49</v>
      </c>
      <c r="N71" s="65">
        <v>7</v>
      </c>
      <c r="P71" s="50"/>
    </row>
    <row r="72" spans="2:16" ht="17.25" customHeight="1" x14ac:dyDescent="0.2">
      <c r="C72" s="50" t="s">
        <v>88</v>
      </c>
      <c r="E72" s="59"/>
      <c r="F72" s="259">
        <v>3</v>
      </c>
      <c r="G72" s="259">
        <v>3</v>
      </c>
      <c r="H72" s="259">
        <v>0</v>
      </c>
      <c r="I72" s="65">
        <v>2</v>
      </c>
      <c r="J72" s="65">
        <v>2</v>
      </c>
      <c r="K72" s="66">
        <v>0</v>
      </c>
      <c r="L72" s="66">
        <v>1</v>
      </c>
      <c r="M72" s="66">
        <v>1</v>
      </c>
      <c r="N72" s="66">
        <v>0</v>
      </c>
      <c r="P72" s="50"/>
    </row>
    <row r="73" spans="2:16" ht="17.25" customHeight="1" x14ac:dyDescent="0.2">
      <c r="C73" s="50" t="s">
        <v>457</v>
      </c>
      <c r="E73" s="59"/>
      <c r="F73" s="259">
        <v>0</v>
      </c>
      <c r="G73" s="259">
        <v>0</v>
      </c>
      <c r="H73" s="259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P73" s="50"/>
    </row>
    <row r="74" spans="2:16" ht="17.25" customHeight="1" x14ac:dyDescent="0.2">
      <c r="C74" s="50" t="s">
        <v>89</v>
      </c>
      <c r="E74" s="59"/>
      <c r="F74" s="259">
        <v>0</v>
      </c>
      <c r="G74" s="259">
        <v>0</v>
      </c>
      <c r="H74" s="259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P74" s="50"/>
    </row>
    <row r="75" spans="2:16" ht="17.25" customHeight="1" x14ac:dyDescent="0.2">
      <c r="C75" s="50" t="s">
        <v>90</v>
      </c>
      <c r="E75" s="59"/>
      <c r="F75" s="259">
        <v>310</v>
      </c>
      <c r="G75" s="259">
        <v>299</v>
      </c>
      <c r="H75" s="259">
        <v>64</v>
      </c>
      <c r="I75" s="65">
        <v>267</v>
      </c>
      <c r="J75" s="65">
        <v>254</v>
      </c>
      <c r="K75" s="65">
        <v>62</v>
      </c>
      <c r="L75" s="65">
        <v>17</v>
      </c>
      <c r="M75" s="65">
        <v>17</v>
      </c>
      <c r="N75" s="65">
        <v>0</v>
      </c>
      <c r="P75" s="50"/>
    </row>
    <row r="76" spans="2:16" ht="17.25" customHeight="1" x14ac:dyDescent="0.2">
      <c r="C76" s="50" t="s">
        <v>91</v>
      </c>
      <c r="E76" s="59"/>
      <c r="F76" s="259">
        <v>16</v>
      </c>
      <c r="G76" s="259">
        <v>12</v>
      </c>
      <c r="H76" s="259">
        <v>6</v>
      </c>
      <c r="I76" s="65">
        <v>13</v>
      </c>
      <c r="J76" s="65">
        <v>9</v>
      </c>
      <c r="K76" s="65">
        <v>5</v>
      </c>
      <c r="L76" s="66">
        <v>0</v>
      </c>
      <c r="M76" s="66">
        <v>1</v>
      </c>
      <c r="N76" s="66">
        <v>0</v>
      </c>
      <c r="P76" s="50"/>
    </row>
    <row r="77" spans="2:16" ht="17.25" customHeight="1" x14ac:dyDescent="0.2">
      <c r="C77" s="50"/>
      <c r="F77" s="68"/>
      <c r="G77" s="65"/>
      <c r="H77" s="65"/>
      <c r="I77" s="65"/>
      <c r="J77" s="65"/>
      <c r="K77" s="65"/>
      <c r="L77" s="65"/>
      <c r="M77" s="65"/>
      <c r="N77" s="65"/>
    </row>
    <row r="78" spans="2:16" s="62" customFormat="1" ht="17.25" customHeight="1" x14ac:dyDescent="0.2">
      <c r="B78" s="61" t="s">
        <v>92</v>
      </c>
      <c r="F78" s="69">
        <v>17</v>
      </c>
      <c r="G78" s="70">
        <v>24</v>
      </c>
      <c r="H78" s="70">
        <v>10</v>
      </c>
      <c r="I78" s="70">
        <v>17</v>
      </c>
      <c r="J78" s="70">
        <v>24</v>
      </c>
      <c r="K78" s="70">
        <v>10</v>
      </c>
      <c r="L78" s="70">
        <v>0</v>
      </c>
      <c r="M78" s="70">
        <v>0</v>
      </c>
      <c r="N78" s="70">
        <v>0</v>
      </c>
    </row>
    <row r="79" spans="2:16" ht="17.25" customHeight="1" x14ac:dyDescent="0.2">
      <c r="C79" s="50" t="s">
        <v>93</v>
      </c>
      <c r="F79" s="68">
        <v>6</v>
      </c>
      <c r="G79" s="65">
        <v>9</v>
      </c>
      <c r="H79" s="65">
        <v>10</v>
      </c>
      <c r="I79" s="65">
        <v>6</v>
      </c>
      <c r="J79" s="65">
        <v>9</v>
      </c>
      <c r="K79" s="65">
        <v>10</v>
      </c>
      <c r="L79" s="66">
        <v>0</v>
      </c>
      <c r="M79" s="66">
        <v>0</v>
      </c>
      <c r="N79" s="66">
        <v>0</v>
      </c>
      <c r="O79" s="71" t="s">
        <v>70</v>
      </c>
      <c r="P79" s="50"/>
    </row>
    <row r="80" spans="2:16" ht="17.25" customHeight="1" x14ac:dyDescent="0.2">
      <c r="C80" s="50" t="s">
        <v>74</v>
      </c>
      <c r="F80" s="72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71" t="s">
        <v>70</v>
      </c>
      <c r="P80" s="50"/>
    </row>
    <row r="81" spans="1:16" ht="17.25" customHeight="1" x14ac:dyDescent="0.2">
      <c r="C81" s="50" t="s">
        <v>65</v>
      </c>
      <c r="F81" s="72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71" t="s">
        <v>70</v>
      </c>
      <c r="P81" s="50"/>
    </row>
    <row r="82" spans="1:16" ht="17.25" customHeight="1" x14ac:dyDescent="0.2">
      <c r="C82" s="50" t="s">
        <v>80</v>
      </c>
      <c r="F82" s="72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71" t="s">
        <v>70</v>
      </c>
      <c r="P82" s="50"/>
    </row>
    <row r="83" spans="1:16" ht="17.25" customHeight="1" x14ac:dyDescent="0.2">
      <c r="C83" s="50" t="s">
        <v>75</v>
      </c>
      <c r="F83" s="72">
        <v>4</v>
      </c>
      <c r="G83" s="66">
        <v>4</v>
      </c>
      <c r="H83" s="66">
        <v>0</v>
      </c>
      <c r="I83" s="65">
        <v>4</v>
      </c>
      <c r="J83" s="65">
        <v>4</v>
      </c>
      <c r="K83" s="66">
        <v>0</v>
      </c>
      <c r="L83" s="66">
        <v>0</v>
      </c>
      <c r="M83" s="66">
        <v>0</v>
      </c>
      <c r="N83" s="66">
        <v>0</v>
      </c>
      <c r="O83" s="71" t="s">
        <v>70</v>
      </c>
      <c r="P83" s="50"/>
    </row>
    <row r="84" spans="1:16" ht="17.25" customHeight="1" x14ac:dyDescent="0.2">
      <c r="C84" s="50" t="s">
        <v>81</v>
      </c>
      <c r="F84" s="72">
        <v>3</v>
      </c>
      <c r="G84" s="66">
        <v>3</v>
      </c>
      <c r="H84" s="66">
        <v>0</v>
      </c>
      <c r="I84" s="66">
        <v>3</v>
      </c>
      <c r="J84" s="66">
        <v>3</v>
      </c>
      <c r="K84" s="66">
        <v>0</v>
      </c>
      <c r="L84" s="66">
        <v>0</v>
      </c>
      <c r="M84" s="66">
        <v>0</v>
      </c>
      <c r="N84" s="66">
        <v>0</v>
      </c>
      <c r="O84" s="71" t="s">
        <v>70</v>
      </c>
      <c r="P84" s="50"/>
    </row>
    <row r="85" spans="1:16" ht="17.25" customHeight="1" x14ac:dyDescent="0.2">
      <c r="C85" s="50" t="s">
        <v>88</v>
      </c>
      <c r="F85" s="72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71" t="s">
        <v>70</v>
      </c>
      <c r="P85" s="50"/>
    </row>
    <row r="86" spans="1:16" ht="17.25" customHeight="1" x14ac:dyDescent="0.2">
      <c r="C86" s="227" t="s">
        <v>90</v>
      </c>
      <c r="F86" s="72">
        <v>4</v>
      </c>
      <c r="G86" s="66">
        <v>8</v>
      </c>
      <c r="H86" s="66">
        <v>0</v>
      </c>
      <c r="I86" s="66">
        <v>4</v>
      </c>
      <c r="J86" s="66">
        <v>8</v>
      </c>
      <c r="K86" s="66">
        <v>0</v>
      </c>
      <c r="L86" s="66">
        <v>0</v>
      </c>
      <c r="M86" s="66">
        <v>0</v>
      </c>
      <c r="N86" s="66">
        <v>0</v>
      </c>
      <c r="O86" s="71" t="s">
        <v>70</v>
      </c>
    </row>
    <row r="87" spans="1:16" ht="17.25" customHeight="1" thickBot="1" x14ac:dyDescent="0.25">
      <c r="B87" s="51"/>
      <c r="C87" s="51"/>
      <c r="D87" s="51"/>
      <c r="E87" s="73"/>
      <c r="F87" s="74"/>
      <c r="G87" s="75"/>
      <c r="H87" s="74"/>
      <c r="I87" s="74"/>
      <c r="J87" s="74"/>
      <c r="K87" s="74"/>
      <c r="L87" s="74"/>
      <c r="M87" s="74"/>
      <c r="N87" s="74"/>
    </row>
    <row r="88" spans="1:16" ht="17.25" customHeight="1" x14ac:dyDescent="0.2">
      <c r="E88" s="50"/>
      <c r="F88" s="50" t="s">
        <v>390</v>
      </c>
    </row>
    <row r="89" spans="1:16" ht="17.25" customHeight="1" x14ac:dyDescent="0.2">
      <c r="A89" s="50"/>
      <c r="F89" s="227" t="s">
        <v>258</v>
      </c>
    </row>
    <row r="90" spans="1:16" ht="17.25" customHeight="1" x14ac:dyDescent="0.2">
      <c r="A90" s="50"/>
    </row>
  </sheetData>
  <mergeCells count="5">
    <mergeCell ref="B6:N6"/>
    <mergeCell ref="B8:N8"/>
    <mergeCell ref="F11:H11"/>
    <mergeCell ref="I11:K11"/>
    <mergeCell ref="C39:E39"/>
  </mergeCells>
  <phoneticPr fontId="2"/>
  <dataValidations count="1">
    <dataValidation imeMode="off" allowBlank="1" showInputMessage="1" showErrorMessage="1" sqref="J37:J38 L51 G51 I51:J51 F80:F83 F84:K86 I36:J36 G36 K83 H35 I33:J33 H30 F30 L29:L37 F32:J32 J30 G83:H83 N76 L76 F61 F67:N70 L66:N66 I66:J66 F66:G66 N65 L63:N63 I63:J63 G80:K82 H65:K65 I39:J43 F28:H28 I59:J60 L72:N72 G33 K28 G63 N59:N61 F73:N73 L58:L61 G59:G60 H61:K61 H74:N74 F46:N49 N51:N53 N28:N45 G39:G44 L39:L44"/>
  </dataValidations>
  <pageMargins left="0.78740157480314965" right="0.78740157480314965" top="0.98425196850393704" bottom="0.59055118110236227" header="0.51181102362204722" footer="0.51181102362204722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50"/>
  <sheetViews>
    <sheetView view="pageBreakPreview" zoomScale="75" zoomScaleNormal="75" zoomScaleSheetLayoutView="75" workbookViewId="0">
      <selection activeCell="N33" sqref="N33"/>
    </sheetView>
  </sheetViews>
  <sheetFormatPr defaultColWidth="13.375" defaultRowHeight="17.25" x14ac:dyDescent="0.15"/>
  <cols>
    <col min="1" max="1" width="13.375" style="227" customWidth="1"/>
    <col min="2" max="2" width="23.125" style="227" customWidth="1"/>
    <col min="3" max="11" width="13.375" style="227" customWidth="1"/>
    <col min="12" max="14" width="12.125" style="227" customWidth="1"/>
    <col min="15" max="16384" width="13.375" style="227"/>
  </cols>
  <sheetData>
    <row r="1" spans="1:11" x14ac:dyDescent="0.2">
      <c r="A1" s="50"/>
    </row>
    <row r="6" spans="1:11" x14ac:dyDescent="0.2">
      <c r="B6" s="270" t="s">
        <v>245</v>
      </c>
      <c r="C6" s="270"/>
      <c r="D6" s="270"/>
      <c r="E6" s="270"/>
      <c r="F6" s="270"/>
      <c r="G6" s="270"/>
      <c r="H6" s="270"/>
      <c r="I6" s="270"/>
      <c r="J6" s="270"/>
      <c r="K6" s="270"/>
    </row>
    <row r="7" spans="1:11" x14ac:dyDescent="0.2">
      <c r="B7" s="71"/>
      <c r="C7" s="50" t="s">
        <v>317</v>
      </c>
      <c r="D7" s="124"/>
      <c r="E7" s="124"/>
      <c r="F7" s="124"/>
      <c r="G7" s="124"/>
    </row>
    <row r="8" spans="1:11" x14ac:dyDescent="0.2">
      <c r="C8" s="50" t="s">
        <v>318</v>
      </c>
      <c r="D8" s="124"/>
      <c r="E8" s="124"/>
      <c r="F8" s="124"/>
      <c r="G8" s="124"/>
    </row>
    <row r="9" spans="1:11" x14ac:dyDescent="0.2">
      <c r="C9" s="50" t="s">
        <v>249</v>
      </c>
      <c r="D9" s="124"/>
      <c r="E9" s="124"/>
      <c r="F9" s="124"/>
      <c r="G9" s="124"/>
    </row>
    <row r="10" spans="1:11" x14ac:dyDescent="0.2">
      <c r="C10" s="50" t="s">
        <v>250</v>
      </c>
      <c r="D10" s="124"/>
      <c r="E10" s="124"/>
      <c r="F10" s="124"/>
      <c r="G10" s="124"/>
    </row>
    <row r="11" spans="1:11" x14ac:dyDescent="0.2">
      <c r="C11" s="50" t="s">
        <v>251</v>
      </c>
      <c r="D11" s="124"/>
      <c r="E11" s="124"/>
      <c r="F11" s="124"/>
      <c r="G11" s="124"/>
    </row>
    <row r="12" spans="1:11" ht="18" thickBot="1" x14ac:dyDescent="0.25">
      <c r="B12" s="51"/>
      <c r="C12" s="51"/>
      <c r="D12" s="51"/>
      <c r="E12" s="51"/>
      <c r="F12" s="51"/>
      <c r="G12" s="51"/>
      <c r="H12" s="51"/>
      <c r="I12" s="51"/>
      <c r="J12" s="53"/>
      <c r="K12" s="54" t="s">
        <v>248</v>
      </c>
    </row>
    <row r="13" spans="1:11" x14ac:dyDescent="0.15">
      <c r="C13" s="55"/>
      <c r="F13" s="56"/>
      <c r="G13" s="56"/>
      <c r="H13" s="56"/>
      <c r="I13" s="56"/>
      <c r="J13" s="56"/>
      <c r="K13" s="56"/>
    </row>
    <row r="14" spans="1:11" x14ac:dyDescent="0.2">
      <c r="A14" s="50"/>
      <c r="C14" s="145" t="s">
        <v>188</v>
      </c>
      <c r="D14" s="50" t="s">
        <v>246</v>
      </c>
      <c r="F14" s="316" t="s">
        <v>344</v>
      </c>
      <c r="G14" s="322"/>
      <c r="H14" s="322"/>
      <c r="I14" s="56"/>
      <c r="J14" s="56"/>
      <c r="K14" s="56"/>
    </row>
    <row r="15" spans="1:11" x14ac:dyDescent="0.2">
      <c r="C15" s="76"/>
      <c r="D15" s="56"/>
      <c r="E15" s="56"/>
      <c r="F15" s="323"/>
      <c r="G15" s="324"/>
      <c r="H15" s="324"/>
      <c r="I15" s="119" t="s">
        <v>247</v>
      </c>
      <c r="J15" s="56"/>
      <c r="K15" s="56"/>
    </row>
    <row r="16" spans="1:11" x14ac:dyDescent="0.2">
      <c r="B16" s="56"/>
      <c r="C16" s="226" t="s">
        <v>336</v>
      </c>
      <c r="D16" s="226" t="s">
        <v>363</v>
      </c>
      <c r="E16" s="226" t="s">
        <v>337</v>
      </c>
      <c r="F16" s="226" t="s">
        <v>336</v>
      </c>
      <c r="G16" s="226" t="s">
        <v>363</v>
      </c>
      <c r="H16" s="226" t="s">
        <v>337</v>
      </c>
      <c r="I16" s="226" t="s">
        <v>336</v>
      </c>
      <c r="J16" s="226" t="s">
        <v>363</v>
      </c>
      <c r="K16" s="226" t="s">
        <v>337</v>
      </c>
    </row>
    <row r="17" spans="2:11" x14ac:dyDescent="0.15">
      <c r="C17" s="55"/>
    </row>
    <row r="18" spans="2:11" x14ac:dyDescent="0.2">
      <c r="B18" s="231" t="s">
        <v>410</v>
      </c>
      <c r="C18" s="91">
        <v>574</v>
      </c>
      <c r="D18" s="92">
        <v>591</v>
      </c>
      <c r="E18" s="92">
        <v>101</v>
      </c>
      <c r="F18" s="92">
        <v>569</v>
      </c>
      <c r="G18" s="92">
        <v>584</v>
      </c>
      <c r="H18" s="92">
        <v>101</v>
      </c>
      <c r="I18" s="92">
        <v>411</v>
      </c>
      <c r="J18" s="92">
        <v>420</v>
      </c>
      <c r="K18" s="92">
        <v>80</v>
      </c>
    </row>
    <row r="19" spans="2:11" x14ac:dyDescent="0.2">
      <c r="B19" s="231" t="s">
        <v>371</v>
      </c>
      <c r="C19" s="91">
        <v>515</v>
      </c>
      <c r="D19" s="92">
        <v>482</v>
      </c>
      <c r="E19" s="92">
        <v>133</v>
      </c>
      <c r="F19" s="92">
        <v>502</v>
      </c>
      <c r="G19" s="92">
        <v>471</v>
      </c>
      <c r="H19" s="92">
        <v>131</v>
      </c>
      <c r="I19" s="92">
        <v>342</v>
      </c>
      <c r="J19" s="92">
        <v>339</v>
      </c>
      <c r="K19" s="92">
        <v>83</v>
      </c>
    </row>
    <row r="20" spans="2:11" x14ac:dyDescent="0.2">
      <c r="B20" s="231" t="s">
        <v>487</v>
      </c>
      <c r="C20" s="91">
        <v>529</v>
      </c>
      <c r="D20" s="92">
        <v>497</v>
      </c>
      <c r="E20" s="92">
        <v>133</v>
      </c>
      <c r="F20" s="92">
        <v>516</v>
      </c>
      <c r="G20" s="92">
        <v>486</v>
      </c>
      <c r="H20" s="92">
        <v>131</v>
      </c>
      <c r="I20" s="92">
        <v>342</v>
      </c>
      <c r="J20" s="92">
        <v>339</v>
      </c>
      <c r="K20" s="92">
        <v>83</v>
      </c>
    </row>
    <row r="21" spans="2:11" x14ac:dyDescent="0.2">
      <c r="B21" s="231" t="s">
        <v>489</v>
      </c>
      <c r="C21" s="91">
        <v>423</v>
      </c>
      <c r="D21" s="92">
        <v>487</v>
      </c>
      <c r="E21" s="92">
        <v>69</v>
      </c>
      <c r="F21" s="92">
        <v>419</v>
      </c>
      <c r="G21" s="92">
        <v>483</v>
      </c>
      <c r="H21" s="92">
        <v>67</v>
      </c>
      <c r="I21" s="92">
        <v>297</v>
      </c>
      <c r="J21" s="92">
        <v>329</v>
      </c>
      <c r="K21" s="92">
        <v>51</v>
      </c>
    </row>
    <row r="22" spans="2:11" x14ac:dyDescent="0.2">
      <c r="B22" s="231" t="s">
        <v>490</v>
      </c>
      <c r="C22" s="91">
        <v>395</v>
      </c>
      <c r="D22" s="92">
        <v>383</v>
      </c>
      <c r="E22" s="92">
        <v>81</v>
      </c>
      <c r="F22" s="92">
        <v>391</v>
      </c>
      <c r="G22" s="92">
        <v>377</v>
      </c>
      <c r="H22" s="92">
        <v>81</v>
      </c>
      <c r="I22" s="92">
        <v>289</v>
      </c>
      <c r="J22" s="92">
        <v>275</v>
      </c>
      <c r="K22" s="92">
        <v>65</v>
      </c>
    </row>
    <row r="23" spans="2:11" x14ac:dyDescent="0.2">
      <c r="B23" s="231" t="s">
        <v>588</v>
      </c>
      <c r="C23" s="91">
        <v>374</v>
      </c>
      <c r="D23" s="92">
        <v>389</v>
      </c>
      <c r="E23" s="92">
        <v>66</v>
      </c>
      <c r="F23" s="92">
        <v>367</v>
      </c>
      <c r="G23" s="92">
        <v>382</v>
      </c>
      <c r="H23" s="92">
        <v>66</v>
      </c>
      <c r="I23" s="92">
        <v>270</v>
      </c>
      <c r="J23" s="92">
        <v>287</v>
      </c>
      <c r="K23" s="92">
        <v>48</v>
      </c>
    </row>
    <row r="24" spans="2:11" x14ac:dyDescent="0.15">
      <c r="C24" s="55"/>
    </row>
    <row r="25" spans="2:11" x14ac:dyDescent="0.2">
      <c r="B25" s="231" t="s">
        <v>635</v>
      </c>
      <c r="C25" s="91">
        <f>SUM(C27:C29)</f>
        <v>517</v>
      </c>
      <c r="D25" s="92">
        <f>SUM(D27:D29)</f>
        <v>487</v>
      </c>
      <c r="E25" s="92">
        <f t="shared" ref="E25:K25" si="0">SUM(E27:E29)</f>
        <v>96</v>
      </c>
      <c r="F25" s="92">
        <f t="shared" si="0"/>
        <v>517</v>
      </c>
      <c r="G25" s="92">
        <f t="shared" si="0"/>
        <v>487</v>
      </c>
      <c r="H25" s="92">
        <f t="shared" si="0"/>
        <v>96</v>
      </c>
      <c r="I25" s="92">
        <f t="shared" si="0"/>
        <v>418</v>
      </c>
      <c r="J25" s="92">
        <f t="shared" si="0"/>
        <v>393</v>
      </c>
      <c r="K25" s="92">
        <f t="shared" si="0"/>
        <v>73</v>
      </c>
    </row>
    <row r="26" spans="2:11" x14ac:dyDescent="0.15">
      <c r="C26" s="91"/>
      <c r="D26" s="92"/>
      <c r="E26" s="92"/>
      <c r="F26" s="92"/>
      <c r="G26" s="92"/>
      <c r="H26" s="92"/>
      <c r="I26" s="92"/>
      <c r="J26" s="92"/>
      <c r="K26" s="92"/>
    </row>
    <row r="27" spans="2:11" x14ac:dyDescent="0.2">
      <c r="B27" s="231" t="s">
        <v>252</v>
      </c>
      <c r="C27" s="199">
        <v>438</v>
      </c>
      <c r="D27" s="146">
        <v>405</v>
      </c>
      <c r="E27" s="146">
        <v>84</v>
      </c>
      <c r="F27" s="65">
        <v>438</v>
      </c>
      <c r="G27" s="65">
        <v>405</v>
      </c>
      <c r="H27" s="66">
        <v>84</v>
      </c>
      <c r="I27" s="65">
        <v>356</v>
      </c>
      <c r="J27" s="66">
        <v>325</v>
      </c>
      <c r="K27" s="66">
        <v>66</v>
      </c>
    </row>
    <row r="28" spans="2:11" x14ac:dyDescent="0.2">
      <c r="B28" s="231" t="s">
        <v>262</v>
      </c>
      <c r="C28" s="91">
        <v>69</v>
      </c>
      <c r="D28" s="92">
        <v>73</v>
      </c>
      <c r="E28" s="92">
        <v>11</v>
      </c>
      <c r="F28" s="92">
        <v>69</v>
      </c>
      <c r="G28" s="92">
        <v>73</v>
      </c>
      <c r="H28" s="92">
        <v>11</v>
      </c>
      <c r="I28" s="146">
        <v>54</v>
      </c>
      <c r="J28" s="146">
        <v>61</v>
      </c>
      <c r="K28" s="146">
        <v>6</v>
      </c>
    </row>
    <row r="29" spans="2:11" x14ac:dyDescent="0.2">
      <c r="B29" s="231" t="s">
        <v>263</v>
      </c>
      <c r="C29" s="91">
        <v>10</v>
      </c>
      <c r="D29" s="92">
        <v>9</v>
      </c>
      <c r="E29" s="92">
        <v>1</v>
      </c>
      <c r="F29" s="92">
        <v>10</v>
      </c>
      <c r="G29" s="92">
        <v>9</v>
      </c>
      <c r="H29" s="92">
        <v>1</v>
      </c>
      <c r="I29" s="146">
        <v>8</v>
      </c>
      <c r="J29" s="146">
        <v>7</v>
      </c>
      <c r="K29" s="66">
        <v>1</v>
      </c>
    </row>
    <row r="30" spans="2:11" ht="18" thickBot="1" x14ac:dyDescent="0.2">
      <c r="B30" s="51"/>
      <c r="C30" s="115"/>
      <c r="D30" s="75"/>
      <c r="E30" s="75"/>
      <c r="F30" s="75"/>
      <c r="G30" s="75"/>
      <c r="H30" s="75"/>
      <c r="I30" s="75"/>
      <c r="J30" s="75"/>
      <c r="K30" s="75"/>
    </row>
    <row r="31" spans="2:11" x14ac:dyDescent="0.15">
      <c r="C31" s="147"/>
      <c r="D31" s="148"/>
      <c r="E31" s="148"/>
      <c r="F31" s="148"/>
      <c r="G31" s="148"/>
      <c r="H31" s="148"/>
      <c r="I31" s="148"/>
      <c r="J31" s="148"/>
      <c r="K31" s="148"/>
    </row>
    <row r="32" spans="2:11" x14ac:dyDescent="0.2">
      <c r="C32" s="149" t="s">
        <v>427</v>
      </c>
      <c r="D32" s="148"/>
      <c r="E32" s="148"/>
      <c r="F32" s="328" t="s">
        <v>428</v>
      </c>
      <c r="G32" s="329"/>
      <c r="H32" s="330"/>
      <c r="I32" s="328" t="s">
        <v>345</v>
      </c>
      <c r="J32" s="329"/>
      <c r="K32" s="329"/>
    </row>
    <row r="33" spans="2:20" x14ac:dyDescent="0.2">
      <c r="C33" s="149" t="s">
        <v>429</v>
      </c>
      <c r="D33" s="148"/>
      <c r="E33" s="148"/>
      <c r="F33" s="331"/>
      <c r="G33" s="332"/>
      <c r="H33" s="333"/>
      <c r="I33" s="331"/>
      <c r="J33" s="332"/>
      <c r="K33" s="332"/>
    </row>
    <row r="34" spans="2:20" x14ac:dyDescent="0.2">
      <c r="B34" s="56"/>
      <c r="C34" s="229" t="s">
        <v>336</v>
      </c>
      <c r="D34" s="229" t="s">
        <v>363</v>
      </c>
      <c r="E34" s="229" t="s">
        <v>337</v>
      </c>
      <c r="F34" s="229" t="s">
        <v>336</v>
      </c>
      <c r="G34" s="229" t="s">
        <v>363</v>
      </c>
      <c r="H34" s="229" t="s">
        <v>337</v>
      </c>
      <c r="I34" s="229" t="s">
        <v>336</v>
      </c>
      <c r="J34" s="229" t="s">
        <v>363</v>
      </c>
      <c r="K34" s="229" t="s">
        <v>337</v>
      </c>
    </row>
    <row r="35" spans="2:20" x14ac:dyDescent="0.15">
      <c r="C35" s="91"/>
      <c r="D35" s="92"/>
      <c r="E35" s="92"/>
      <c r="F35" s="92"/>
      <c r="G35" s="92"/>
      <c r="H35" s="92"/>
      <c r="I35" s="92"/>
      <c r="J35" s="92"/>
      <c r="K35" s="92"/>
    </row>
    <row r="36" spans="2:20" x14ac:dyDescent="0.2">
      <c r="B36" s="231" t="s">
        <v>410</v>
      </c>
      <c r="C36" s="91">
        <v>158</v>
      </c>
      <c r="D36" s="92">
        <v>164</v>
      </c>
      <c r="E36" s="92">
        <v>21</v>
      </c>
      <c r="F36" s="92">
        <v>4</v>
      </c>
      <c r="G36" s="92">
        <v>6</v>
      </c>
      <c r="H36" s="92">
        <v>0</v>
      </c>
      <c r="I36" s="65">
        <v>1</v>
      </c>
      <c r="J36" s="65">
        <v>1</v>
      </c>
      <c r="K36" s="65">
        <v>0</v>
      </c>
    </row>
    <row r="37" spans="2:20" x14ac:dyDescent="0.2">
      <c r="B37" s="231" t="s">
        <v>411</v>
      </c>
      <c r="C37" s="91">
        <v>158</v>
      </c>
      <c r="D37" s="92">
        <v>164</v>
      </c>
      <c r="E37" s="92">
        <v>21</v>
      </c>
      <c r="F37" s="92">
        <v>4</v>
      </c>
      <c r="G37" s="92">
        <v>6</v>
      </c>
      <c r="H37" s="92">
        <v>0</v>
      </c>
      <c r="I37" s="65">
        <v>1</v>
      </c>
      <c r="J37" s="65">
        <v>1</v>
      </c>
      <c r="K37" s="65">
        <v>0</v>
      </c>
    </row>
    <row r="38" spans="2:20" x14ac:dyDescent="0.2">
      <c r="B38" s="231" t="s">
        <v>488</v>
      </c>
      <c r="C38" s="91">
        <v>174</v>
      </c>
      <c r="D38" s="92">
        <v>147</v>
      </c>
      <c r="E38" s="92">
        <v>48</v>
      </c>
      <c r="F38" s="92">
        <v>4</v>
      </c>
      <c r="G38" s="92">
        <v>2</v>
      </c>
      <c r="H38" s="92">
        <v>2</v>
      </c>
      <c r="I38" s="65">
        <v>9</v>
      </c>
      <c r="J38" s="65">
        <v>9</v>
      </c>
      <c r="K38" s="65">
        <v>0</v>
      </c>
    </row>
    <row r="39" spans="2:20" x14ac:dyDescent="0.2">
      <c r="B39" s="231" t="s">
        <v>489</v>
      </c>
      <c r="C39" s="91">
        <v>122</v>
      </c>
      <c r="D39" s="92">
        <v>154</v>
      </c>
      <c r="E39" s="92">
        <v>16</v>
      </c>
      <c r="F39" s="92">
        <v>3</v>
      </c>
      <c r="G39" s="92">
        <v>3</v>
      </c>
      <c r="H39" s="92">
        <v>2</v>
      </c>
      <c r="I39" s="65">
        <v>1</v>
      </c>
      <c r="J39" s="65">
        <v>1</v>
      </c>
      <c r="K39" s="65">
        <v>0</v>
      </c>
    </row>
    <row r="40" spans="2:20" x14ac:dyDescent="0.2">
      <c r="B40" s="231" t="s">
        <v>490</v>
      </c>
      <c r="C40" s="91">
        <v>102</v>
      </c>
      <c r="D40" s="92">
        <v>102</v>
      </c>
      <c r="E40" s="92">
        <v>16</v>
      </c>
      <c r="F40" s="92">
        <v>1</v>
      </c>
      <c r="G40" s="92">
        <v>3</v>
      </c>
      <c r="H40" s="92">
        <v>0</v>
      </c>
      <c r="I40" s="65">
        <v>3</v>
      </c>
      <c r="J40" s="65">
        <v>3</v>
      </c>
      <c r="K40" s="65">
        <v>0</v>
      </c>
    </row>
    <row r="41" spans="2:20" x14ac:dyDescent="0.2">
      <c r="B41" s="231" t="s">
        <v>588</v>
      </c>
      <c r="C41" s="91">
        <v>97</v>
      </c>
      <c r="D41" s="92">
        <v>95</v>
      </c>
      <c r="E41" s="92">
        <v>18</v>
      </c>
      <c r="F41" s="92">
        <v>7</v>
      </c>
      <c r="G41" s="92">
        <v>7</v>
      </c>
      <c r="H41" s="92">
        <f>SUM(H45:H47)</f>
        <v>0</v>
      </c>
      <c r="I41" s="92">
        <f>SUM(I45:I47)</f>
        <v>0</v>
      </c>
      <c r="J41" s="92">
        <f>SUM(J45:J47)</f>
        <v>0</v>
      </c>
      <c r="K41" s="92">
        <f>SUM(K45:K47)</f>
        <v>0</v>
      </c>
    </row>
    <row r="42" spans="2:20" ht="18" customHeight="1" x14ac:dyDescent="0.2">
      <c r="B42" s="231"/>
      <c r="C42" s="91"/>
      <c r="D42" s="92"/>
      <c r="E42" s="92"/>
      <c r="F42" s="92"/>
      <c r="G42" s="92"/>
      <c r="H42" s="92"/>
      <c r="I42" s="65"/>
      <c r="J42" s="65"/>
      <c r="K42" s="65"/>
    </row>
    <row r="43" spans="2:20" x14ac:dyDescent="0.2">
      <c r="B43" s="231" t="s">
        <v>635</v>
      </c>
      <c r="C43" s="55">
        <f>SUM(C45:C47)</f>
        <v>99</v>
      </c>
      <c r="D43" s="227">
        <f>SUM(D45:D47)</f>
        <v>94</v>
      </c>
      <c r="E43" s="227">
        <f t="shared" ref="E43" si="1">SUM(E45:E47)</f>
        <v>23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</row>
    <row r="44" spans="2:20" ht="16.5" customHeight="1" x14ac:dyDescent="0.15">
      <c r="C44" s="91"/>
      <c r="D44" s="146"/>
      <c r="E44" s="146"/>
      <c r="F44" s="92"/>
      <c r="G44" s="92"/>
      <c r="H44" s="92"/>
      <c r="I44" s="92"/>
      <c r="J44" s="92"/>
      <c r="K44" s="92"/>
    </row>
    <row r="45" spans="2:20" x14ac:dyDescent="0.2">
      <c r="B45" s="231" t="s">
        <v>252</v>
      </c>
      <c r="C45" s="199">
        <v>82</v>
      </c>
      <c r="D45" s="146">
        <v>80</v>
      </c>
      <c r="E45" s="146">
        <v>18</v>
      </c>
      <c r="F45" s="65">
        <v>0</v>
      </c>
      <c r="G45" s="65">
        <v>0</v>
      </c>
      <c r="H45" s="65">
        <v>0</v>
      </c>
      <c r="I45" s="92">
        <v>0</v>
      </c>
      <c r="J45" s="92">
        <v>0</v>
      </c>
      <c r="K45" s="92">
        <v>0</v>
      </c>
      <c r="L45" s="100"/>
      <c r="M45" s="100"/>
      <c r="N45" s="100"/>
      <c r="Q45" s="100"/>
      <c r="T45" s="100"/>
    </row>
    <row r="46" spans="2:20" x14ac:dyDescent="0.2">
      <c r="B46" s="231" t="s">
        <v>262</v>
      </c>
      <c r="C46" s="199">
        <v>15</v>
      </c>
      <c r="D46" s="146">
        <v>12</v>
      </c>
      <c r="E46" s="146">
        <v>5</v>
      </c>
      <c r="F46" s="65">
        <v>0</v>
      </c>
      <c r="G46" s="65">
        <v>0</v>
      </c>
      <c r="H46" s="65">
        <v>0</v>
      </c>
      <c r="I46" s="92">
        <v>0</v>
      </c>
      <c r="J46" s="92">
        <v>0</v>
      </c>
      <c r="K46" s="92">
        <v>0</v>
      </c>
      <c r="L46" s="100"/>
      <c r="M46" s="100"/>
      <c r="N46" s="100"/>
      <c r="O46" s="100"/>
      <c r="P46" s="100"/>
      <c r="Q46" s="100"/>
      <c r="R46" s="100"/>
      <c r="S46" s="100"/>
      <c r="T46" s="100"/>
    </row>
    <row r="47" spans="2:20" x14ac:dyDescent="0.2">
      <c r="B47" s="231" t="s">
        <v>263</v>
      </c>
      <c r="C47" s="199">
        <v>2</v>
      </c>
      <c r="D47" s="146">
        <v>2</v>
      </c>
      <c r="E47" s="66">
        <v>0</v>
      </c>
      <c r="F47" s="65">
        <v>0</v>
      </c>
      <c r="G47" s="65">
        <v>0</v>
      </c>
      <c r="H47" s="65">
        <v>0</v>
      </c>
      <c r="I47" s="92">
        <v>0</v>
      </c>
      <c r="J47" s="92">
        <v>0</v>
      </c>
      <c r="K47" s="92">
        <v>0</v>
      </c>
      <c r="L47" s="100"/>
      <c r="M47" s="100"/>
      <c r="N47" s="100"/>
      <c r="O47" s="100"/>
      <c r="P47" s="100"/>
      <c r="Q47" s="100"/>
      <c r="R47" s="100"/>
      <c r="S47" s="100"/>
      <c r="T47" s="100"/>
    </row>
    <row r="48" spans="2:20" ht="18" thickBot="1" x14ac:dyDescent="0.2">
      <c r="B48" s="51"/>
      <c r="C48" s="115"/>
      <c r="D48" s="150"/>
      <c r="E48" s="150"/>
      <c r="F48" s="150"/>
      <c r="G48" s="150"/>
      <c r="H48" s="75"/>
      <c r="I48" s="121"/>
      <c r="J48" s="121"/>
      <c r="K48" s="51"/>
    </row>
    <row r="49" spans="1:7" x14ac:dyDescent="0.2">
      <c r="C49" s="50" t="s">
        <v>430</v>
      </c>
      <c r="D49" s="124"/>
      <c r="F49" s="124"/>
      <c r="G49" s="124"/>
    </row>
    <row r="50" spans="1:7" x14ac:dyDescent="0.2">
      <c r="A50" s="50"/>
      <c r="C50" s="50" t="s">
        <v>185</v>
      </c>
      <c r="D50" s="124"/>
      <c r="E50" s="124"/>
      <c r="F50" s="124"/>
      <c r="G50" s="124"/>
    </row>
  </sheetData>
  <mergeCells count="4">
    <mergeCell ref="B6:K6"/>
    <mergeCell ref="F14:H15"/>
    <mergeCell ref="F32:H33"/>
    <mergeCell ref="I32:K33"/>
  </mergeCells>
  <phoneticPr fontId="2"/>
  <dataValidations count="2">
    <dataValidation imeMode="off" allowBlank="1" showInputMessage="1" showErrorMessage="1" sqref="C28:J29 K28 D41:K41 C18:K23 C36:C42 D36:H40 D42:H42 C25:K25"/>
    <dataValidation imeMode="halfAlpha" allowBlank="1" showInputMessage="1" showErrorMessage="1" sqref="C26:K26"/>
  </dataValidations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K74"/>
  <sheetViews>
    <sheetView view="pageBreakPreview" zoomScale="70" zoomScaleNormal="70" zoomScaleSheetLayoutView="70" workbookViewId="0">
      <selection activeCell="L37" sqref="L37"/>
    </sheetView>
  </sheetViews>
  <sheetFormatPr defaultColWidth="13.375" defaultRowHeight="17.25" x14ac:dyDescent="0.15"/>
  <cols>
    <col min="1" max="1" width="1.125" style="151" customWidth="1"/>
    <col min="2" max="2" width="43.75" style="151" customWidth="1"/>
    <col min="3" max="5" width="16.125" style="151" customWidth="1"/>
    <col min="6" max="6" width="47.75" style="151" customWidth="1"/>
    <col min="7" max="8" width="16.125" style="151" customWidth="1"/>
    <col min="9" max="16384" width="13.375" style="151"/>
  </cols>
  <sheetData>
    <row r="6" spans="1:11" x14ac:dyDescent="0.2">
      <c r="A6" s="334" t="s">
        <v>253</v>
      </c>
      <c r="B6" s="334"/>
      <c r="C6" s="334"/>
      <c r="D6" s="334"/>
      <c r="E6" s="334"/>
      <c r="F6" s="334"/>
      <c r="G6" s="334"/>
      <c r="H6" s="334"/>
    </row>
    <row r="7" spans="1:11" ht="18" thickBot="1" x14ac:dyDescent="0.25">
      <c r="A7" s="152" t="s">
        <v>188</v>
      </c>
      <c r="B7" s="153"/>
      <c r="C7" s="262" t="s">
        <v>657</v>
      </c>
      <c r="D7" s="263"/>
      <c r="E7" s="154"/>
      <c r="F7" s="153"/>
      <c r="H7" s="154" t="s">
        <v>8</v>
      </c>
    </row>
    <row r="8" spans="1:11" x14ac:dyDescent="0.2">
      <c r="C8" s="155" t="s">
        <v>463</v>
      </c>
      <c r="D8" s="155" t="s">
        <v>484</v>
      </c>
      <c r="E8" s="156" t="s">
        <v>584</v>
      </c>
      <c r="F8" s="157"/>
      <c r="G8" s="158" t="s">
        <v>641</v>
      </c>
      <c r="H8" s="252" t="s">
        <v>642</v>
      </c>
      <c r="I8" s="159"/>
      <c r="J8" s="159"/>
      <c r="K8" s="159"/>
    </row>
    <row r="9" spans="1:11" x14ac:dyDescent="0.2">
      <c r="C9" s="160">
        <v>2020</v>
      </c>
      <c r="D9" s="160">
        <v>2021</v>
      </c>
      <c r="E9" s="160">
        <v>2022</v>
      </c>
      <c r="F9" s="161"/>
      <c r="G9" s="162" t="s">
        <v>643</v>
      </c>
      <c r="H9" s="253">
        <v>2023</v>
      </c>
    </row>
    <row r="10" spans="1:11" x14ac:dyDescent="0.2">
      <c r="B10" s="163"/>
      <c r="C10" s="164"/>
      <c r="D10" s="164"/>
      <c r="E10" s="164" t="s">
        <v>644</v>
      </c>
      <c r="F10" s="165"/>
      <c r="G10" s="203" t="s">
        <v>645</v>
      </c>
      <c r="H10" s="261"/>
    </row>
    <row r="11" spans="1:11" s="227" customFormat="1" x14ac:dyDescent="0.15">
      <c r="A11" s="166"/>
      <c r="B11" s="59"/>
      <c r="F11" s="167"/>
    </row>
    <row r="12" spans="1:11" s="62" customFormat="1" x14ac:dyDescent="0.2">
      <c r="B12" s="168" t="s">
        <v>9</v>
      </c>
      <c r="C12" s="96">
        <v>419</v>
      </c>
      <c r="D12" s="96">
        <v>391</v>
      </c>
      <c r="E12" s="96">
        <v>97</v>
      </c>
      <c r="F12" s="169" t="s">
        <v>503</v>
      </c>
      <c r="G12" s="96">
        <v>270</v>
      </c>
      <c r="H12" s="96">
        <f>H14+H44</f>
        <v>517</v>
      </c>
    </row>
    <row r="13" spans="1:11" s="227" customFormat="1" x14ac:dyDescent="0.15">
      <c r="B13" s="59"/>
      <c r="C13" s="92"/>
      <c r="D13" s="92"/>
      <c r="E13" s="92"/>
      <c r="F13" s="167"/>
      <c r="G13" s="92"/>
      <c r="H13" s="92"/>
    </row>
    <row r="14" spans="1:11" s="62" customFormat="1" x14ac:dyDescent="0.2">
      <c r="B14" s="168" t="s">
        <v>5</v>
      </c>
      <c r="C14" s="96">
        <v>218</v>
      </c>
      <c r="D14" s="96">
        <v>225</v>
      </c>
      <c r="E14" s="96">
        <v>56</v>
      </c>
      <c r="F14" s="170" t="s">
        <v>5</v>
      </c>
      <c r="G14" s="96">
        <v>140</v>
      </c>
      <c r="H14" s="96">
        <f>SUM(H16:H40)</f>
        <v>287</v>
      </c>
    </row>
    <row r="15" spans="1:11" s="227" customFormat="1" x14ac:dyDescent="0.2">
      <c r="A15" s="50"/>
      <c r="B15" s="59"/>
      <c r="C15" s="92"/>
      <c r="D15" s="92"/>
      <c r="E15" s="92"/>
      <c r="F15" s="167"/>
      <c r="G15" s="92"/>
      <c r="H15" s="92"/>
    </row>
    <row r="16" spans="1:11" s="227" customFormat="1" x14ac:dyDescent="0.15">
      <c r="A16" s="171" t="s">
        <v>601</v>
      </c>
      <c r="B16" s="59"/>
      <c r="C16" s="92">
        <v>96</v>
      </c>
      <c r="D16" s="92">
        <v>85</v>
      </c>
      <c r="E16" s="92">
        <v>27</v>
      </c>
      <c r="F16" s="167" t="s">
        <v>504</v>
      </c>
      <c r="G16" s="92">
        <v>0</v>
      </c>
      <c r="H16" s="92">
        <v>1</v>
      </c>
    </row>
    <row r="17" spans="1:8" s="227" customFormat="1" x14ac:dyDescent="0.15">
      <c r="A17" s="171" t="s">
        <v>602</v>
      </c>
      <c r="B17" s="59"/>
      <c r="C17" s="92">
        <v>0</v>
      </c>
      <c r="D17" s="92">
        <v>1</v>
      </c>
      <c r="E17" s="92">
        <v>0</v>
      </c>
      <c r="F17" s="167" t="s">
        <v>505</v>
      </c>
      <c r="G17" s="92">
        <v>0</v>
      </c>
      <c r="H17" s="92">
        <v>4</v>
      </c>
    </row>
    <row r="18" spans="1:8" s="227" customFormat="1" x14ac:dyDescent="0.15">
      <c r="A18" s="171" t="s">
        <v>603</v>
      </c>
      <c r="B18" s="59"/>
      <c r="C18" s="92">
        <v>6</v>
      </c>
      <c r="D18" s="92">
        <v>14</v>
      </c>
      <c r="E18" s="92">
        <v>1</v>
      </c>
      <c r="F18" s="167" t="s">
        <v>506</v>
      </c>
      <c r="G18" s="92">
        <v>0</v>
      </c>
      <c r="H18" s="92">
        <v>0</v>
      </c>
    </row>
    <row r="19" spans="1:8" s="227" customFormat="1" x14ac:dyDescent="0.15">
      <c r="A19" s="171" t="s">
        <v>604</v>
      </c>
      <c r="B19" s="59"/>
      <c r="C19" s="92">
        <v>4</v>
      </c>
      <c r="D19" s="92">
        <v>1</v>
      </c>
      <c r="E19" s="92">
        <v>2</v>
      </c>
      <c r="F19" s="167" t="s">
        <v>507</v>
      </c>
      <c r="G19" s="92">
        <v>0</v>
      </c>
      <c r="H19" s="92">
        <v>0</v>
      </c>
    </row>
    <row r="20" spans="1:8" s="227" customFormat="1" x14ac:dyDescent="0.15">
      <c r="A20" s="172" t="s">
        <v>626</v>
      </c>
      <c r="B20" s="173"/>
      <c r="C20" s="92">
        <v>0</v>
      </c>
      <c r="D20" s="92">
        <v>0</v>
      </c>
      <c r="E20" s="92">
        <v>0</v>
      </c>
      <c r="F20" s="167" t="s">
        <v>508</v>
      </c>
      <c r="G20" s="92">
        <v>3</v>
      </c>
      <c r="H20" s="92">
        <v>9</v>
      </c>
    </row>
    <row r="21" spans="1:8" s="227" customFormat="1" x14ac:dyDescent="0.15">
      <c r="A21" s="171" t="s">
        <v>605</v>
      </c>
      <c r="B21" s="59"/>
      <c r="C21" s="92">
        <v>13</v>
      </c>
      <c r="D21" s="92">
        <v>11</v>
      </c>
      <c r="E21" s="92">
        <v>2</v>
      </c>
      <c r="F21" s="167" t="s">
        <v>509</v>
      </c>
      <c r="G21" s="92">
        <v>1</v>
      </c>
      <c r="H21" s="92">
        <v>0</v>
      </c>
    </row>
    <row r="22" spans="1:8" s="227" customFormat="1" x14ac:dyDescent="0.15">
      <c r="A22" s="171" t="s">
        <v>606</v>
      </c>
      <c r="B22" s="59"/>
      <c r="C22" s="92">
        <v>2</v>
      </c>
      <c r="D22" s="92">
        <v>5</v>
      </c>
      <c r="E22" s="92">
        <v>2</v>
      </c>
      <c r="F22" s="167" t="s">
        <v>510</v>
      </c>
      <c r="G22" s="92">
        <v>0</v>
      </c>
      <c r="H22" s="92">
        <v>0</v>
      </c>
    </row>
    <row r="23" spans="1:8" s="227" customFormat="1" x14ac:dyDescent="0.15">
      <c r="A23" s="171" t="s">
        <v>607</v>
      </c>
      <c r="B23" s="59"/>
      <c r="C23" s="92">
        <v>15</v>
      </c>
      <c r="D23" s="92">
        <v>7</v>
      </c>
      <c r="E23" s="92">
        <v>2</v>
      </c>
      <c r="F23" s="167" t="s">
        <v>511</v>
      </c>
      <c r="G23" s="92">
        <v>5</v>
      </c>
      <c r="H23" s="92">
        <v>7</v>
      </c>
    </row>
    <row r="24" spans="1:8" s="227" customFormat="1" x14ac:dyDescent="0.15">
      <c r="A24" s="171" t="s">
        <v>608</v>
      </c>
      <c r="B24" s="59"/>
      <c r="C24" s="92">
        <v>0</v>
      </c>
      <c r="D24" s="92">
        <v>0</v>
      </c>
      <c r="E24" s="92">
        <v>0</v>
      </c>
      <c r="F24" s="167" t="s">
        <v>512</v>
      </c>
      <c r="G24" s="92">
        <v>0</v>
      </c>
      <c r="H24" s="92">
        <v>0</v>
      </c>
    </row>
    <row r="25" spans="1:8" s="227" customFormat="1" x14ac:dyDescent="0.15">
      <c r="A25" s="171" t="s">
        <v>609</v>
      </c>
      <c r="B25" s="59"/>
      <c r="C25" s="92">
        <v>19</v>
      </c>
      <c r="D25" s="92">
        <v>12</v>
      </c>
      <c r="E25" s="92">
        <v>3</v>
      </c>
      <c r="F25" s="167" t="s">
        <v>513</v>
      </c>
      <c r="G25" s="92">
        <v>20</v>
      </c>
      <c r="H25" s="92">
        <v>55</v>
      </c>
    </row>
    <row r="26" spans="1:8" s="227" customFormat="1" x14ac:dyDescent="0.15">
      <c r="A26" s="171" t="s">
        <v>610</v>
      </c>
      <c r="B26" s="59"/>
      <c r="C26" s="92">
        <v>0</v>
      </c>
      <c r="D26" s="92">
        <v>3</v>
      </c>
      <c r="E26" s="92">
        <v>0</v>
      </c>
      <c r="F26" s="167" t="s">
        <v>514</v>
      </c>
      <c r="G26" s="92">
        <v>3</v>
      </c>
      <c r="H26" s="92">
        <v>3</v>
      </c>
    </row>
    <row r="27" spans="1:8" s="227" customFormat="1" x14ac:dyDescent="0.15">
      <c r="A27" s="171" t="s">
        <v>611</v>
      </c>
      <c r="B27" s="59"/>
      <c r="C27" s="92">
        <v>0</v>
      </c>
      <c r="D27" s="92">
        <v>0</v>
      </c>
      <c r="E27" s="92">
        <v>0</v>
      </c>
      <c r="F27" s="167" t="s">
        <v>515</v>
      </c>
      <c r="G27" s="92">
        <v>0</v>
      </c>
      <c r="H27" s="92">
        <v>2</v>
      </c>
    </row>
    <row r="28" spans="1:8" s="227" customFormat="1" x14ac:dyDescent="0.15">
      <c r="A28" s="171" t="s">
        <v>612</v>
      </c>
      <c r="B28" s="59"/>
      <c r="C28" s="92">
        <v>2</v>
      </c>
      <c r="D28" s="92">
        <v>0</v>
      </c>
      <c r="E28" s="92">
        <v>0</v>
      </c>
      <c r="F28" s="167" t="s">
        <v>516</v>
      </c>
      <c r="G28" s="92">
        <v>0</v>
      </c>
      <c r="H28" s="92">
        <v>0</v>
      </c>
    </row>
    <row r="29" spans="1:8" s="227" customFormat="1" x14ac:dyDescent="0.15">
      <c r="A29" s="171" t="s">
        <v>613</v>
      </c>
      <c r="B29" s="59"/>
      <c r="C29" s="92">
        <v>0</v>
      </c>
      <c r="D29" s="92">
        <v>0</v>
      </c>
      <c r="E29" s="92">
        <v>0</v>
      </c>
      <c r="F29" s="167" t="s">
        <v>517</v>
      </c>
      <c r="G29" s="92">
        <v>1</v>
      </c>
      <c r="H29" s="92">
        <v>0</v>
      </c>
    </row>
    <row r="30" spans="1:8" s="227" customFormat="1" x14ac:dyDescent="0.15">
      <c r="A30" s="171" t="s">
        <v>614</v>
      </c>
      <c r="B30" s="59"/>
      <c r="C30" s="92">
        <v>0</v>
      </c>
      <c r="D30" s="92">
        <v>0</v>
      </c>
      <c r="E30" s="92">
        <v>0</v>
      </c>
      <c r="F30" s="167" t="s">
        <v>518</v>
      </c>
      <c r="G30" s="92">
        <v>0</v>
      </c>
      <c r="H30" s="92">
        <v>0</v>
      </c>
    </row>
    <row r="31" spans="1:8" s="227" customFormat="1" x14ac:dyDescent="0.2">
      <c r="A31" s="171" t="s">
        <v>615</v>
      </c>
      <c r="B31" s="59"/>
      <c r="C31" s="66">
        <v>0</v>
      </c>
      <c r="D31" s="66">
        <v>0</v>
      </c>
      <c r="E31" s="66">
        <v>0</v>
      </c>
      <c r="F31" s="167" t="s">
        <v>519</v>
      </c>
      <c r="G31" s="66">
        <v>72</v>
      </c>
      <c r="H31" s="66">
        <v>123</v>
      </c>
    </row>
    <row r="32" spans="1:8" s="227" customFormat="1" x14ac:dyDescent="0.15">
      <c r="A32" s="171" t="s">
        <v>35</v>
      </c>
      <c r="B32" s="59"/>
      <c r="C32" s="92">
        <v>6</v>
      </c>
      <c r="D32" s="92">
        <v>5</v>
      </c>
      <c r="E32" s="92">
        <v>0</v>
      </c>
      <c r="F32" s="167" t="s">
        <v>520</v>
      </c>
      <c r="G32" s="92">
        <v>0</v>
      </c>
      <c r="H32" s="92">
        <v>1</v>
      </c>
    </row>
    <row r="33" spans="1:8" s="227" customFormat="1" x14ac:dyDescent="0.15">
      <c r="A33" s="171" t="s">
        <v>616</v>
      </c>
      <c r="B33" s="59"/>
      <c r="C33" s="92">
        <v>0</v>
      </c>
      <c r="D33" s="92">
        <v>0</v>
      </c>
      <c r="E33" s="92">
        <v>0</v>
      </c>
      <c r="F33" s="167" t="s">
        <v>521</v>
      </c>
      <c r="G33" s="92">
        <v>0</v>
      </c>
      <c r="H33" s="92">
        <v>20</v>
      </c>
    </row>
    <row r="34" spans="1:8" s="227" customFormat="1" x14ac:dyDescent="0.15">
      <c r="A34" s="171" t="s">
        <v>617</v>
      </c>
      <c r="B34" s="59"/>
      <c r="C34" s="92">
        <v>5</v>
      </c>
      <c r="D34" s="92">
        <v>15</v>
      </c>
      <c r="E34" s="92">
        <v>1</v>
      </c>
      <c r="F34" s="167" t="s">
        <v>522</v>
      </c>
      <c r="G34" s="92">
        <v>4</v>
      </c>
      <c r="H34" s="92">
        <v>9</v>
      </c>
    </row>
    <row r="35" spans="1:8" s="227" customFormat="1" x14ac:dyDescent="0.15">
      <c r="A35" s="171" t="s">
        <v>618</v>
      </c>
      <c r="B35" s="59"/>
      <c r="C35" s="92">
        <v>0</v>
      </c>
      <c r="D35" s="92">
        <v>0</v>
      </c>
      <c r="E35" s="92">
        <v>0</v>
      </c>
      <c r="F35" s="167" t="s">
        <v>523</v>
      </c>
      <c r="G35" s="92">
        <v>1</v>
      </c>
      <c r="H35" s="92">
        <v>6</v>
      </c>
    </row>
    <row r="36" spans="1:8" s="227" customFormat="1" x14ac:dyDescent="0.15">
      <c r="A36" s="171" t="s">
        <v>619</v>
      </c>
      <c r="B36" s="59"/>
      <c r="C36" s="92">
        <v>0</v>
      </c>
      <c r="D36" s="92">
        <v>0</v>
      </c>
      <c r="E36" s="92">
        <v>0</v>
      </c>
      <c r="F36" s="167" t="s">
        <v>524</v>
      </c>
      <c r="G36" s="92">
        <v>1</v>
      </c>
      <c r="H36" s="92">
        <v>3</v>
      </c>
    </row>
    <row r="37" spans="1:8" s="227" customFormat="1" x14ac:dyDescent="0.15">
      <c r="A37" s="171" t="s">
        <v>620</v>
      </c>
      <c r="B37" s="59"/>
      <c r="C37" s="92">
        <v>4</v>
      </c>
      <c r="D37" s="92">
        <v>4</v>
      </c>
      <c r="E37" s="92">
        <v>0</v>
      </c>
      <c r="F37" s="167" t="s">
        <v>525</v>
      </c>
      <c r="G37" s="92">
        <v>2</v>
      </c>
      <c r="H37" s="92">
        <v>4</v>
      </c>
    </row>
    <row r="38" spans="1:8" s="227" customFormat="1" x14ac:dyDescent="0.15">
      <c r="A38" s="171" t="s">
        <v>621</v>
      </c>
      <c r="B38" s="59"/>
      <c r="C38" s="92">
        <v>39</v>
      </c>
      <c r="D38" s="92">
        <v>58</v>
      </c>
      <c r="E38" s="92">
        <v>9</v>
      </c>
      <c r="F38" s="167" t="s">
        <v>526</v>
      </c>
      <c r="G38" s="92">
        <v>1</v>
      </c>
      <c r="H38" s="92">
        <v>1</v>
      </c>
    </row>
    <row r="39" spans="1:8" s="227" customFormat="1" x14ac:dyDescent="0.15">
      <c r="A39" s="171" t="s">
        <v>622</v>
      </c>
      <c r="B39" s="59"/>
      <c r="C39" s="92">
        <v>0</v>
      </c>
      <c r="D39" s="92">
        <v>0</v>
      </c>
      <c r="E39" s="92">
        <v>0</v>
      </c>
      <c r="F39" s="167" t="s">
        <v>527</v>
      </c>
      <c r="G39" s="92">
        <v>26</v>
      </c>
      <c r="H39" s="92">
        <v>39</v>
      </c>
    </row>
    <row r="40" spans="1:8" s="227" customFormat="1" x14ac:dyDescent="0.15">
      <c r="A40" s="171" t="s">
        <v>623</v>
      </c>
      <c r="B40" s="59"/>
      <c r="C40" s="92">
        <v>4</v>
      </c>
      <c r="D40" s="92">
        <v>2</v>
      </c>
      <c r="E40" s="92">
        <v>3</v>
      </c>
      <c r="F40" s="167"/>
      <c r="G40" s="92"/>
      <c r="H40" s="92"/>
    </row>
    <row r="41" spans="1:8" s="227" customFormat="1" x14ac:dyDescent="0.15">
      <c r="A41" s="171" t="s">
        <v>624</v>
      </c>
      <c r="B41" s="59"/>
      <c r="C41" s="92">
        <v>0</v>
      </c>
      <c r="D41" s="92">
        <v>1</v>
      </c>
      <c r="E41" s="92">
        <v>4</v>
      </c>
      <c r="F41" s="167"/>
      <c r="G41" s="92"/>
      <c r="H41" s="92"/>
    </row>
    <row r="42" spans="1:8" s="227" customFormat="1" x14ac:dyDescent="0.15">
      <c r="A42" s="171" t="s">
        <v>625</v>
      </c>
      <c r="B42" s="59"/>
      <c r="C42" s="92">
        <v>3</v>
      </c>
      <c r="D42" s="92">
        <v>1</v>
      </c>
      <c r="E42" s="92">
        <v>0</v>
      </c>
      <c r="F42" s="167"/>
      <c r="G42" s="92"/>
      <c r="H42" s="92"/>
    </row>
    <row r="43" spans="1:8" s="227" customFormat="1" x14ac:dyDescent="0.15">
      <c r="B43" s="59"/>
      <c r="C43" s="92"/>
      <c r="D43" s="92"/>
      <c r="E43" s="92"/>
      <c r="F43" s="167"/>
      <c r="G43" s="92"/>
      <c r="H43" s="92"/>
    </row>
    <row r="44" spans="1:8" s="62" customFormat="1" x14ac:dyDescent="0.2">
      <c r="B44" s="168" t="s">
        <v>6</v>
      </c>
      <c r="C44" s="96">
        <v>196</v>
      </c>
      <c r="D44" s="96">
        <v>163</v>
      </c>
      <c r="E44" s="96">
        <v>41</v>
      </c>
      <c r="F44" s="170" t="s">
        <v>6</v>
      </c>
      <c r="G44" s="96">
        <v>130</v>
      </c>
      <c r="H44" s="96">
        <f>SUM(H46:H51)</f>
        <v>230</v>
      </c>
    </row>
    <row r="45" spans="1:8" s="227" customFormat="1" x14ac:dyDescent="0.2">
      <c r="A45" s="50"/>
      <c r="B45" s="59"/>
      <c r="C45" s="92"/>
      <c r="D45" s="92"/>
      <c r="E45" s="92"/>
      <c r="F45" s="167"/>
      <c r="G45" s="92"/>
      <c r="H45" s="92"/>
    </row>
    <row r="46" spans="1:8" s="227" customFormat="1" x14ac:dyDescent="0.15">
      <c r="A46" s="238" t="s">
        <v>308</v>
      </c>
      <c r="B46" s="174"/>
      <c r="C46" s="92">
        <v>122</v>
      </c>
      <c r="D46" s="92">
        <v>102</v>
      </c>
      <c r="E46" s="92">
        <v>27</v>
      </c>
      <c r="F46" s="167" t="s">
        <v>528</v>
      </c>
      <c r="G46" s="92">
        <v>70</v>
      </c>
      <c r="H46" s="92">
        <v>99</v>
      </c>
    </row>
    <row r="47" spans="1:8" s="227" customFormat="1" x14ac:dyDescent="0.15">
      <c r="A47" s="238" t="s">
        <v>288</v>
      </c>
      <c r="B47" s="174"/>
      <c r="C47" s="92">
        <v>0</v>
      </c>
      <c r="D47" s="92">
        <v>0</v>
      </c>
      <c r="E47" s="92">
        <v>0</v>
      </c>
      <c r="F47" s="167" t="s">
        <v>529</v>
      </c>
      <c r="G47" s="92">
        <v>36</v>
      </c>
      <c r="H47" s="92">
        <v>39</v>
      </c>
    </row>
    <row r="48" spans="1:8" s="227" customFormat="1" x14ac:dyDescent="0.15">
      <c r="A48" s="238" t="s">
        <v>289</v>
      </c>
      <c r="B48" s="174"/>
      <c r="C48" s="92">
        <v>0</v>
      </c>
      <c r="D48" s="92">
        <v>1</v>
      </c>
      <c r="E48" s="92">
        <v>0</v>
      </c>
      <c r="F48" s="167" t="s">
        <v>530</v>
      </c>
      <c r="G48" s="92">
        <v>0</v>
      </c>
      <c r="H48" s="92">
        <v>0</v>
      </c>
    </row>
    <row r="49" spans="1:8" s="227" customFormat="1" x14ac:dyDescent="0.15">
      <c r="A49" s="238" t="s">
        <v>290</v>
      </c>
      <c r="B49" s="174"/>
      <c r="C49" s="92">
        <v>0</v>
      </c>
      <c r="D49" s="92">
        <v>1</v>
      </c>
      <c r="E49" s="92">
        <v>0</v>
      </c>
      <c r="F49" s="167" t="s">
        <v>531</v>
      </c>
      <c r="G49" s="92">
        <v>0</v>
      </c>
      <c r="H49" s="92">
        <v>1</v>
      </c>
    </row>
    <row r="50" spans="1:8" s="227" customFormat="1" x14ac:dyDescent="0.15">
      <c r="A50" s="238" t="s">
        <v>291</v>
      </c>
      <c r="B50" s="174"/>
      <c r="C50" s="92">
        <v>22</v>
      </c>
      <c r="D50" s="92">
        <v>11</v>
      </c>
      <c r="E50" s="92">
        <v>4</v>
      </c>
      <c r="F50" s="167" t="s">
        <v>532</v>
      </c>
      <c r="G50" s="92">
        <v>0</v>
      </c>
      <c r="H50" s="92">
        <v>0</v>
      </c>
    </row>
    <row r="51" spans="1:8" s="227" customFormat="1" x14ac:dyDescent="0.15">
      <c r="A51" s="238" t="s">
        <v>292</v>
      </c>
      <c r="B51" s="174"/>
      <c r="C51" s="92">
        <v>0</v>
      </c>
      <c r="D51" s="92">
        <v>0</v>
      </c>
      <c r="E51" s="92">
        <v>0</v>
      </c>
      <c r="F51" s="167" t="s">
        <v>533</v>
      </c>
      <c r="G51" s="92">
        <v>24</v>
      </c>
      <c r="H51" s="92">
        <v>91</v>
      </c>
    </row>
    <row r="52" spans="1:8" s="227" customFormat="1" x14ac:dyDescent="0.15">
      <c r="A52" s="335" t="s">
        <v>309</v>
      </c>
      <c r="B52" s="336"/>
      <c r="C52" s="92">
        <v>0</v>
      </c>
      <c r="D52" s="92">
        <v>0</v>
      </c>
      <c r="E52" s="92">
        <v>0</v>
      </c>
      <c r="F52" s="167"/>
      <c r="G52" s="92"/>
      <c r="H52" s="92"/>
    </row>
    <row r="53" spans="1:8" s="227" customFormat="1" x14ac:dyDescent="0.15">
      <c r="A53" s="175" t="s">
        <v>310</v>
      </c>
      <c r="B53" s="174"/>
      <c r="C53" s="92">
        <v>21</v>
      </c>
      <c r="D53" s="92">
        <v>28</v>
      </c>
      <c r="E53" s="92">
        <v>2</v>
      </c>
      <c r="F53" s="167"/>
      <c r="G53" s="92"/>
      <c r="H53" s="92"/>
    </row>
    <row r="54" spans="1:8" s="227" customFormat="1" x14ac:dyDescent="0.15">
      <c r="A54" s="175" t="s">
        <v>293</v>
      </c>
      <c r="B54" s="174"/>
      <c r="C54" s="92">
        <v>2</v>
      </c>
      <c r="D54" s="92">
        <v>2</v>
      </c>
      <c r="E54" s="92">
        <v>0</v>
      </c>
      <c r="F54" s="167"/>
      <c r="G54" s="92"/>
      <c r="H54" s="92"/>
    </row>
    <row r="55" spans="1:8" s="227" customFormat="1" x14ac:dyDescent="0.15">
      <c r="A55" s="175" t="s">
        <v>294</v>
      </c>
      <c r="B55" s="174"/>
      <c r="C55" s="92">
        <v>0</v>
      </c>
      <c r="D55" s="92">
        <v>0</v>
      </c>
      <c r="E55" s="92">
        <v>0</v>
      </c>
      <c r="F55" s="167"/>
      <c r="G55" s="92"/>
      <c r="H55" s="92"/>
    </row>
    <row r="56" spans="1:8" s="227" customFormat="1" x14ac:dyDescent="0.15">
      <c r="A56" s="175" t="s">
        <v>295</v>
      </c>
      <c r="B56" s="174"/>
      <c r="C56" s="92">
        <v>0</v>
      </c>
      <c r="D56" s="92">
        <v>0</v>
      </c>
      <c r="E56" s="92">
        <v>0</v>
      </c>
      <c r="F56" s="167"/>
      <c r="G56" s="92"/>
      <c r="H56" s="92"/>
    </row>
    <row r="57" spans="1:8" s="227" customFormat="1" x14ac:dyDescent="0.15">
      <c r="A57" s="175" t="s">
        <v>287</v>
      </c>
      <c r="B57" s="174"/>
      <c r="C57" s="92">
        <v>29</v>
      </c>
      <c r="D57" s="92">
        <v>18</v>
      </c>
      <c r="E57" s="92">
        <v>8</v>
      </c>
      <c r="F57" s="167"/>
      <c r="G57" s="92"/>
      <c r="H57" s="92"/>
    </row>
    <row r="58" spans="1:8" s="227" customFormat="1" x14ac:dyDescent="0.15">
      <c r="B58" s="59"/>
      <c r="C58" s="92"/>
      <c r="D58" s="92"/>
      <c r="E58" s="92"/>
      <c r="F58" s="167"/>
      <c r="G58" s="92"/>
      <c r="H58" s="92"/>
    </row>
    <row r="59" spans="1:8" s="62" customFormat="1" x14ac:dyDescent="0.2">
      <c r="B59" s="168" t="s">
        <v>7</v>
      </c>
      <c r="C59" s="96">
        <v>5</v>
      </c>
      <c r="D59" s="96">
        <v>3</v>
      </c>
      <c r="E59" s="96">
        <v>0</v>
      </c>
      <c r="F59" s="170" t="s">
        <v>7</v>
      </c>
      <c r="G59" s="96">
        <v>0</v>
      </c>
      <c r="H59" s="96">
        <v>0</v>
      </c>
    </row>
    <row r="60" spans="1:8" s="227" customFormat="1" ht="18" thickBot="1" x14ac:dyDescent="0.2">
      <c r="A60" s="51"/>
      <c r="B60" s="73"/>
      <c r="C60" s="51"/>
      <c r="D60" s="51"/>
      <c r="E60" s="51"/>
      <c r="F60" s="176"/>
      <c r="G60" s="51"/>
      <c r="H60" s="51"/>
    </row>
    <row r="61" spans="1:8" s="227" customFormat="1" x14ac:dyDescent="0.15">
      <c r="C61" s="227" t="s">
        <v>658</v>
      </c>
    </row>
    <row r="62" spans="1:8" s="227" customFormat="1" x14ac:dyDescent="0.15">
      <c r="C62" s="227" t="s">
        <v>659</v>
      </c>
    </row>
    <row r="63" spans="1:8" s="227" customFormat="1" x14ac:dyDescent="0.15">
      <c r="C63" s="227" t="s">
        <v>660</v>
      </c>
    </row>
    <row r="64" spans="1:8" s="227" customFormat="1" x14ac:dyDescent="0.15">
      <c r="C64" s="227" t="s">
        <v>206</v>
      </c>
    </row>
    <row r="65" s="227" customFormat="1" x14ac:dyDescent="0.15"/>
    <row r="66" s="227" customFormat="1" x14ac:dyDescent="0.15"/>
    <row r="67" s="227" customFormat="1" x14ac:dyDescent="0.15"/>
    <row r="68" s="227" customFormat="1" x14ac:dyDescent="0.15"/>
    <row r="69" s="227" customFormat="1" x14ac:dyDescent="0.15"/>
    <row r="70" s="227" customFormat="1" x14ac:dyDescent="0.15"/>
    <row r="71" s="227" customFormat="1" x14ac:dyDescent="0.15"/>
    <row r="72" s="227" customFormat="1" x14ac:dyDescent="0.15"/>
    <row r="73" s="227" customFormat="1" x14ac:dyDescent="0.15"/>
    <row r="74" s="227" customFormat="1" x14ac:dyDescent="0.15"/>
  </sheetData>
  <mergeCells count="2">
    <mergeCell ref="A6:H6"/>
    <mergeCell ref="A52:B52"/>
  </mergeCells>
  <phoneticPr fontId="2"/>
  <pageMargins left="0.75" right="0.75" top="1" bottom="1" header="0.51200000000000001" footer="0.51200000000000001"/>
  <pageSetup paperSize="9" scale="5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5"/>
  <sheetViews>
    <sheetView view="pageBreakPreview" topLeftCell="A4" zoomScale="70" zoomScaleNormal="75" zoomScaleSheetLayoutView="70" workbookViewId="0">
      <pane ySplit="9" topLeftCell="A13" activePane="bottomLeft" state="frozen"/>
      <selection sqref="A1:XFD1048576"/>
      <selection pane="bottomLeft" activeCell="Q33" sqref="Q33"/>
    </sheetView>
  </sheetViews>
  <sheetFormatPr defaultColWidth="8.375" defaultRowHeight="17.25" x14ac:dyDescent="0.15"/>
  <cols>
    <col min="1" max="1" width="13.375" style="227" customWidth="1"/>
    <col min="2" max="2" width="40.25" style="227" customWidth="1"/>
    <col min="3" max="12" width="10.5" style="227" customWidth="1"/>
    <col min="13" max="16384" width="8.375" style="227"/>
  </cols>
  <sheetData>
    <row r="1" spans="1:13" x14ac:dyDescent="0.2">
      <c r="A1" s="50"/>
    </row>
    <row r="6" spans="1:13" x14ac:dyDescent="0.2">
      <c r="B6" s="270" t="s">
        <v>253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1:13" ht="18" thickBot="1" x14ac:dyDescent="0.25">
      <c r="B7" s="51"/>
      <c r="C7" s="52" t="s">
        <v>646</v>
      </c>
      <c r="D7" s="51"/>
      <c r="E7" s="51"/>
      <c r="F7" s="51"/>
      <c r="G7" s="51"/>
      <c r="H7" s="51"/>
      <c r="I7" s="51"/>
      <c r="J7" s="51"/>
      <c r="K7" s="53"/>
      <c r="L7" s="54" t="s">
        <v>372</v>
      </c>
    </row>
    <row r="8" spans="1:13" x14ac:dyDescent="0.2">
      <c r="A8" s="50"/>
      <c r="C8" s="55"/>
      <c r="D8" s="56"/>
      <c r="E8" s="56"/>
      <c r="F8" s="56"/>
      <c r="G8" s="56"/>
      <c r="H8" s="56"/>
      <c r="I8" s="56"/>
      <c r="J8" s="56"/>
      <c r="K8" s="56"/>
      <c r="L8" s="56"/>
    </row>
    <row r="9" spans="1:13" x14ac:dyDescent="0.15">
      <c r="C9" s="55"/>
      <c r="D9" s="55"/>
      <c r="E9" s="337" t="s">
        <v>254</v>
      </c>
      <c r="F9" s="177"/>
      <c r="G9" s="56"/>
      <c r="H9" s="56"/>
      <c r="I9" s="340" t="s">
        <v>304</v>
      </c>
      <c r="J9" s="343" t="s">
        <v>373</v>
      </c>
      <c r="K9" s="55"/>
      <c r="L9" s="316" t="s">
        <v>41</v>
      </c>
    </row>
    <row r="10" spans="1:13" x14ac:dyDescent="0.2">
      <c r="C10" s="88" t="s">
        <v>374</v>
      </c>
      <c r="D10" s="88" t="s">
        <v>431</v>
      </c>
      <c r="E10" s="338"/>
      <c r="F10" s="347" t="s">
        <v>255</v>
      </c>
      <c r="G10" s="348" t="s">
        <v>305</v>
      </c>
      <c r="H10" s="347" t="s">
        <v>306</v>
      </c>
      <c r="I10" s="341"/>
      <c r="J10" s="344"/>
      <c r="K10" s="88" t="s">
        <v>432</v>
      </c>
      <c r="L10" s="346"/>
    </row>
    <row r="11" spans="1:13" x14ac:dyDescent="0.2">
      <c r="B11" s="50"/>
      <c r="C11" s="239"/>
      <c r="D11" s="88" t="s">
        <v>433</v>
      </c>
      <c r="E11" s="338"/>
      <c r="F11" s="344"/>
      <c r="G11" s="349"/>
      <c r="H11" s="344"/>
      <c r="I11" s="341"/>
      <c r="J11" s="344"/>
      <c r="K11" s="88" t="s">
        <v>434</v>
      </c>
      <c r="L11" s="346"/>
    </row>
    <row r="12" spans="1:13" x14ac:dyDescent="0.2">
      <c r="B12" s="50"/>
      <c r="C12" s="55"/>
      <c r="D12" s="178"/>
      <c r="E12" s="339"/>
      <c r="F12" s="345"/>
      <c r="G12" s="350"/>
      <c r="H12" s="345"/>
      <c r="I12" s="342"/>
      <c r="J12" s="345"/>
      <c r="K12" s="178"/>
      <c r="L12" s="323"/>
    </row>
    <row r="13" spans="1:13" x14ac:dyDescent="0.15">
      <c r="B13" s="166"/>
      <c r="C13" s="179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3" x14ac:dyDescent="0.2">
      <c r="B14" s="232" t="s">
        <v>414</v>
      </c>
      <c r="C14" s="180">
        <v>159</v>
      </c>
      <c r="D14" s="180">
        <v>2</v>
      </c>
      <c r="E14" s="180">
        <v>41</v>
      </c>
      <c r="F14" s="180">
        <v>34</v>
      </c>
      <c r="G14" s="180">
        <v>0</v>
      </c>
      <c r="H14" s="180">
        <v>7</v>
      </c>
      <c r="I14" s="180">
        <v>1</v>
      </c>
      <c r="J14" s="180">
        <v>44</v>
      </c>
      <c r="K14" s="180">
        <v>71</v>
      </c>
      <c r="L14" s="180">
        <v>0</v>
      </c>
    </row>
    <row r="15" spans="1:13" x14ac:dyDescent="0.2">
      <c r="B15" s="232" t="s">
        <v>478</v>
      </c>
      <c r="C15" s="180">
        <v>173</v>
      </c>
      <c r="D15" s="180">
        <v>2</v>
      </c>
      <c r="E15" s="180">
        <v>52</v>
      </c>
      <c r="F15" s="180">
        <v>42</v>
      </c>
      <c r="G15" s="180">
        <v>1</v>
      </c>
      <c r="H15" s="180">
        <v>9</v>
      </c>
      <c r="I15" s="180">
        <v>1</v>
      </c>
      <c r="J15" s="180">
        <v>20</v>
      </c>
      <c r="K15" s="180">
        <v>98</v>
      </c>
      <c r="L15" s="180">
        <v>0</v>
      </c>
    </row>
    <row r="16" spans="1:13" x14ac:dyDescent="0.2">
      <c r="B16" s="232" t="s">
        <v>479</v>
      </c>
      <c r="C16" s="180">
        <v>175</v>
      </c>
      <c r="D16" s="180">
        <v>3</v>
      </c>
      <c r="E16" s="180">
        <v>61</v>
      </c>
      <c r="F16" s="180">
        <v>53</v>
      </c>
      <c r="G16" s="180">
        <v>0</v>
      </c>
      <c r="H16" s="180">
        <v>8</v>
      </c>
      <c r="I16" s="180">
        <v>3</v>
      </c>
      <c r="J16" s="180">
        <v>48</v>
      </c>
      <c r="K16" s="180">
        <v>60</v>
      </c>
      <c r="L16" s="180">
        <v>0</v>
      </c>
    </row>
    <row r="17" spans="2:12" x14ac:dyDescent="0.2">
      <c r="B17" s="232" t="s">
        <v>480</v>
      </c>
      <c r="C17" s="180">
        <v>122</v>
      </c>
      <c r="D17" s="180">
        <v>1</v>
      </c>
      <c r="E17" s="180">
        <v>55</v>
      </c>
      <c r="F17" s="180">
        <v>43</v>
      </c>
      <c r="G17" s="180">
        <v>1</v>
      </c>
      <c r="H17" s="180">
        <v>11</v>
      </c>
      <c r="I17" s="180">
        <v>1</v>
      </c>
      <c r="J17" s="180">
        <v>22</v>
      </c>
      <c r="K17" s="180">
        <v>43</v>
      </c>
      <c r="L17" s="180">
        <f>L22+L49+L58</f>
        <v>0</v>
      </c>
    </row>
    <row r="18" spans="2:12" x14ac:dyDescent="0.2">
      <c r="B18" s="232" t="s">
        <v>589</v>
      </c>
      <c r="C18" s="180">
        <v>91</v>
      </c>
      <c r="D18" s="180">
        <v>2</v>
      </c>
      <c r="E18" s="180">
        <v>37</v>
      </c>
      <c r="F18" s="180">
        <v>26</v>
      </c>
      <c r="G18" s="180">
        <v>0</v>
      </c>
      <c r="H18" s="180">
        <v>11</v>
      </c>
      <c r="I18" s="180">
        <v>0</v>
      </c>
      <c r="J18" s="180">
        <v>16</v>
      </c>
      <c r="K18" s="180">
        <v>36</v>
      </c>
      <c r="L18" s="180">
        <v>0</v>
      </c>
    </row>
    <row r="19" spans="2:12" x14ac:dyDescent="0.2">
      <c r="B19" s="232"/>
      <c r="C19" s="180"/>
      <c r="D19" s="180"/>
      <c r="E19" s="180"/>
      <c r="F19" s="180"/>
      <c r="G19" s="180"/>
      <c r="H19" s="180"/>
      <c r="I19" s="180"/>
      <c r="J19" s="180"/>
      <c r="K19" s="180"/>
      <c r="L19" s="180"/>
    </row>
    <row r="20" spans="2:12" x14ac:dyDescent="0.2">
      <c r="B20" s="232" t="s">
        <v>635</v>
      </c>
      <c r="C20" s="227">
        <f>SUM(C22:C71)</f>
        <v>129</v>
      </c>
      <c r="D20" s="227">
        <f>SUM(D22:D71)</f>
        <v>5</v>
      </c>
      <c r="E20" s="227">
        <f t="shared" ref="E20:K20" si="0">SUM(E22:E71)</f>
        <v>54</v>
      </c>
      <c r="F20" s="227">
        <f t="shared" si="0"/>
        <v>40</v>
      </c>
      <c r="G20" s="180">
        <v>0</v>
      </c>
      <c r="H20" s="227">
        <f t="shared" si="0"/>
        <v>14</v>
      </c>
      <c r="I20" s="180">
        <v>0</v>
      </c>
      <c r="J20" s="227">
        <f t="shared" si="0"/>
        <v>24</v>
      </c>
      <c r="K20" s="227">
        <f t="shared" si="0"/>
        <v>46</v>
      </c>
      <c r="L20" s="180">
        <v>0</v>
      </c>
    </row>
    <row r="21" spans="2:12" x14ac:dyDescent="0.2">
      <c r="C21" s="181"/>
      <c r="D21" s="182"/>
      <c r="E21" s="182"/>
      <c r="F21" s="182"/>
      <c r="G21" s="182"/>
      <c r="H21" s="182"/>
      <c r="I21" s="182"/>
      <c r="J21" s="182"/>
      <c r="K21" s="182"/>
      <c r="L21" s="182"/>
    </row>
    <row r="22" spans="2:12" s="62" customFormat="1" x14ac:dyDescent="0.2">
      <c r="B22" s="227" t="s">
        <v>534</v>
      </c>
      <c r="C22" s="20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</row>
    <row r="23" spans="2:12" x14ac:dyDescent="0.2">
      <c r="B23" s="227" t="s">
        <v>535</v>
      </c>
      <c r="C23" s="20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</row>
    <row r="24" spans="2:12" x14ac:dyDescent="0.2">
      <c r="B24" s="50" t="s">
        <v>536</v>
      </c>
      <c r="C24" s="200">
        <v>4</v>
      </c>
      <c r="D24" s="180">
        <v>1</v>
      </c>
      <c r="E24" s="180">
        <v>3</v>
      </c>
      <c r="F24" s="180">
        <v>3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</row>
    <row r="25" spans="2:12" x14ac:dyDescent="0.2">
      <c r="B25" s="50" t="s">
        <v>537</v>
      </c>
      <c r="C25" s="200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</row>
    <row r="26" spans="2:12" x14ac:dyDescent="0.2">
      <c r="B26" s="50" t="s">
        <v>538</v>
      </c>
      <c r="C26" s="200">
        <v>0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</row>
    <row r="27" spans="2:12" x14ac:dyDescent="0.2">
      <c r="B27" s="50" t="s">
        <v>539</v>
      </c>
      <c r="C27" s="200">
        <v>0</v>
      </c>
      <c r="D27" s="180">
        <v>0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</row>
    <row r="28" spans="2:12" x14ac:dyDescent="0.2">
      <c r="B28" s="50" t="s">
        <v>540</v>
      </c>
      <c r="C28" s="200">
        <v>0</v>
      </c>
      <c r="D28" s="180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</row>
    <row r="29" spans="2:12" x14ac:dyDescent="0.2">
      <c r="B29" s="50" t="s">
        <v>541</v>
      </c>
      <c r="C29" s="200">
        <v>1</v>
      </c>
      <c r="D29" s="180">
        <v>0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1</v>
      </c>
      <c r="K29" s="180">
        <v>0</v>
      </c>
      <c r="L29" s="180">
        <v>0</v>
      </c>
    </row>
    <row r="30" spans="2:12" x14ac:dyDescent="0.2">
      <c r="B30" s="50" t="s">
        <v>542</v>
      </c>
      <c r="C30" s="200">
        <v>9</v>
      </c>
      <c r="D30" s="180">
        <v>0</v>
      </c>
      <c r="E30" s="180">
        <v>1</v>
      </c>
      <c r="F30" s="180">
        <v>1</v>
      </c>
      <c r="G30" s="180">
        <v>0</v>
      </c>
      <c r="H30" s="180">
        <v>0</v>
      </c>
      <c r="I30" s="180">
        <v>0</v>
      </c>
      <c r="J30" s="180">
        <v>4</v>
      </c>
      <c r="K30" s="180">
        <v>4</v>
      </c>
      <c r="L30" s="180">
        <v>0</v>
      </c>
    </row>
    <row r="31" spans="2:12" x14ac:dyDescent="0.2">
      <c r="B31" s="50" t="s">
        <v>543</v>
      </c>
      <c r="C31" s="200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2">
        <v>0</v>
      </c>
      <c r="K31" s="182">
        <v>0</v>
      </c>
      <c r="L31" s="180">
        <v>0</v>
      </c>
    </row>
    <row r="32" spans="2:12" x14ac:dyDescent="0.2">
      <c r="B32" s="50" t="s">
        <v>544</v>
      </c>
      <c r="C32" s="200">
        <v>0</v>
      </c>
      <c r="D32" s="180">
        <v>0</v>
      </c>
      <c r="E32" s="180">
        <v>0</v>
      </c>
      <c r="F32" s="180">
        <v>0</v>
      </c>
      <c r="G32" s="180">
        <v>0</v>
      </c>
      <c r="H32" s="180">
        <v>0</v>
      </c>
      <c r="I32" s="180">
        <v>0</v>
      </c>
      <c r="J32" s="182">
        <v>0</v>
      </c>
      <c r="K32" s="182">
        <v>0</v>
      </c>
      <c r="L32" s="180">
        <v>0</v>
      </c>
    </row>
    <row r="33" spans="1:12" x14ac:dyDescent="0.2">
      <c r="B33" s="50" t="s">
        <v>545</v>
      </c>
      <c r="C33" s="200">
        <v>0</v>
      </c>
      <c r="D33" s="180">
        <v>0</v>
      </c>
      <c r="E33" s="180">
        <v>0</v>
      </c>
      <c r="F33" s="180">
        <v>0</v>
      </c>
      <c r="G33" s="180">
        <v>0</v>
      </c>
      <c r="H33" s="180">
        <v>0</v>
      </c>
      <c r="I33" s="180">
        <v>0</v>
      </c>
      <c r="J33" s="182">
        <v>0</v>
      </c>
      <c r="K33" s="182">
        <v>0</v>
      </c>
      <c r="L33" s="180">
        <v>0</v>
      </c>
    </row>
    <row r="34" spans="1:12" x14ac:dyDescent="0.2">
      <c r="B34" s="50" t="s">
        <v>546</v>
      </c>
      <c r="C34" s="20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2">
        <v>0</v>
      </c>
      <c r="K34" s="182">
        <v>0</v>
      </c>
      <c r="L34" s="180">
        <v>0</v>
      </c>
    </row>
    <row r="35" spans="1:12" x14ac:dyDescent="0.2">
      <c r="B35" s="50" t="s">
        <v>547</v>
      </c>
      <c r="C35" s="200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2">
        <v>0</v>
      </c>
      <c r="K35" s="182">
        <v>0</v>
      </c>
      <c r="L35" s="180">
        <v>0</v>
      </c>
    </row>
    <row r="36" spans="1:12" x14ac:dyDescent="0.2">
      <c r="B36" s="50" t="s">
        <v>548</v>
      </c>
      <c r="C36" s="200">
        <v>0</v>
      </c>
      <c r="D36" s="180">
        <v>0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2">
        <v>0</v>
      </c>
      <c r="K36" s="182">
        <v>0</v>
      </c>
      <c r="L36" s="180">
        <v>0</v>
      </c>
    </row>
    <row r="37" spans="1:12" x14ac:dyDescent="0.2">
      <c r="A37" s="50"/>
      <c r="B37" s="50" t="s">
        <v>549</v>
      </c>
      <c r="C37" s="20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2">
        <v>0</v>
      </c>
      <c r="K37" s="182">
        <v>0</v>
      </c>
      <c r="L37" s="180">
        <v>0</v>
      </c>
    </row>
    <row r="38" spans="1:12" x14ac:dyDescent="0.2">
      <c r="B38" s="50" t="s">
        <v>550</v>
      </c>
      <c r="C38" s="200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2">
        <v>0</v>
      </c>
      <c r="K38" s="182">
        <v>0</v>
      </c>
      <c r="L38" s="180">
        <v>0</v>
      </c>
    </row>
    <row r="39" spans="1:12" x14ac:dyDescent="0.2">
      <c r="B39" s="50" t="s">
        <v>551</v>
      </c>
      <c r="C39" s="200">
        <v>8</v>
      </c>
      <c r="D39" s="180">
        <v>0</v>
      </c>
      <c r="E39" s="180">
        <v>8</v>
      </c>
      <c r="F39" s="180">
        <v>7</v>
      </c>
      <c r="G39" s="180">
        <v>0</v>
      </c>
      <c r="H39" s="180">
        <v>1</v>
      </c>
      <c r="I39" s="180">
        <v>0</v>
      </c>
      <c r="J39" s="182">
        <v>0</v>
      </c>
      <c r="K39" s="180">
        <v>0</v>
      </c>
      <c r="L39" s="180">
        <v>0</v>
      </c>
    </row>
    <row r="40" spans="1:12" x14ac:dyDescent="0.2">
      <c r="B40" s="50" t="s">
        <v>552</v>
      </c>
      <c r="C40" s="200">
        <v>0</v>
      </c>
      <c r="D40" s="180">
        <v>0</v>
      </c>
      <c r="E40" s="180">
        <v>0</v>
      </c>
      <c r="F40" s="180">
        <v>0</v>
      </c>
      <c r="G40" s="180">
        <v>0</v>
      </c>
      <c r="H40" s="180">
        <v>0</v>
      </c>
      <c r="I40" s="180">
        <v>0</v>
      </c>
      <c r="J40" s="182">
        <v>0</v>
      </c>
      <c r="K40" s="182">
        <v>0</v>
      </c>
      <c r="L40" s="180">
        <v>0</v>
      </c>
    </row>
    <row r="41" spans="1:12" x14ac:dyDescent="0.2">
      <c r="B41" s="50" t="s">
        <v>553</v>
      </c>
      <c r="C41" s="20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2">
        <v>0</v>
      </c>
      <c r="K41" s="182">
        <v>0</v>
      </c>
      <c r="L41" s="180">
        <v>0</v>
      </c>
    </row>
    <row r="42" spans="1:12" x14ac:dyDescent="0.2">
      <c r="B42" s="50" t="s">
        <v>554</v>
      </c>
      <c r="C42" s="20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2">
        <v>0</v>
      </c>
      <c r="K42" s="182">
        <v>0</v>
      </c>
      <c r="L42" s="180">
        <v>0</v>
      </c>
    </row>
    <row r="43" spans="1:12" x14ac:dyDescent="0.2">
      <c r="B43" s="50" t="s">
        <v>555</v>
      </c>
      <c r="C43" s="200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2">
        <v>0</v>
      </c>
      <c r="K43" s="182">
        <v>0</v>
      </c>
      <c r="L43" s="180">
        <v>0</v>
      </c>
    </row>
    <row r="44" spans="1:12" x14ac:dyDescent="0.2">
      <c r="B44" s="50" t="s">
        <v>556</v>
      </c>
      <c r="C44" s="20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2">
        <v>0</v>
      </c>
      <c r="K44" s="182">
        <v>0</v>
      </c>
      <c r="L44" s="180">
        <v>0</v>
      </c>
    </row>
    <row r="45" spans="1:12" x14ac:dyDescent="0.2">
      <c r="B45" s="50" t="s">
        <v>557</v>
      </c>
      <c r="C45" s="200">
        <v>27</v>
      </c>
      <c r="D45" s="180">
        <v>0</v>
      </c>
      <c r="E45" s="180">
        <v>13</v>
      </c>
      <c r="F45" s="180">
        <v>11</v>
      </c>
      <c r="G45" s="180">
        <v>0</v>
      </c>
      <c r="H45" s="180">
        <v>2</v>
      </c>
      <c r="I45" s="180">
        <v>0</v>
      </c>
      <c r="J45" s="180">
        <v>5</v>
      </c>
      <c r="K45" s="180">
        <v>9</v>
      </c>
      <c r="L45" s="180">
        <v>0</v>
      </c>
    </row>
    <row r="46" spans="1:12" x14ac:dyDescent="0.2">
      <c r="B46" s="50" t="s">
        <v>558</v>
      </c>
      <c r="C46" s="200">
        <v>4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2</v>
      </c>
      <c r="K46" s="180">
        <v>2</v>
      </c>
      <c r="L46" s="180">
        <v>0</v>
      </c>
    </row>
    <row r="47" spans="1:12" x14ac:dyDescent="0.2">
      <c r="B47" s="50" t="s">
        <v>559</v>
      </c>
      <c r="C47" s="20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</row>
    <row r="48" spans="1:12" x14ac:dyDescent="0.2">
      <c r="B48" s="50" t="s">
        <v>560</v>
      </c>
      <c r="C48" s="200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0">
        <v>0</v>
      </c>
      <c r="J48" s="182">
        <v>0</v>
      </c>
      <c r="K48" s="182">
        <v>0</v>
      </c>
      <c r="L48" s="180">
        <v>0</v>
      </c>
    </row>
    <row r="49" spans="1:12" s="62" customFormat="1" x14ac:dyDescent="0.2">
      <c r="B49" s="227" t="s">
        <v>561</v>
      </c>
      <c r="C49" s="20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2">
        <v>0</v>
      </c>
      <c r="L49" s="180">
        <v>0</v>
      </c>
    </row>
    <row r="50" spans="1:12" x14ac:dyDescent="0.2">
      <c r="A50" s="62"/>
      <c r="B50" s="227" t="s">
        <v>562</v>
      </c>
      <c r="C50" s="200">
        <v>0</v>
      </c>
      <c r="D50" s="180">
        <v>0</v>
      </c>
      <c r="E50" s="180">
        <v>0</v>
      </c>
      <c r="F50" s="180">
        <v>0</v>
      </c>
      <c r="G50" s="180">
        <v>0</v>
      </c>
      <c r="H50" s="180">
        <v>0</v>
      </c>
      <c r="I50" s="180">
        <v>0</v>
      </c>
      <c r="J50" s="182">
        <v>0</v>
      </c>
      <c r="K50" s="182">
        <v>0</v>
      </c>
      <c r="L50" s="180">
        <v>0</v>
      </c>
    </row>
    <row r="51" spans="1:12" x14ac:dyDescent="0.2">
      <c r="B51" s="50" t="s">
        <v>563</v>
      </c>
      <c r="C51" s="20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2">
        <v>0</v>
      </c>
      <c r="L51" s="180">
        <v>0</v>
      </c>
    </row>
    <row r="52" spans="1:12" x14ac:dyDescent="0.2">
      <c r="B52" s="50" t="s">
        <v>564</v>
      </c>
      <c r="C52" s="20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2">
        <v>0</v>
      </c>
      <c r="L52" s="180">
        <v>0</v>
      </c>
    </row>
    <row r="53" spans="1:12" x14ac:dyDescent="0.2">
      <c r="B53" s="50" t="s">
        <v>565</v>
      </c>
      <c r="C53" s="20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2">
        <v>0</v>
      </c>
      <c r="L53" s="180">
        <v>0</v>
      </c>
    </row>
    <row r="54" spans="1:12" x14ac:dyDescent="0.2">
      <c r="B54" s="50" t="s">
        <v>566</v>
      </c>
      <c r="C54" s="200">
        <v>47</v>
      </c>
      <c r="D54" s="180">
        <v>1</v>
      </c>
      <c r="E54" s="180">
        <v>15</v>
      </c>
      <c r="F54" s="180">
        <v>13</v>
      </c>
      <c r="G54" s="180">
        <v>0</v>
      </c>
      <c r="H54" s="180">
        <v>2</v>
      </c>
      <c r="I54" s="180">
        <v>0</v>
      </c>
      <c r="J54" s="182">
        <v>7</v>
      </c>
      <c r="K54" s="182">
        <v>24</v>
      </c>
      <c r="L54" s="180">
        <v>0</v>
      </c>
    </row>
    <row r="55" spans="1:12" x14ac:dyDescent="0.2">
      <c r="B55" s="50" t="s">
        <v>567</v>
      </c>
      <c r="C55" s="200">
        <v>1</v>
      </c>
      <c r="D55" s="180">
        <v>0</v>
      </c>
      <c r="E55" s="180">
        <v>1</v>
      </c>
      <c r="F55" s="180">
        <v>1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</row>
    <row r="56" spans="1:12" x14ac:dyDescent="0.2">
      <c r="B56" s="50" t="s">
        <v>568</v>
      </c>
      <c r="C56" s="200">
        <v>10</v>
      </c>
      <c r="D56" s="180">
        <v>3</v>
      </c>
      <c r="E56" s="180">
        <v>7</v>
      </c>
      <c r="F56" s="180">
        <v>0</v>
      </c>
      <c r="G56" s="180">
        <v>0</v>
      </c>
      <c r="H56" s="180">
        <v>7</v>
      </c>
      <c r="I56" s="180">
        <v>0</v>
      </c>
      <c r="J56" s="180">
        <v>0</v>
      </c>
      <c r="K56" s="180">
        <v>0</v>
      </c>
      <c r="L56" s="180">
        <v>0</v>
      </c>
    </row>
    <row r="57" spans="1:12" x14ac:dyDescent="0.2">
      <c r="B57" s="118" t="s">
        <v>569</v>
      </c>
      <c r="C57" s="180">
        <v>4</v>
      </c>
      <c r="D57" s="180">
        <v>0</v>
      </c>
      <c r="E57" s="180">
        <v>3</v>
      </c>
      <c r="F57" s="180">
        <v>2</v>
      </c>
      <c r="G57" s="180">
        <v>0</v>
      </c>
      <c r="H57" s="180">
        <v>1</v>
      </c>
      <c r="I57" s="180">
        <v>0</v>
      </c>
      <c r="J57" s="182">
        <v>0</v>
      </c>
      <c r="K57" s="182">
        <v>1</v>
      </c>
      <c r="L57" s="180">
        <v>0</v>
      </c>
    </row>
    <row r="58" spans="1:12" s="62" customFormat="1" x14ac:dyDescent="0.2">
      <c r="B58" s="59" t="s">
        <v>570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</row>
    <row r="59" spans="1:12" x14ac:dyDescent="0.2">
      <c r="B59" s="59" t="s">
        <v>571</v>
      </c>
      <c r="C59" s="182">
        <v>3</v>
      </c>
      <c r="D59" s="66">
        <v>0</v>
      </c>
      <c r="E59" s="182">
        <v>2</v>
      </c>
      <c r="F59" s="66">
        <v>1</v>
      </c>
      <c r="G59" s="180">
        <v>0</v>
      </c>
      <c r="H59" s="180">
        <v>1</v>
      </c>
      <c r="I59" s="180">
        <v>0</v>
      </c>
      <c r="J59" s="66">
        <v>0</v>
      </c>
      <c r="K59" s="66">
        <v>1</v>
      </c>
      <c r="L59" s="180">
        <v>0</v>
      </c>
    </row>
    <row r="60" spans="1:12" x14ac:dyDescent="0.2">
      <c r="B60" s="59" t="s">
        <v>572</v>
      </c>
      <c r="C60" s="92">
        <v>4</v>
      </c>
      <c r="D60" s="92">
        <v>0</v>
      </c>
      <c r="E60" s="92">
        <v>0</v>
      </c>
      <c r="F60" s="189">
        <v>0</v>
      </c>
      <c r="G60" s="180">
        <v>0</v>
      </c>
      <c r="H60" s="180">
        <v>0</v>
      </c>
      <c r="I60" s="180">
        <v>0</v>
      </c>
      <c r="J60" s="92">
        <v>0</v>
      </c>
      <c r="K60" s="92">
        <v>4</v>
      </c>
      <c r="L60" s="180">
        <v>0</v>
      </c>
    </row>
    <row r="61" spans="1:12" x14ac:dyDescent="0.2">
      <c r="A61" s="50"/>
      <c r="B61" s="59" t="s">
        <v>573</v>
      </c>
      <c r="C61" s="92">
        <v>0</v>
      </c>
      <c r="D61" s="92">
        <v>0</v>
      </c>
      <c r="E61" s="92">
        <v>0</v>
      </c>
      <c r="F61" s="92">
        <v>0</v>
      </c>
      <c r="G61" s="180">
        <v>0</v>
      </c>
      <c r="H61" s="180">
        <v>0</v>
      </c>
      <c r="I61" s="180">
        <v>0</v>
      </c>
      <c r="J61" s="92">
        <v>0</v>
      </c>
      <c r="K61" s="92">
        <v>0</v>
      </c>
      <c r="L61" s="180">
        <v>0</v>
      </c>
    </row>
    <row r="62" spans="1:12" x14ac:dyDescent="0.2">
      <c r="B62" s="59" t="s">
        <v>574</v>
      </c>
      <c r="C62" s="182">
        <v>5</v>
      </c>
      <c r="D62" s="92">
        <v>0</v>
      </c>
      <c r="E62" s="92">
        <v>0</v>
      </c>
      <c r="F62" s="92">
        <v>0</v>
      </c>
      <c r="G62" s="180">
        <v>0</v>
      </c>
      <c r="H62" s="180">
        <v>0</v>
      </c>
      <c r="I62" s="180">
        <v>0</v>
      </c>
      <c r="J62" s="92">
        <v>4</v>
      </c>
      <c r="K62" s="92">
        <v>1</v>
      </c>
      <c r="L62" s="180">
        <v>0</v>
      </c>
    </row>
    <row r="63" spans="1:12" x14ac:dyDescent="0.2">
      <c r="B63" s="118" t="s">
        <v>575</v>
      </c>
      <c r="C63" s="92">
        <v>0</v>
      </c>
      <c r="D63" s="92">
        <v>0</v>
      </c>
      <c r="E63" s="92">
        <v>0</v>
      </c>
      <c r="F63" s="92">
        <v>0</v>
      </c>
      <c r="G63" s="180">
        <v>0</v>
      </c>
      <c r="H63" s="180">
        <v>0</v>
      </c>
      <c r="I63" s="180">
        <v>0</v>
      </c>
      <c r="J63" s="92">
        <v>0</v>
      </c>
      <c r="K63" s="92">
        <v>0</v>
      </c>
      <c r="L63" s="180">
        <v>0</v>
      </c>
    </row>
    <row r="64" spans="1:12" x14ac:dyDescent="0.2">
      <c r="B64" s="59" t="s">
        <v>576</v>
      </c>
      <c r="C64" s="92">
        <v>0</v>
      </c>
      <c r="D64" s="92">
        <v>0</v>
      </c>
      <c r="E64" s="92">
        <v>0</v>
      </c>
      <c r="F64" s="92">
        <v>0</v>
      </c>
      <c r="G64" s="180">
        <v>0</v>
      </c>
      <c r="H64" s="180">
        <v>0</v>
      </c>
      <c r="I64" s="180">
        <v>0</v>
      </c>
      <c r="J64" s="92">
        <v>0</v>
      </c>
      <c r="K64" s="92">
        <v>0</v>
      </c>
      <c r="L64" s="180">
        <v>0</v>
      </c>
    </row>
    <row r="65" spans="2:12" x14ac:dyDescent="0.2">
      <c r="B65" s="59" t="s">
        <v>577</v>
      </c>
      <c r="C65" s="92">
        <v>0</v>
      </c>
      <c r="D65" s="92">
        <v>0</v>
      </c>
      <c r="E65" s="92">
        <v>0</v>
      </c>
      <c r="F65" s="92">
        <v>0</v>
      </c>
      <c r="G65" s="180">
        <v>0</v>
      </c>
      <c r="H65" s="180">
        <v>0</v>
      </c>
      <c r="I65" s="180">
        <v>0</v>
      </c>
      <c r="J65" s="92">
        <v>0</v>
      </c>
      <c r="K65" s="92">
        <v>0</v>
      </c>
      <c r="L65" s="180">
        <v>0</v>
      </c>
    </row>
    <row r="66" spans="2:12" x14ac:dyDescent="0.2">
      <c r="B66" s="59" t="s">
        <v>578</v>
      </c>
      <c r="C66" s="92">
        <v>0</v>
      </c>
      <c r="D66" s="92">
        <v>0</v>
      </c>
      <c r="E66" s="92">
        <v>0</v>
      </c>
      <c r="F66" s="92">
        <v>0</v>
      </c>
      <c r="G66" s="180">
        <v>0</v>
      </c>
      <c r="H66" s="180">
        <v>0</v>
      </c>
      <c r="I66" s="180">
        <v>0</v>
      </c>
      <c r="J66" s="92">
        <v>0</v>
      </c>
      <c r="K66" s="92">
        <v>0</v>
      </c>
      <c r="L66" s="180">
        <v>0</v>
      </c>
    </row>
    <row r="67" spans="2:12" x14ac:dyDescent="0.2">
      <c r="B67" s="59" t="s">
        <v>579</v>
      </c>
      <c r="C67" s="92">
        <v>0</v>
      </c>
      <c r="D67" s="92">
        <v>0</v>
      </c>
      <c r="E67" s="92">
        <v>0</v>
      </c>
      <c r="F67" s="92">
        <v>0</v>
      </c>
      <c r="G67" s="180">
        <v>0</v>
      </c>
      <c r="H67" s="180">
        <v>0</v>
      </c>
      <c r="I67" s="180">
        <v>0</v>
      </c>
      <c r="J67" s="92">
        <v>0</v>
      </c>
      <c r="K67" s="92">
        <v>0</v>
      </c>
      <c r="L67" s="180">
        <v>0</v>
      </c>
    </row>
    <row r="68" spans="2:12" x14ac:dyDescent="0.2">
      <c r="B68" s="59" t="s">
        <v>580</v>
      </c>
      <c r="C68" s="92">
        <v>0</v>
      </c>
      <c r="D68" s="92">
        <v>0</v>
      </c>
      <c r="E68" s="92">
        <v>0</v>
      </c>
      <c r="F68" s="92">
        <v>0</v>
      </c>
      <c r="G68" s="180">
        <v>0</v>
      </c>
      <c r="H68" s="180">
        <v>0</v>
      </c>
      <c r="I68" s="180">
        <v>0</v>
      </c>
      <c r="J68" s="92">
        <v>0</v>
      </c>
      <c r="K68" s="92">
        <v>0</v>
      </c>
      <c r="L68" s="180">
        <v>0</v>
      </c>
    </row>
    <row r="69" spans="2:12" x14ac:dyDescent="0.2">
      <c r="B69" s="59" t="s">
        <v>581</v>
      </c>
      <c r="C69" s="92">
        <v>0</v>
      </c>
      <c r="D69" s="92">
        <v>0</v>
      </c>
      <c r="E69" s="92">
        <v>0</v>
      </c>
      <c r="F69" s="92">
        <v>0</v>
      </c>
      <c r="G69" s="180">
        <v>0</v>
      </c>
      <c r="H69" s="180">
        <v>0</v>
      </c>
      <c r="I69" s="180">
        <v>0</v>
      </c>
      <c r="J69" s="92">
        <v>0</v>
      </c>
      <c r="K69" s="92">
        <v>0</v>
      </c>
      <c r="L69" s="180">
        <v>0</v>
      </c>
    </row>
    <row r="70" spans="2:12" x14ac:dyDescent="0.2">
      <c r="B70" s="59" t="s">
        <v>582</v>
      </c>
      <c r="C70" s="92">
        <v>0</v>
      </c>
      <c r="D70" s="92">
        <v>0</v>
      </c>
      <c r="E70" s="92">
        <v>0</v>
      </c>
      <c r="F70" s="92">
        <v>0</v>
      </c>
      <c r="G70" s="180">
        <v>0</v>
      </c>
      <c r="H70" s="180">
        <v>0</v>
      </c>
      <c r="I70" s="180">
        <v>0</v>
      </c>
      <c r="J70" s="92">
        <v>0</v>
      </c>
      <c r="K70" s="92">
        <v>0</v>
      </c>
      <c r="L70" s="180">
        <v>0</v>
      </c>
    </row>
    <row r="71" spans="2:12" x14ac:dyDescent="0.2">
      <c r="B71" s="59" t="s">
        <v>583</v>
      </c>
      <c r="C71" s="92">
        <v>2</v>
      </c>
      <c r="D71" s="92">
        <v>0</v>
      </c>
      <c r="E71" s="92">
        <v>1</v>
      </c>
      <c r="F71" s="92">
        <v>1</v>
      </c>
      <c r="G71" s="180">
        <v>0</v>
      </c>
      <c r="H71" s="180">
        <v>0</v>
      </c>
      <c r="I71" s="180">
        <v>0</v>
      </c>
      <c r="J71" s="92">
        <v>1</v>
      </c>
      <c r="K71" s="92">
        <v>0</v>
      </c>
      <c r="L71" s="180">
        <v>0</v>
      </c>
    </row>
    <row r="72" spans="2:12" ht="18" thickBot="1" x14ac:dyDescent="0.2">
      <c r="B72" s="73"/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2:12" x14ac:dyDescent="0.15">
      <c r="C73" s="227" t="s">
        <v>376</v>
      </c>
    </row>
    <row r="74" spans="2:12" x14ac:dyDescent="0.15">
      <c r="C74" s="227" t="s">
        <v>377</v>
      </c>
    </row>
    <row r="75" spans="2:12" x14ac:dyDescent="0.15">
      <c r="C75" s="227" t="s">
        <v>312</v>
      </c>
    </row>
  </sheetData>
  <mergeCells count="8">
    <mergeCell ref="B6:M6"/>
    <mergeCell ref="E9:E12"/>
    <mergeCell ref="I9:I12"/>
    <mergeCell ref="J9:J12"/>
    <mergeCell ref="L9:L12"/>
    <mergeCell ref="F10:F12"/>
    <mergeCell ref="G10:G12"/>
    <mergeCell ref="H10:H12"/>
  </mergeCells>
  <phoneticPr fontId="2"/>
  <dataValidations count="1">
    <dataValidation imeMode="off" allowBlank="1" showInputMessage="1" showErrorMessage="1" sqref="G21:I71 L20:L71 J21:K59 C21:F59 C13:L19 G20 I20"/>
  </dataValidations>
  <pageMargins left="0.59055118110236227" right="0.59055118110236227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9"/>
  <sheetViews>
    <sheetView view="pageBreakPreview" topLeftCell="A2" zoomScale="75" zoomScaleNormal="75" workbookViewId="0">
      <selection activeCell="J47" sqref="J47"/>
    </sheetView>
  </sheetViews>
  <sheetFormatPr defaultColWidth="13.375" defaultRowHeight="17.25" x14ac:dyDescent="0.15"/>
  <cols>
    <col min="1" max="1" width="13.375" style="1"/>
    <col min="2" max="2" width="3.75" style="1" customWidth="1"/>
    <col min="3" max="3" width="19.5" style="1" customWidth="1"/>
    <col min="4" max="11" width="13.875" style="1" customWidth="1"/>
    <col min="12" max="16384" width="13.375" style="1"/>
  </cols>
  <sheetData>
    <row r="1" spans="1:17" x14ac:dyDescent="0.2">
      <c r="A1" s="2"/>
    </row>
    <row r="6" spans="1:17" x14ac:dyDescent="0.2">
      <c r="B6" s="303" t="s">
        <v>311</v>
      </c>
      <c r="C6" s="303"/>
      <c r="D6" s="303"/>
      <c r="E6" s="303"/>
      <c r="F6" s="303"/>
      <c r="G6" s="303"/>
      <c r="H6" s="303"/>
      <c r="I6" s="303"/>
      <c r="J6" s="303"/>
      <c r="K6" s="303"/>
    </row>
    <row r="7" spans="1:17" ht="18" thickBot="1" x14ac:dyDescent="0.2">
      <c r="B7" s="8"/>
      <c r="C7" s="8"/>
      <c r="D7" s="8"/>
      <c r="E7" s="8"/>
      <c r="F7" s="8"/>
      <c r="G7" s="8"/>
      <c r="H7" s="19"/>
      <c r="J7" s="8"/>
      <c r="K7" s="19" t="s">
        <v>270</v>
      </c>
    </row>
    <row r="8" spans="1:17" x14ac:dyDescent="0.2">
      <c r="D8" s="14" t="s">
        <v>334</v>
      </c>
      <c r="E8" s="14" t="s">
        <v>348</v>
      </c>
      <c r="F8" s="14" t="s">
        <v>355</v>
      </c>
      <c r="G8" s="14" t="s">
        <v>435</v>
      </c>
      <c r="H8" s="14" t="s">
        <v>444</v>
      </c>
      <c r="I8" s="14" t="s">
        <v>470</v>
      </c>
      <c r="J8" s="14" t="s">
        <v>592</v>
      </c>
      <c r="K8" s="14" t="s">
        <v>627</v>
      </c>
      <c r="M8" s="236"/>
      <c r="N8" s="236"/>
      <c r="O8" s="4"/>
      <c r="P8" s="236"/>
      <c r="Q8" s="4"/>
    </row>
    <row r="9" spans="1:17" x14ac:dyDescent="0.2">
      <c r="B9" s="9"/>
      <c r="C9" s="9"/>
      <c r="D9" s="25" t="s">
        <v>380</v>
      </c>
      <c r="E9" s="26" t="s">
        <v>347</v>
      </c>
      <c r="F9" s="15" t="s">
        <v>356</v>
      </c>
      <c r="G9" s="15" t="s">
        <v>443</v>
      </c>
      <c r="H9" s="15" t="s">
        <v>464</v>
      </c>
      <c r="I9" s="15" t="s">
        <v>466</v>
      </c>
      <c r="J9" s="15" t="s">
        <v>494</v>
      </c>
      <c r="K9" s="15" t="s">
        <v>628</v>
      </c>
    </row>
    <row r="10" spans="1:17" x14ac:dyDescent="0.15">
      <c r="C10" s="16"/>
    </row>
    <row r="11" spans="1:17" s="3" customFormat="1" x14ac:dyDescent="0.2">
      <c r="C11" s="27" t="s">
        <v>11</v>
      </c>
      <c r="D11" s="28">
        <v>496</v>
      </c>
      <c r="E11" s="28">
        <v>479</v>
      </c>
      <c r="F11" s="28">
        <v>457</v>
      </c>
      <c r="G11" s="28">
        <v>399</v>
      </c>
      <c r="H11" s="3">
        <v>363</v>
      </c>
      <c r="I11" s="3">
        <v>426</v>
      </c>
      <c r="J11" s="3">
        <v>351</v>
      </c>
      <c r="K11" s="3">
        <v>286</v>
      </c>
    </row>
    <row r="12" spans="1:17" x14ac:dyDescent="0.2">
      <c r="B12" s="236"/>
      <c r="C12" s="29"/>
      <c r="D12" s="30"/>
      <c r="E12" s="30"/>
      <c r="F12" s="30"/>
      <c r="G12" s="30"/>
    </row>
    <row r="13" spans="1:17" x14ac:dyDescent="0.2">
      <c r="C13" s="17" t="s">
        <v>313</v>
      </c>
      <c r="D13" s="30">
        <v>490</v>
      </c>
      <c r="E13" s="30">
        <v>476</v>
      </c>
      <c r="F13" s="30">
        <v>454</v>
      </c>
      <c r="G13" s="30">
        <v>396</v>
      </c>
      <c r="H13" s="1">
        <v>361</v>
      </c>
      <c r="I13" s="1">
        <v>416</v>
      </c>
      <c r="J13" s="1">
        <v>343</v>
      </c>
      <c r="K13" s="1">
        <v>282</v>
      </c>
    </row>
    <row r="14" spans="1:17" x14ac:dyDescent="0.2">
      <c r="C14" s="17" t="s">
        <v>314</v>
      </c>
      <c r="D14" s="30">
        <v>6</v>
      </c>
      <c r="E14" s="30">
        <v>3</v>
      </c>
      <c r="F14" s="30">
        <v>3</v>
      </c>
      <c r="G14" s="30">
        <v>3</v>
      </c>
      <c r="H14" s="1">
        <v>2</v>
      </c>
      <c r="I14" s="1">
        <v>10</v>
      </c>
      <c r="J14" s="1">
        <v>8</v>
      </c>
      <c r="K14" s="1">
        <v>4</v>
      </c>
    </row>
    <row r="15" spans="1:17" ht="18" thickBot="1" x14ac:dyDescent="0.2">
      <c r="B15" s="8"/>
      <c r="C15" s="8"/>
      <c r="D15" s="13"/>
      <c r="E15" s="8"/>
      <c r="F15" s="8"/>
      <c r="G15" s="8"/>
      <c r="H15" s="8"/>
      <c r="I15" s="8"/>
      <c r="J15" s="8"/>
      <c r="K15" s="8"/>
    </row>
    <row r="16" spans="1:17" x14ac:dyDescent="0.2">
      <c r="D16" s="2" t="s">
        <v>10</v>
      </c>
    </row>
    <row r="17" spans="1:11" x14ac:dyDescent="0.2">
      <c r="A17" s="2"/>
      <c r="D17" s="2"/>
      <c r="H17" s="3"/>
      <c r="I17" s="3"/>
    </row>
    <row r="18" spans="1:11" x14ac:dyDescent="0.2">
      <c r="A18" s="2"/>
      <c r="D18" s="2"/>
      <c r="H18" s="3"/>
      <c r="I18" s="3"/>
    </row>
    <row r="19" spans="1:11" x14ac:dyDescent="0.15">
      <c r="B19" s="3"/>
      <c r="D19" s="3"/>
      <c r="E19" s="3"/>
      <c r="G19" s="3"/>
      <c r="H19" s="3"/>
      <c r="I19" s="3"/>
      <c r="K19" s="3"/>
    </row>
    <row r="20" spans="1:11" x14ac:dyDescent="0.2">
      <c r="B20" s="303" t="s">
        <v>12</v>
      </c>
      <c r="C20" s="303"/>
      <c r="D20" s="303"/>
      <c r="E20" s="303"/>
      <c r="F20" s="303"/>
      <c r="G20" s="303"/>
      <c r="H20" s="303"/>
      <c r="I20" s="303"/>
      <c r="J20" s="303"/>
      <c r="K20" s="303"/>
    </row>
    <row r="21" spans="1:11" x14ac:dyDescent="0.2">
      <c r="D21" s="2" t="s">
        <v>436</v>
      </c>
    </row>
    <row r="22" spans="1:11" x14ac:dyDescent="0.2">
      <c r="D22" s="2" t="s">
        <v>437</v>
      </c>
    </row>
    <row r="23" spans="1:11" x14ac:dyDescent="0.2">
      <c r="D23" s="2" t="s">
        <v>438</v>
      </c>
    </row>
    <row r="24" spans="1:11" x14ac:dyDescent="0.2">
      <c r="D24" s="2" t="s">
        <v>439</v>
      </c>
    </row>
    <row r="26" spans="1:11" ht="18" thickBot="1" x14ac:dyDescent="0.25">
      <c r="B26" s="51"/>
      <c r="C26" s="51"/>
      <c r="D26" s="52" t="s">
        <v>13</v>
      </c>
      <c r="E26" s="51"/>
      <c r="F26" s="51"/>
      <c r="G26" s="51"/>
      <c r="H26" s="51"/>
      <c r="I26" s="51"/>
      <c r="J26" s="51" t="s">
        <v>338</v>
      </c>
      <c r="K26" s="51"/>
    </row>
    <row r="27" spans="1:11" x14ac:dyDescent="0.2">
      <c r="A27" s="2"/>
      <c r="B27" s="190"/>
      <c r="C27" s="183"/>
      <c r="D27" s="126"/>
      <c r="E27" s="85" t="s">
        <v>495</v>
      </c>
      <c r="F27" s="85"/>
      <c r="G27" s="85"/>
      <c r="H27" s="126"/>
      <c r="I27" s="85" t="s">
        <v>647</v>
      </c>
      <c r="J27" s="85"/>
      <c r="K27" s="85"/>
    </row>
    <row r="28" spans="1:11" x14ac:dyDescent="0.2">
      <c r="B28" s="204"/>
      <c r="C28" s="205"/>
      <c r="D28" s="343" t="s">
        <v>14</v>
      </c>
      <c r="E28" s="184" t="s">
        <v>357</v>
      </c>
      <c r="F28" s="316" t="s">
        <v>16</v>
      </c>
      <c r="G28" s="204" t="s">
        <v>70</v>
      </c>
      <c r="H28" s="343" t="s">
        <v>14</v>
      </c>
      <c r="I28" s="184" t="s">
        <v>357</v>
      </c>
      <c r="J28" s="316" t="s">
        <v>16</v>
      </c>
      <c r="K28" s="204" t="s">
        <v>70</v>
      </c>
    </row>
    <row r="29" spans="1:11" x14ac:dyDescent="0.2">
      <c r="B29" s="77"/>
      <c r="C29" s="56"/>
      <c r="D29" s="345"/>
      <c r="E29" s="186" t="s">
        <v>15</v>
      </c>
      <c r="F29" s="323"/>
      <c r="G29" s="187" t="s">
        <v>339</v>
      </c>
      <c r="H29" s="345"/>
      <c r="I29" s="186" t="s">
        <v>15</v>
      </c>
      <c r="J29" s="323"/>
      <c r="K29" s="187" t="s">
        <v>339</v>
      </c>
    </row>
    <row r="30" spans="1:11" x14ac:dyDescent="0.15">
      <c r="B30" s="204"/>
      <c r="C30" s="122"/>
      <c r="D30" s="188" t="s">
        <v>358</v>
      </c>
      <c r="E30" s="206" t="s">
        <v>358</v>
      </c>
      <c r="F30" s="206" t="s">
        <v>359</v>
      </c>
      <c r="G30" s="206" t="s">
        <v>359</v>
      </c>
      <c r="H30" s="188" t="s">
        <v>358</v>
      </c>
      <c r="I30" s="206" t="s">
        <v>358</v>
      </c>
      <c r="J30" s="206" t="s">
        <v>359</v>
      </c>
      <c r="K30" s="206" t="s">
        <v>359</v>
      </c>
    </row>
    <row r="31" spans="1:11" s="3" customFormat="1" x14ac:dyDescent="0.2">
      <c r="B31" s="240"/>
      <c r="C31" s="241" t="s">
        <v>17</v>
      </c>
      <c r="D31" s="242">
        <v>3438</v>
      </c>
      <c r="E31" s="240">
        <v>2022</v>
      </c>
      <c r="F31" s="240">
        <v>1440</v>
      </c>
      <c r="G31" s="240">
        <v>149</v>
      </c>
      <c r="H31" s="242">
        <f>SUM(H33+H39+H46+H51+H55+H59)</f>
        <v>4028</v>
      </c>
      <c r="I31" s="240">
        <f>SUM(I33+I39+I46+I51+I55+I59)</f>
        <v>2416</v>
      </c>
      <c r="J31" s="240">
        <f>SUM(J33+J39+J46+J51+J55+J59)</f>
        <v>1705</v>
      </c>
      <c r="K31" s="240">
        <f>SUM(K33+K39+K46+K51+K55+K59)</f>
        <v>225</v>
      </c>
    </row>
    <row r="32" spans="1:11" x14ac:dyDescent="0.15">
      <c r="B32" s="243"/>
      <c r="C32" s="244"/>
      <c r="D32" s="245"/>
      <c r="E32" s="243"/>
      <c r="F32" s="243"/>
      <c r="G32" s="243"/>
      <c r="H32" s="245"/>
      <c r="I32" s="243"/>
      <c r="J32" s="243"/>
      <c r="K32" s="243"/>
    </row>
    <row r="33" spans="2:11" x14ac:dyDescent="0.2">
      <c r="B33" s="246" t="s">
        <v>18</v>
      </c>
      <c r="C33" s="244"/>
      <c r="D33" s="245">
        <v>18</v>
      </c>
      <c r="E33" s="243">
        <v>17</v>
      </c>
      <c r="F33" s="243">
        <v>14</v>
      </c>
      <c r="G33" s="247">
        <v>3</v>
      </c>
      <c r="H33" s="245">
        <f>SUM(H34:H37)</f>
        <v>25</v>
      </c>
      <c r="I33" s="243">
        <f>SUM(I34:I37)</f>
        <v>27</v>
      </c>
      <c r="J33" s="243">
        <f>SUM(J34:J37)</f>
        <v>25</v>
      </c>
      <c r="K33" s="243">
        <f>SUM(K34:K37)</f>
        <v>3</v>
      </c>
    </row>
    <row r="34" spans="2:11" x14ac:dyDescent="0.2">
      <c r="B34" s="243"/>
      <c r="C34" s="248" t="s">
        <v>19</v>
      </c>
      <c r="D34" s="245">
        <v>6</v>
      </c>
      <c r="E34" s="243">
        <v>7</v>
      </c>
      <c r="F34" s="243">
        <v>5</v>
      </c>
      <c r="G34" s="247">
        <v>1</v>
      </c>
      <c r="H34" s="245">
        <v>10</v>
      </c>
      <c r="I34" s="243">
        <v>10</v>
      </c>
      <c r="J34" s="243">
        <v>9</v>
      </c>
      <c r="K34" s="247">
        <v>0</v>
      </c>
    </row>
    <row r="35" spans="2:11" x14ac:dyDescent="0.2">
      <c r="B35" s="243"/>
      <c r="C35" s="248" t="s">
        <v>20</v>
      </c>
      <c r="D35" s="245">
        <v>4</v>
      </c>
      <c r="E35" s="243">
        <v>2</v>
      </c>
      <c r="F35" s="243">
        <v>3</v>
      </c>
      <c r="G35" s="247">
        <v>0</v>
      </c>
      <c r="H35" s="245">
        <v>3</v>
      </c>
      <c r="I35" s="243">
        <v>5</v>
      </c>
      <c r="J35" s="243">
        <v>4</v>
      </c>
      <c r="K35" s="247">
        <v>1</v>
      </c>
    </row>
    <row r="36" spans="2:11" x14ac:dyDescent="0.2">
      <c r="B36" s="243"/>
      <c r="C36" s="248" t="s">
        <v>21</v>
      </c>
      <c r="D36" s="245">
        <v>1</v>
      </c>
      <c r="E36" s="243">
        <v>1</v>
      </c>
      <c r="F36" s="243">
        <v>1</v>
      </c>
      <c r="G36" s="247">
        <v>0</v>
      </c>
      <c r="H36" s="245">
        <v>2</v>
      </c>
      <c r="I36" s="243">
        <v>2</v>
      </c>
      <c r="J36" s="243">
        <v>3</v>
      </c>
      <c r="K36" s="247" t="s">
        <v>648</v>
      </c>
    </row>
    <row r="37" spans="2:11" x14ac:dyDescent="0.2">
      <c r="B37" s="243"/>
      <c r="C37" s="248" t="s">
        <v>662</v>
      </c>
      <c r="D37" s="245">
        <v>7</v>
      </c>
      <c r="E37" s="243">
        <v>7</v>
      </c>
      <c r="F37" s="243">
        <v>5</v>
      </c>
      <c r="G37" s="247">
        <v>2</v>
      </c>
      <c r="H37" s="245">
        <v>10</v>
      </c>
      <c r="I37" s="243">
        <v>10</v>
      </c>
      <c r="J37" s="243">
        <v>9</v>
      </c>
      <c r="K37" s="247">
        <v>2</v>
      </c>
    </row>
    <row r="38" spans="2:11" x14ac:dyDescent="0.15">
      <c r="B38" s="243"/>
      <c r="C38" s="244"/>
      <c r="D38" s="245"/>
      <c r="E38" s="243"/>
      <c r="F38" s="243"/>
      <c r="G38" s="243"/>
      <c r="H38" s="245"/>
      <c r="I38" s="243"/>
      <c r="J38" s="243"/>
      <c r="K38" s="243"/>
    </row>
    <row r="39" spans="2:11" x14ac:dyDescent="0.2">
      <c r="B39" s="246" t="s">
        <v>22</v>
      </c>
      <c r="C39" s="244"/>
      <c r="D39" s="245">
        <v>399</v>
      </c>
      <c r="E39" s="243">
        <v>378</v>
      </c>
      <c r="F39" s="243">
        <v>416</v>
      </c>
      <c r="G39" s="243">
        <v>33</v>
      </c>
      <c r="H39" s="245">
        <f>SUM(H40:H43)</f>
        <v>484</v>
      </c>
      <c r="I39" s="243">
        <f>SUM(I40:I44)</f>
        <v>431</v>
      </c>
      <c r="J39" s="243">
        <f>SUM(J40:J44)</f>
        <v>465</v>
      </c>
      <c r="K39" s="243">
        <f>SUM(K40:K44)</f>
        <v>64</v>
      </c>
    </row>
    <row r="40" spans="2:11" x14ac:dyDescent="0.2">
      <c r="B40" s="243"/>
      <c r="C40" s="248" t="s">
        <v>23</v>
      </c>
      <c r="D40" s="245">
        <v>229</v>
      </c>
      <c r="E40" s="243">
        <v>217</v>
      </c>
      <c r="F40" s="243">
        <v>228</v>
      </c>
      <c r="G40" s="243">
        <v>7</v>
      </c>
      <c r="H40" s="245">
        <v>282</v>
      </c>
      <c r="I40" s="243">
        <v>259</v>
      </c>
      <c r="J40" s="243">
        <v>269</v>
      </c>
      <c r="K40" s="243">
        <v>28</v>
      </c>
    </row>
    <row r="41" spans="2:11" x14ac:dyDescent="0.2">
      <c r="B41" s="243"/>
      <c r="C41" s="248" t="s">
        <v>24</v>
      </c>
      <c r="D41" s="245">
        <v>133</v>
      </c>
      <c r="E41" s="243">
        <v>128</v>
      </c>
      <c r="F41" s="243">
        <v>154</v>
      </c>
      <c r="G41" s="243">
        <v>19</v>
      </c>
      <c r="H41" s="245">
        <v>143</v>
      </c>
      <c r="I41" s="243">
        <v>130</v>
      </c>
      <c r="J41" s="243">
        <v>155</v>
      </c>
      <c r="K41" s="243">
        <v>29</v>
      </c>
    </row>
    <row r="42" spans="2:11" x14ac:dyDescent="0.2">
      <c r="B42" s="243"/>
      <c r="C42" s="248" t="s">
        <v>25</v>
      </c>
      <c r="D42" s="245">
        <v>32</v>
      </c>
      <c r="E42" s="243">
        <v>29</v>
      </c>
      <c r="F42" s="243">
        <v>25</v>
      </c>
      <c r="G42" s="243">
        <v>1</v>
      </c>
      <c r="H42" s="245">
        <v>43</v>
      </c>
      <c r="I42" s="243">
        <v>31</v>
      </c>
      <c r="J42" s="243">
        <v>28</v>
      </c>
      <c r="K42" s="247" t="s">
        <v>648</v>
      </c>
    </row>
    <row r="43" spans="2:11" x14ac:dyDescent="0.2">
      <c r="B43" s="243"/>
      <c r="C43" s="248" t="s">
        <v>26</v>
      </c>
      <c r="D43" s="245">
        <v>5</v>
      </c>
      <c r="E43" s="243">
        <v>4</v>
      </c>
      <c r="F43" s="243">
        <v>9</v>
      </c>
      <c r="G43" s="243">
        <v>6</v>
      </c>
      <c r="H43" s="245">
        <v>16</v>
      </c>
      <c r="I43" s="243">
        <v>11</v>
      </c>
      <c r="J43" s="243">
        <v>13</v>
      </c>
      <c r="K43" s="243">
        <v>7</v>
      </c>
    </row>
    <row r="44" spans="2:11" x14ac:dyDescent="0.2">
      <c r="B44" s="243"/>
      <c r="C44" s="248" t="s">
        <v>296</v>
      </c>
      <c r="D44" s="247">
        <v>0</v>
      </c>
      <c r="E44" s="247">
        <v>0</v>
      </c>
      <c r="F44" s="247">
        <v>0</v>
      </c>
      <c r="G44" s="247">
        <v>0</v>
      </c>
      <c r="H44" s="249" t="s">
        <v>648</v>
      </c>
      <c r="I44" s="247" t="s">
        <v>648</v>
      </c>
      <c r="J44" s="247" t="s">
        <v>648</v>
      </c>
      <c r="K44" s="247" t="s">
        <v>648</v>
      </c>
    </row>
    <row r="45" spans="2:11" x14ac:dyDescent="0.15">
      <c r="B45" s="243"/>
      <c r="C45" s="244"/>
      <c r="D45" s="245"/>
      <c r="E45" s="243"/>
      <c r="F45" s="243"/>
      <c r="G45" s="243"/>
      <c r="H45" s="245"/>
      <c r="I45" s="243"/>
      <c r="J45" s="243"/>
      <c r="K45" s="243"/>
    </row>
    <row r="46" spans="2:11" x14ac:dyDescent="0.2">
      <c r="B46" s="246" t="s">
        <v>27</v>
      </c>
      <c r="C46" s="244"/>
      <c r="D46" s="245">
        <v>2061</v>
      </c>
      <c r="E46" s="243">
        <v>1206</v>
      </c>
      <c r="F46" s="243">
        <v>679</v>
      </c>
      <c r="G46" s="243">
        <v>80</v>
      </c>
      <c r="H46" s="245">
        <f>SUM(H47:H49)</f>
        <v>2447</v>
      </c>
      <c r="I46" s="243">
        <f>SUM(I47:I49)</f>
        <v>1477</v>
      </c>
      <c r="J46" s="243">
        <f>SUM(J47:J49)</f>
        <v>845</v>
      </c>
      <c r="K46" s="243">
        <f>SUM(K47:K49)</f>
        <v>114</v>
      </c>
    </row>
    <row r="47" spans="2:11" x14ac:dyDescent="0.2">
      <c r="B47" s="243"/>
      <c r="C47" s="248" t="s">
        <v>28</v>
      </c>
      <c r="D47" s="245">
        <v>197</v>
      </c>
      <c r="E47" s="243">
        <v>192</v>
      </c>
      <c r="F47" s="243">
        <v>53</v>
      </c>
      <c r="G47" s="243">
        <v>8</v>
      </c>
      <c r="H47" s="245">
        <v>215</v>
      </c>
      <c r="I47" s="243">
        <v>132</v>
      </c>
      <c r="J47" s="243">
        <v>66</v>
      </c>
      <c r="K47" s="243">
        <v>4</v>
      </c>
    </row>
    <row r="48" spans="2:11" x14ac:dyDescent="0.2">
      <c r="B48" s="243"/>
      <c r="C48" s="248" t="s">
        <v>29</v>
      </c>
      <c r="D48" s="245">
        <v>566</v>
      </c>
      <c r="E48" s="243">
        <v>120</v>
      </c>
      <c r="F48" s="243">
        <v>38</v>
      </c>
      <c r="G48" s="243">
        <v>17</v>
      </c>
      <c r="H48" s="245">
        <v>706</v>
      </c>
      <c r="I48" s="243">
        <v>235</v>
      </c>
      <c r="J48" s="243">
        <v>75</v>
      </c>
      <c r="K48" s="243">
        <v>38</v>
      </c>
    </row>
    <row r="49" spans="1:11" x14ac:dyDescent="0.2">
      <c r="B49" s="243"/>
      <c r="C49" s="248" t="s">
        <v>30</v>
      </c>
      <c r="D49" s="245">
        <v>1298</v>
      </c>
      <c r="E49" s="243">
        <v>894</v>
      </c>
      <c r="F49" s="243">
        <v>588</v>
      </c>
      <c r="G49" s="243">
        <v>55</v>
      </c>
      <c r="H49" s="245">
        <v>1526</v>
      </c>
      <c r="I49" s="243">
        <v>1110</v>
      </c>
      <c r="J49" s="243">
        <v>704</v>
      </c>
      <c r="K49" s="243">
        <v>72</v>
      </c>
    </row>
    <row r="50" spans="1:11" x14ac:dyDescent="0.2">
      <c r="A50" s="2"/>
      <c r="B50" s="243"/>
      <c r="C50" s="244"/>
      <c r="D50" s="245"/>
      <c r="E50" s="243"/>
      <c r="F50" s="243"/>
      <c r="G50" s="243"/>
      <c r="H50" s="250"/>
      <c r="I50" s="243"/>
      <c r="J50" s="243"/>
      <c r="K50" s="243"/>
    </row>
    <row r="51" spans="1:11" x14ac:dyDescent="0.2">
      <c r="B51" s="246" t="s">
        <v>31</v>
      </c>
      <c r="C51" s="244"/>
      <c r="D51" s="245">
        <v>249</v>
      </c>
      <c r="E51" s="243">
        <v>108</v>
      </c>
      <c r="F51" s="243">
        <v>113</v>
      </c>
      <c r="G51" s="243">
        <v>8</v>
      </c>
      <c r="H51" s="245">
        <f>SUM(H52:H53)</f>
        <v>336</v>
      </c>
      <c r="I51" s="243">
        <f>SUM(I52:I53)</f>
        <v>110</v>
      </c>
      <c r="J51" s="243">
        <f>SUM(J52:J53)</f>
        <v>89</v>
      </c>
      <c r="K51" s="243">
        <f>SUM(K52:K53)</f>
        <v>5</v>
      </c>
    </row>
    <row r="52" spans="1:11" x14ac:dyDescent="0.2">
      <c r="B52" s="243"/>
      <c r="C52" s="248" t="s">
        <v>32</v>
      </c>
      <c r="D52" s="245">
        <v>225</v>
      </c>
      <c r="E52" s="243">
        <v>82</v>
      </c>
      <c r="F52" s="243">
        <v>79</v>
      </c>
      <c r="G52" s="243">
        <v>7</v>
      </c>
      <c r="H52" s="245">
        <v>315</v>
      </c>
      <c r="I52" s="243">
        <v>89</v>
      </c>
      <c r="J52" s="243">
        <v>75</v>
      </c>
      <c r="K52" s="243">
        <v>5</v>
      </c>
    </row>
    <row r="53" spans="1:11" x14ac:dyDescent="0.2">
      <c r="B53" s="243"/>
      <c r="C53" s="244" t="s">
        <v>257</v>
      </c>
      <c r="D53" s="245">
        <v>24</v>
      </c>
      <c r="E53" s="243">
        <v>26</v>
      </c>
      <c r="F53" s="243">
        <v>34</v>
      </c>
      <c r="G53" s="247">
        <v>1</v>
      </c>
      <c r="H53" s="245">
        <v>21</v>
      </c>
      <c r="I53" s="243">
        <v>21</v>
      </c>
      <c r="J53" s="243">
        <v>14</v>
      </c>
      <c r="K53" s="247" t="s">
        <v>648</v>
      </c>
    </row>
    <row r="54" spans="1:11" x14ac:dyDescent="0.15">
      <c r="B54" s="243"/>
      <c r="C54" s="244"/>
      <c r="D54" s="245"/>
      <c r="E54" s="243"/>
      <c r="F54" s="243"/>
      <c r="G54" s="243"/>
      <c r="H54" s="245"/>
      <c r="I54" s="243"/>
      <c r="J54" s="243"/>
      <c r="K54" s="243"/>
    </row>
    <row r="55" spans="1:11" x14ac:dyDescent="0.2">
      <c r="B55" s="246" t="s">
        <v>34</v>
      </c>
      <c r="C55" s="244"/>
      <c r="D55" s="245">
        <v>62</v>
      </c>
      <c r="E55" s="243">
        <v>39</v>
      </c>
      <c r="F55" s="243">
        <v>34</v>
      </c>
      <c r="G55" s="243">
        <v>1</v>
      </c>
      <c r="H55" s="245">
        <f>SUM(H56:H57)</f>
        <v>78</v>
      </c>
      <c r="I55" s="243">
        <f>SUM(I56:I57)</f>
        <v>64</v>
      </c>
      <c r="J55" s="243">
        <f>SUM(J56:J57)</f>
        <v>41</v>
      </c>
      <c r="K55" s="243">
        <f>SUM(K56:K57)</f>
        <v>8</v>
      </c>
    </row>
    <row r="56" spans="1:11" x14ac:dyDescent="0.2">
      <c r="B56" s="243"/>
      <c r="C56" s="248" t="s">
        <v>663</v>
      </c>
      <c r="D56" s="245">
        <v>21</v>
      </c>
      <c r="E56" s="243">
        <v>22</v>
      </c>
      <c r="F56" s="243">
        <v>20</v>
      </c>
      <c r="G56" s="247">
        <v>1</v>
      </c>
      <c r="H56" s="245">
        <v>36</v>
      </c>
      <c r="I56" s="243">
        <v>32</v>
      </c>
      <c r="J56" s="243">
        <v>29</v>
      </c>
      <c r="K56" s="247">
        <v>5</v>
      </c>
    </row>
    <row r="57" spans="1:11" x14ac:dyDescent="0.2">
      <c r="B57" s="243"/>
      <c r="C57" s="244" t="s">
        <v>257</v>
      </c>
      <c r="D57" s="245">
        <v>41</v>
      </c>
      <c r="E57" s="243">
        <v>17</v>
      </c>
      <c r="F57" s="243">
        <v>14</v>
      </c>
      <c r="G57" s="247">
        <v>0</v>
      </c>
      <c r="H57" s="245">
        <v>42</v>
      </c>
      <c r="I57" s="243">
        <v>32</v>
      </c>
      <c r="J57" s="243">
        <v>12</v>
      </c>
      <c r="K57" s="247">
        <v>3</v>
      </c>
    </row>
    <row r="58" spans="1:11" x14ac:dyDescent="0.15">
      <c r="B58" s="243"/>
      <c r="C58" s="244"/>
      <c r="D58" s="245"/>
      <c r="E58" s="243"/>
      <c r="F58" s="243"/>
      <c r="G58" s="243"/>
      <c r="H58" s="245"/>
      <c r="I58" s="243"/>
      <c r="J58" s="243"/>
      <c r="K58" s="243"/>
    </row>
    <row r="59" spans="1:11" x14ac:dyDescent="0.2">
      <c r="B59" s="246" t="s">
        <v>36</v>
      </c>
      <c r="C59" s="244"/>
      <c r="D59" s="245">
        <v>649</v>
      </c>
      <c r="E59" s="243">
        <v>274</v>
      </c>
      <c r="F59" s="243">
        <v>184</v>
      </c>
      <c r="G59" s="243">
        <v>24</v>
      </c>
      <c r="H59" s="245">
        <f>SUM(H60:H64)</f>
        <v>658</v>
      </c>
      <c r="I59" s="243">
        <f>SUM(I60:I64)</f>
        <v>307</v>
      </c>
      <c r="J59" s="243">
        <f>SUM(J60:J64)</f>
        <v>240</v>
      </c>
      <c r="K59" s="243">
        <f>SUM(K60:K64)</f>
        <v>31</v>
      </c>
    </row>
    <row r="60" spans="1:11" x14ac:dyDescent="0.2">
      <c r="B60" s="243"/>
      <c r="C60" s="248" t="s">
        <v>37</v>
      </c>
      <c r="D60" s="245">
        <v>115</v>
      </c>
      <c r="E60" s="243">
        <v>53</v>
      </c>
      <c r="F60" s="243">
        <v>56</v>
      </c>
      <c r="G60" s="243">
        <v>3</v>
      </c>
      <c r="H60" s="245">
        <v>132</v>
      </c>
      <c r="I60" s="243">
        <v>85</v>
      </c>
      <c r="J60" s="243">
        <v>76</v>
      </c>
      <c r="K60" s="243">
        <v>7</v>
      </c>
    </row>
    <row r="61" spans="1:11" x14ac:dyDescent="0.2">
      <c r="B61" s="243"/>
      <c r="C61" s="248" t="s">
        <v>38</v>
      </c>
      <c r="D61" s="245">
        <v>14</v>
      </c>
      <c r="E61" s="243">
        <v>13</v>
      </c>
      <c r="F61" s="243">
        <v>13</v>
      </c>
      <c r="G61" s="247">
        <v>3</v>
      </c>
      <c r="H61" s="245">
        <v>21</v>
      </c>
      <c r="I61" s="243">
        <v>21</v>
      </c>
      <c r="J61" s="243">
        <v>17</v>
      </c>
      <c r="K61" s="247">
        <v>1</v>
      </c>
    </row>
    <row r="62" spans="1:11" x14ac:dyDescent="0.2">
      <c r="B62" s="243"/>
      <c r="C62" s="248" t="s">
        <v>39</v>
      </c>
      <c r="D62" s="245">
        <v>58</v>
      </c>
      <c r="E62" s="243">
        <v>36</v>
      </c>
      <c r="F62" s="243">
        <v>21</v>
      </c>
      <c r="G62" s="243">
        <v>9</v>
      </c>
      <c r="H62" s="245">
        <v>65</v>
      </c>
      <c r="I62" s="243">
        <v>38</v>
      </c>
      <c r="J62" s="243">
        <v>37</v>
      </c>
      <c r="K62" s="243">
        <v>12</v>
      </c>
    </row>
    <row r="63" spans="1:11" x14ac:dyDescent="0.2">
      <c r="B63" s="204"/>
      <c r="C63" s="118" t="s">
        <v>40</v>
      </c>
      <c r="D63" s="55">
        <v>394</v>
      </c>
      <c r="E63" s="204">
        <v>123</v>
      </c>
      <c r="F63" s="204">
        <v>47</v>
      </c>
      <c r="G63" s="204">
        <v>5</v>
      </c>
      <c r="H63" s="55">
        <v>356</v>
      </c>
      <c r="I63" s="204">
        <v>113</v>
      </c>
      <c r="J63" s="204">
        <v>61</v>
      </c>
      <c r="K63" s="204">
        <v>6</v>
      </c>
    </row>
    <row r="64" spans="1:11" x14ac:dyDescent="0.2">
      <c r="B64" s="204"/>
      <c r="C64" s="118" t="s">
        <v>41</v>
      </c>
      <c r="D64" s="55">
        <v>68</v>
      </c>
      <c r="E64" s="204">
        <v>49</v>
      </c>
      <c r="F64" s="204">
        <v>47</v>
      </c>
      <c r="G64" s="204">
        <v>4</v>
      </c>
      <c r="H64" s="55">
        <v>84</v>
      </c>
      <c r="I64" s="204">
        <v>50</v>
      </c>
      <c r="J64" s="204">
        <v>49</v>
      </c>
      <c r="K64" s="204">
        <v>5</v>
      </c>
    </row>
    <row r="65" spans="1:11" ht="18" thickBot="1" x14ac:dyDescent="0.2">
      <c r="B65" s="51"/>
      <c r="C65" s="51"/>
      <c r="D65" s="117"/>
      <c r="E65" s="51"/>
      <c r="F65" s="51"/>
      <c r="G65" s="51"/>
      <c r="H65" s="117"/>
      <c r="I65" s="51"/>
      <c r="J65" s="51"/>
      <c r="K65" s="51"/>
    </row>
    <row r="66" spans="1:11" x14ac:dyDescent="0.15">
      <c r="B66" s="227"/>
      <c r="C66" s="227"/>
      <c r="D66" s="227" t="s">
        <v>655</v>
      </c>
      <c r="E66" s="227"/>
      <c r="F66" s="227"/>
      <c r="G66" s="227"/>
      <c r="H66" s="227"/>
      <c r="I66" s="227"/>
      <c r="J66" s="227"/>
      <c r="K66" s="227"/>
    </row>
    <row r="67" spans="1:11" x14ac:dyDescent="0.2">
      <c r="A67" s="2"/>
      <c r="B67" s="227"/>
      <c r="C67" s="227"/>
      <c r="D67" s="50" t="s">
        <v>656</v>
      </c>
      <c r="E67" s="227"/>
      <c r="F67" s="227"/>
      <c r="G67" s="227"/>
      <c r="H67" s="227"/>
      <c r="I67" s="227"/>
      <c r="J67" s="227"/>
      <c r="K67" s="227"/>
    </row>
    <row r="68" spans="1:11" x14ac:dyDescent="0.15">
      <c r="D68" s="1" t="s">
        <v>661</v>
      </c>
      <c r="I68" s="3"/>
      <c r="K68" s="3"/>
    </row>
    <row r="69" spans="1:11" x14ac:dyDescent="0.15">
      <c r="D69" s="1" t="s">
        <v>340</v>
      </c>
    </row>
  </sheetData>
  <mergeCells count="6">
    <mergeCell ref="B6:K6"/>
    <mergeCell ref="B20:K20"/>
    <mergeCell ref="D28:D29"/>
    <mergeCell ref="F28:F29"/>
    <mergeCell ref="H28:H29"/>
    <mergeCell ref="J28:J29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63"/>
  <sheetViews>
    <sheetView view="pageBreakPreview" topLeftCell="B5" zoomScale="70" zoomScaleNormal="75" zoomScaleSheetLayoutView="70" workbookViewId="0">
      <pane xSplit="1" ySplit="5" topLeftCell="C10" activePane="bottomRight" state="frozen"/>
      <selection activeCell="B27" sqref="B27:M65"/>
      <selection pane="topRight" activeCell="B27" sqref="B27:M65"/>
      <selection pane="bottomLeft" activeCell="B27" sqref="B27:M65"/>
      <selection pane="bottomRight" activeCell="S53" sqref="S53"/>
    </sheetView>
  </sheetViews>
  <sheetFormatPr defaultColWidth="12.125" defaultRowHeight="17.25" x14ac:dyDescent="0.15"/>
  <cols>
    <col min="1" max="1" width="13.375" style="227" customWidth="1"/>
    <col min="2" max="2" width="23.125" style="227" customWidth="1"/>
    <col min="3" max="11" width="11.875" style="227" customWidth="1"/>
    <col min="12" max="12" width="13" style="227" customWidth="1"/>
    <col min="13" max="16384" width="12.125" style="227"/>
  </cols>
  <sheetData>
    <row r="1" spans="1:12" x14ac:dyDescent="0.2">
      <c r="A1" s="50"/>
    </row>
    <row r="6" spans="1:12" x14ac:dyDescent="0.2">
      <c r="B6" s="270" t="s">
        <v>360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</row>
    <row r="7" spans="1:12" ht="18" thickBot="1" x14ac:dyDescent="0.25">
      <c r="B7" s="51"/>
      <c r="C7" s="52" t="s">
        <v>297</v>
      </c>
      <c r="D7" s="51"/>
      <c r="E7" s="51"/>
      <c r="F7" s="51"/>
      <c r="G7" s="51"/>
      <c r="H7" s="51"/>
      <c r="I7" s="51"/>
      <c r="J7" s="51"/>
      <c r="K7" s="51"/>
      <c r="L7" s="83" t="s">
        <v>302</v>
      </c>
    </row>
    <row r="8" spans="1:12" x14ac:dyDescent="0.2">
      <c r="B8" s="190"/>
      <c r="C8" s="351" t="s">
        <v>44</v>
      </c>
      <c r="D8" s="351" t="s">
        <v>18</v>
      </c>
      <c r="E8" s="351" t="s">
        <v>22</v>
      </c>
      <c r="F8" s="352" t="s">
        <v>27</v>
      </c>
      <c r="G8" s="85"/>
      <c r="H8" s="85"/>
      <c r="I8" s="85"/>
      <c r="J8" s="351" t="s">
        <v>31</v>
      </c>
      <c r="K8" s="351" t="s">
        <v>34</v>
      </c>
      <c r="L8" s="192" t="s">
        <v>42</v>
      </c>
    </row>
    <row r="9" spans="1:12" x14ac:dyDescent="0.2">
      <c r="B9" s="56"/>
      <c r="C9" s="345"/>
      <c r="D9" s="345"/>
      <c r="E9" s="345"/>
      <c r="F9" s="323"/>
      <c r="G9" s="237" t="s">
        <v>28</v>
      </c>
      <c r="H9" s="237" t="s">
        <v>29</v>
      </c>
      <c r="I9" s="237" t="s">
        <v>45</v>
      </c>
      <c r="J9" s="345"/>
      <c r="K9" s="345"/>
      <c r="L9" s="119" t="s">
        <v>43</v>
      </c>
    </row>
    <row r="10" spans="1:12" x14ac:dyDescent="0.15">
      <c r="B10" s="204"/>
      <c r="C10" s="55"/>
      <c r="K10" s="204"/>
      <c r="L10" s="204"/>
    </row>
    <row r="11" spans="1:12" s="62" customFormat="1" x14ac:dyDescent="0.2">
      <c r="B11" s="214"/>
      <c r="C11" s="95"/>
      <c r="D11" s="96"/>
      <c r="E11" s="96"/>
      <c r="F11" s="96"/>
      <c r="G11" s="96"/>
      <c r="H11" s="96"/>
      <c r="I11" s="96"/>
      <c r="J11" s="96"/>
      <c r="K11" s="209"/>
      <c r="L11" s="209"/>
    </row>
    <row r="12" spans="1:12" s="62" customFormat="1" x14ac:dyDescent="0.2">
      <c r="B12" s="214" t="s">
        <v>468</v>
      </c>
      <c r="C12" s="95">
        <v>3310</v>
      </c>
      <c r="D12" s="96">
        <v>24</v>
      </c>
      <c r="E12" s="96">
        <v>382</v>
      </c>
      <c r="F12" s="96">
        <v>2033</v>
      </c>
      <c r="G12" s="96">
        <v>212</v>
      </c>
      <c r="H12" s="96">
        <v>458</v>
      </c>
      <c r="I12" s="96">
        <v>1363</v>
      </c>
      <c r="J12" s="96">
        <v>216</v>
      </c>
      <c r="K12" s="209">
        <v>52</v>
      </c>
      <c r="L12" s="209">
        <v>603</v>
      </c>
    </row>
    <row r="13" spans="1:12" s="62" customFormat="1" x14ac:dyDescent="0.2">
      <c r="B13" s="214" t="s">
        <v>496</v>
      </c>
      <c r="C13" s="95">
        <v>3438</v>
      </c>
      <c r="D13" s="96">
        <v>18</v>
      </c>
      <c r="E13" s="96">
        <v>399</v>
      </c>
      <c r="F13" s="96">
        <v>2061</v>
      </c>
      <c r="G13" s="96">
        <v>197</v>
      </c>
      <c r="H13" s="96">
        <v>566</v>
      </c>
      <c r="I13" s="96">
        <v>1298</v>
      </c>
      <c r="J13" s="96">
        <v>249</v>
      </c>
      <c r="K13" s="209">
        <v>62</v>
      </c>
      <c r="L13" s="209">
        <v>649</v>
      </c>
    </row>
    <row r="14" spans="1:12" s="62" customFormat="1" x14ac:dyDescent="0.2">
      <c r="B14" s="214" t="s">
        <v>649</v>
      </c>
      <c r="C14" s="95">
        <f>'[1]W08-W09A'!H31</f>
        <v>4028</v>
      </c>
      <c r="D14" s="96">
        <f>'[1]W08-W09A'!H33</f>
        <v>25</v>
      </c>
      <c r="E14" s="96">
        <f>'[1]W08-W09A'!H39</f>
        <v>484</v>
      </c>
      <c r="F14" s="96">
        <f>'[1]W08-W09A'!H46</f>
        <v>2447</v>
      </c>
      <c r="G14" s="96">
        <f>'[1]W08-W09A'!H47</f>
        <v>215</v>
      </c>
      <c r="H14" s="96">
        <f>'[1]W08-W09A'!H48</f>
        <v>706</v>
      </c>
      <c r="I14" s="96">
        <f>'[1]W08-W09A'!H49</f>
        <v>1526</v>
      </c>
      <c r="J14" s="96">
        <f>'[1]W08-W09A'!H51</f>
        <v>336</v>
      </c>
      <c r="K14" s="209">
        <f>'[1]W08-W09A'!H55</f>
        <v>78</v>
      </c>
      <c r="L14" s="209">
        <f>'[1]W08-W09A'!H59</f>
        <v>658</v>
      </c>
    </row>
    <row r="15" spans="1:12" x14ac:dyDescent="0.2">
      <c r="B15" s="204"/>
      <c r="C15" s="91"/>
      <c r="D15" s="92"/>
      <c r="E15" s="189"/>
      <c r="F15" s="92"/>
      <c r="G15" s="92"/>
      <c r="H15" s="92"/>
      <c r="I15" s="92"/>
      <c r="J15" s="92"/>
      <c r="K15" s="210"/>
      <c r="L15" s="209"/>
    </row>
    <row r="16" spans="1:12" x14ac:dyDescent="0.2">
      <c r="B16" s="215" t="s">
        <v>664</v>
      </c>
      <c r="C16" s="91">
        <f>SUM(D16+E16+F16+J16+K16+L16)</f>
        <v>252</v>
      </c>
      <c r="D16" s="146">
        <v>3</v>
      </c>
      <c r="E16" s="146">
        <v>32</v>
      </c>
      <c r="F16" s="92">
        <v>135</v>
      </c>
      <c r="G16" s="146">
        <v>20</v>
      </c>
      <c r="H16" s="146">
        <v>17</v>
      </c>
      <c r="I16" s="146">
        <v>98</v>
      </c>
      <c r="J16" s="146">
        <v>32</v>
      </c>
      <c r="K16" s="211">
        <v>4</v>
      </c>
      <c r="L16" s="210">
        <v>46</v>
      </c>
    </row>
    <row r="17" spans="2:13" x14ac:dyDescent="0.2">
      <c r="B17" s="215" t="s">
        <v>341</v>
      </c>
      <c r="C17" s="91">
        <f t="shared" ref="C17:C29" si="0">SUM(D17+E17+F17+J17+K17+L17)</f>
        <v>103</v>
      </c>
      <c r="D17" s="66">
        <v>2</v>
      </c>
      <c r="E17" s="146">
        <v>13</v>
      </c>
      <c r="F17" s="92">
        <v>51</v>
      </c>
      <c r="G17" s="146">
        <v>10</v>
      </c>
      <c r="H17" s="146">
        <v>8</v>
      </c>
      <c r="I17" s="146">
        <v>33</v>
      </c>
      <c r="J17" s="146">
        <v>10</v>
      </c>
      <c r="K17" s="211">
        <v>1</v>
      </c>
      <c r="L17" s="210">
        <v>26</v>
      </c>
    </row>
    <row r="18" spans="2:13" x14ac:dyDescent="0.2">
      <c r="B18" s="215" t="s">
        <v>665</v>
      </c>
      <c r="C18" s="91">
        <f t="shared" si="0"/>
        <v>543</v>
      </c>
      <c r="D18" s="146">
        <v>4</v>
      </c>
      <c r="E18" s="146">
        <v>43</v>
      </c>
      <c r="F18" s="92">
        <v>363</v>
      </c>
      <c r="G18" s="146">
        <v>36</v>
      </c>
      <c r="H18" s="146">
        <v>98</v>
      </c>
      <c r="I18" s="146">
        <v>229</v>
      </c>
      <c r="J18" s="146">
        <v>41</v>
      </c>
      <c r="K18" s="208">
        <v>9</v>
      </c>
      <c r="L18" s="210">
        <v>83</v>
      </c>
    </row>
    <row r="19" spans="2:13" x14ac:dyDescent="0.2">
      <c r="B19" s="215"/>
      <c r="C19" s="91"/>
      <c r="D19" s="146"/>
      <c r="E19" s="146"/>
      <c r="F19" s="92"/>
      <c r="G19" s="146"/>
      <c r="H19" s="146"/>
      <c r="I19" s="146"/>
      <c r="J19" s="146"/>
      <c r="K19" s="208"/>
      <c r="L19" s="210"/>
    </row>
    <row r="20" spans="2:13" x14ac:dyDescent="0.2">
      <c r="B20" s="215" t="s">
        <v>298</v>
      </c>
      <c r="C20" s="91">
        <f t="shared" si="0"/>
        <v>988</v>
      </c>
      <c r="D20" s="66">
        <v>3</v>
      </c>
      <c r="E20" s="146">
        <v>106</v>
      </c>
      <c r="F20" s="92">
        <v>622</v>
      </c>
      <c r="G20" s="146">
        <v>52</v>
      </c>
      <c r="H20" s="146">
        <v>254</v>
      </c>
      <c r="I20" s="146">
        <v>316</v>
      </c>
      <c r="J20" s="146">
        <v>80</v>
      </c>
      <c r="K20" s="211">
        <v>27</v>
      </c>
      <c r="L20" s="210">
        <v>150</v>
      </c>
    </row>
    <row r="21" spans="2:13" x14ac:dyDescent="0.2">
      <c r="B21" s="215" t="s">
        <v>299</v>
      </c>
      <c r="C21" s="91">
        <f t="shared" si="0"/>
        <v>491</v>
      </c>
      <c r="D21" s="146">
        <v>4</v>
      </c>
      <c r="E21" s="146">
        <v>65</v>
      </c>
      <c r="F21" s="92">
        <v>285</v>
      </c>
      <c r="G21" s="146">
        <v>22</v>
      </c>
      <c r="H21" s="146">
        <v>120</v>
      </c>
      <c r="I21" s="146">
        <v>143</v>
      </c>
      <c r="J21" s="146">
        <v>38</v>
      </c>
      <c r="K21" s="208">
        <v>5</v>
      </c>
      <c r="L21" s="210">
        <v>94</v>
      </c>
    </row>
    <row r="22" spans="2:13" x14ac:dyDescent="0.2">
      <c r="B22" s="215" t="s">
        <v>300</v>
      </c>
      <c r="C22" s="91">
        <f t="shared" si="0"/>
        <v>604</v>
      </c>
      <c r="D22" s="146">
        <v>4</v>
      </c>
      <c r="E22" s="146">
        <v>75</v>
      </c>
      <c r="F22" s="92">
        <v>367</v>
      </c>
      <c r="G22" s="146">
        <v>18</v>
      </c>
      <c r="H22" s="146">
        <v>110</v>
      </c>
      <c r="I22" s="146">
        <v>239</v>
      </c>
      <c r="J22" s="146">
        <v>53</v>
      </c>
      <c r="K22" s="211">
        <v>20</v>
      </c>
      <c r="L22" s="210">
        <v>85</v>
      </c>
    </row>
    <row r="23" spans="2:13" x14ac:dyDescent="0.2">
      <c r="B23" s="215"/>
      <c r="C23" s="91"/>
      <c r="D23" s="146"/>
      <c r="E23" s="146"/>
      <c r="F23" s="92"/>
      <c r="G23" s="146"/>
      <c r="H23" s="146"/>
      <c r="I23" s="146"/>
      <c r="J23" s="146"/>
      <c r="K23" s="211"/>
      <c r="L23" s="210"/>
    </row>
    <row r="24" spans="2:13" x14ac:dyDescent="0.2">
      <c r="B24" s="215" t="s">
        <v>666</v>
      </c>
      <c r="C24" s="91">
        <f>SUM(E24+F24+J24+K24+L24)</f>
        <v>151</v>
      </c>
      <c r="D24" s="66" t="s">
        <v>648</v>
      </c>
      <c r="E24" s="146">
        <v>16</v>
      </c>
      <c r="F24" s="92">
        <v>98</v>
      </c>
      <c r="G24" s="146">
        <v>5</v>
      </c>
      <c r="H24" s="146">
        <v>23</v>
      </c>
      <c r="I24" s="146">
        <v>70</v>
      </c>
      <c r="J24" s="146">
        <v>10</v>
      </c>
      <c r="K24" s="208">
        <v>1</v>
      </c>
      <c r="L24" s="210">
        <v>26</v>
      </c>
    </row>
    <row r="25" spans="2:13" x14ac:dyDescent="0.2">
      <c r="B25" s="215" t="s">
        <v>497</v>
      </c>
      <c r="C25" s="91">
        <f>SUM(E25+F25+J25+K25+L25)</f>
        <v>223</v>
      </c>
      <c r="D25" s="66" t="s">
        <v>648</v>
      </c>
      <c r="E25" s="146">
        <v>30</v>
      </c>
      <c r="F25" s="92">
        <v>127</v>
      </c>
      <c r="G25" s="146">
        <v>13</v>
      </c>
      <c r="H25" s="146">
        <v>16</v>
      </c>
      <c r="I25" s="146">
        <v>98</v>
      </c>
      <c r="J25" s="66">
        <v>19</v>
      </c>
      <c r="K25" s="208">
        <v>6</v>
      </c>
      <c r="L25" s="210">
        <v>41</v>
      </c>
    </row>
    <row r="26" spans="2:13" x14ac:dyDescent="0.2">
      <c r="B26" s="215" t="s">
        <v>667</v>
      </c>
      <c r="C26" s="91">
        <f t="shared" si="0"/>
        <v>167</v>
      </c>
      <c r="D26" s="66">
        <v>1</v>
      </c>
      <c r="E26" s="66">
        <v>21</v>
      </c>
      <c r="F26" s="92">
        <v>103</v>
      </c>
      <c r="G26" s="146">
        <v>11</v>
      </c>
      <c r="H26" s="146">
        <v>14</v>
      </c>
      <c r="I26" s="146">
        <v>78</v>
      </c>
      <c r="J26" s="66">
        <v>13</v>
      </c>
      <c r="K26" s="211">
        <v>1</v>
      </c>
      <c r="L26" s="210">
        <v>28</v>
      </c>
    </row>
    <row r="27" spans="2:13" x14ac:dyDescent="0.2">
      <c r="B27" s="215"/>
      <c r="C27" s="91"/>
      <c r="D27" s="66"/>
      <c r="E27" s="66"/>
      <c r="F27" s="92"/>
      <c r="G27" s="146"/>
      <c r="H27" s="146"/>
      <c r="I27" s="146"/>
      <c r="J27" s="66"/>
      <c r="K27" s="208"/>
      <c r="L27" s="210"/>
    </row>
    <row r="28" spans="2:13" x14ac:dyDescent="0.2">
      <c r="B28" s="215" t="s">
        <v>668</v>
      </c>
      <c r="C28" s="91">
        <f t="shared" si="0"/>
        <v>212</v>
      </c>
      <c r="D28" s="66">
        <v>1</v>
      </c>
      <c r="E28" s="66">
        <v>43</v>
      </c>
      <c r="F28" s="92">
        <v>113</v>
      </c>
      <c r="G28" s="146">
        <v>15</v>
      </c>
      <c r="H28" s="146">
        <v>20</v>
      </c>
      <c r="I28" s="146">
        <v>78</v>
      </c>
      <c r="J28" s="66">
        <v>21</v>
      </c>
      <c r="K28" s="211">
        <v>3</v>
      </c>
      <c r="L28" s="210">
        <v>31</v>
      </c>
      <c r="M28" s="227" t="s">
        <v>361</v>
      </c>
    </row>
    <row r="29" spans="2:13" x14ac:dyDescent="0.2">
      <c r="B29" s="215" t="s">
        <v>669</v>
      </c>
      <c r="C29" s="91">
        <f t="shared" si="0"/>
        <v>107</v>
      </c>
      <c r="D29" s="146">
        <v>1</v>
      </c>
      <c r="E29" s="146">
        <v>18</v>
      </c>
      <c r="F29" s="92">
        <v>57</v>
      </c>
      <c r="G29" s="146">
        <v>6</v>
      </c>
      <c r="H29" s="146">
        <v>11</v>
      </c>
      <c r="I29" s="146">
        <v>40</v>
      </c>
      <c r="J29" s="146">
        <v>13</v>
      </c>
      <c r="K29" s="208">
        <v>1</v>
      </c>
      <c r="L29" s="210">
        <v>17</v>
      </c>
    </row>
    <row r="30" spans="2:13" x14ac:dyDescent="0.2">
      <c r="B30" s="215" t="s">
        <v>670</v>
      </c>
      <c r="C30" s="91">
        <f>SUM(D30+E30+F30+J30+L30)</f>
        <v>187</v>
      </c>
      <c r="D30" s="66">
        <v>2</v>
      </c>
      <c r="E30" s="66">
        <v>22</v>
      </c>
      <c r="F30" s="92">
        <v>126</v>
      </c>
      <c r="G30" s="146">
        <v>7</v>
      </c>
      <c r="H30" s="146">
        <v>15</v>
      </c>
      <c r="I30" s="146">
        <v>104</v>
      </c>
      <c r="J30" s="146">
        <v>6</v>
      </c>
      <c r="K30" s="208" t="s">
        <v>648</v>
      </c>
      <c r="L30" s="210">
        <v>31</v>
      </c>
      <c r="M30" s="227" t="s">
        <v>361</v>
      </c>
    </row>
    <row r="31" spans="2:13" ht="18" thickBot="1" x14ac:dyDescent="0.2">
      <c r="B31" s="51"/>
      <c r="C31" s="117"/>
      <c r="D31" s="51"/>
      <c r="E31" s="51"/>
      <c r="F31" s="51"/>
      <c r="G31" s="51"/>
      <c r="H31" s="51"/>
      <c r="I31" s="51"/>
      <c r="J31" s="51"/>
      <c r="K31" s="51"/>
      <c r="L31" s="51"/>
    </row>
    <row r="32" spans="2:13" x14ac:dyDescent="0.2">
      <c r="B32" s="204"/>
      <c r="C32" s="205" t="s">
        <v>340</v>
      </c>
      <c r="K32" s="204"/>
      <c r="L32" s="204"/>
    </row>
    <row r="33" spans="1:12" x14ac:dyDescent="0.2">
      <c r="B33" s="204"/>
      <c r="C33" s="205"/>
      <c r="K33" s="204"/>
      <c r="L33" s="204"/>
    </row>
    <row r="34" spans="1:12" x14ac:dyDescent="0.2">
      <c r="B34" s="204"/>
      <c r="C34" s="204"/>
      <c r="F34" s="61"/>
      <c r="K34" s="204"/>
      <c r="L34" s="204"/>
    </row>
    <row r="35" spans="1:12" ht="18" thickBot="1" x14ac:dyDescent="0.25">
      <c r="B35" s="51"/>
      <c r="C35" s="52" t="s">
        <v>301</v>
      </c>
      <c r="D35" s="51"/>
      <c r="E35" s="51"/>
      <c r="F35" s="51"/>
      <c r="G35" s="51"/>
      <c r="H35" s="51"/>
      <c r="I35" s="51"/>
      <c r="J35" s="51"/>
      <c r="K35" s="51"/>
      <c r="L35" s="83" t="s">
        <v>302</v>
      </c>
    </row>
    <row r="36" spans="1:12" x14ac:dyDescent="0.2">
      <c r="A36" s="204"/>
      <c r="B36" s="190"/>
      <c r="C36" s="351" t="s">
        <v>44</v>
      </c>
      <c r="D36" s="351" t="s">
        <v>18</v>
      </c>
      <c r="E36" s="351" t="s">
        <v>22</v>
      </c>
      <c r="F36" s="352" t="s">
        <v>27</v>
      </c>
      <c r="G36" s="85"/>
      <c r="H36" s="85"/>
      <c r="I36" s="85"/>
      <c r="J36" s="351" t="s">
        <v>31</v>
      </c>
      <c r="K36" s="351" t="s">
        <v>34</v>
      </c>
      <c r="L36" s="192" t="s">
        <v>42</v>
      </c>
    </row>
    <row r="37" spans="1:12" x14ac:dyDescent="0.2">
      <c r="A37" s="204"/>
      <c r="B37" s="56"/>
      <c r="C37" s="345"/>
      <c r="D37" s="345"/>
      <c r="E37" s="345"/>
      <c r="F37" s="323"/>
      <c r="G37" s="237" t="s">
        <v>28</v>
      </c>
      <c r="H37" s="237" t="s">
        <v>29</v>
      </c>
      <c r="I37" s="237" t="s">
        <v>45</v>
      </c>
      <c r="J37" s="345"/>
      <c r="K37" s="345"/>
      <c r="L37" s="119" t="s">
        <v>43</v>
      </c>
    </row>
    <row r="38" spans="1:12" x14ac:dyDescent="0.15">
      <c r="A38" s="204"/>
      <c r="B38" s="204"/>
      <c r="C38" s="55"/>
      <c r="K38" s="204"/>
      <c r="L38" s="204"/>
    </row>
    <row r="39" spans="1:12" s="62" customFormat="1" x14ac:dyDescent="0.2">
      <c r="A39" s="207"/>
      <c r="B39" s="214"/>
      <c r="C39" s="95"/>
      <c r="D39" s="96"/>
      <c r="E39" s="96"/>
      <c r="F39" s="96"/>
      <c r="G39" s="96"/>
      <c r="H39" s="96"/>
      <c r="I39" s="96"/>
      <c r="J39" s="96"/>
      <c r="K39" s="209"/>
      <c r="L39" s="209"/>
    </row>
    <row r="40" spans="1:12" s="62" customFormat="1" x14ac:dyDescent="0.2">
      <c r="A40" s="207"/>
      <c r="B40" s="214" t="s">
        <v>468</v>
      </c>
      <c r="C40" s="95">
        <v>2183</v>
      </c>
      <c r="D40" s="96">
        <v>23</v>
      </c>
      <c r="E40" s="96">
        <v>342</v>
      </c>
      <c r="F40" s="96">
        <v>1400</v>
      </c>
      <c r="G40" s="96">
        <v>195</v>
      </c>
      <c r="H40" s="96">
        <v>134</v>
      </c>
      <c r="I40" s="96">
        <v>1071</v>
      </c>
      <c r="J40" s="96">
        <v>117</v>
      </c>
      <c r="K40" s="209">
        <v>36</v>
      </c>
      <c r="L40" s="209">
        <v>265</v>
      </c>
    </row>
    <row r="41" spans="1:12" s="62" customFormat="1" x14ac:dyDescent="0.2">
      <c r="A41" s="207"/>
      <c r="B41" s="214" t="s">
        <v>496</v>
      </c>
      <c r="C41" s="95">
        <v>2022</v>
      </c>
      <c r="D41" s="96">
        <v>17</v>
      </c>
      <c r="E41" s="96">
        <v>378</v>
      </c>
      <c r="F41" s="96">
        <v>1206</v>
      </c>
      <c r="G41" s="96">
        <v>192</v>
      </c>
      <c r="H41" s="96">
        <v>120</v>
      </c>
      <c r="I41" s="96">
        <v>894</v>
      </c>
      <c r="J41" s="96">
        <v>108</v>
      </c>
      <c r="K41" s="209">
        <v>39</v>
      </c>
      <c r="L41" s="209">
        <v>274</v>
      </c>
    </row>
    <row r="42" spans="1:12" s="62" customFormat="1" x14ac:dyDescent="0.2">
      <c r="A42" s="207"/>
      <c r="B42" s="214" t="s">
        <v>649</v>
      </c>
      <c r="C42" s="95">
        <f>SUM(C44:C59)</f>
        <v>2416</v>
      </c>
      <c r="D42" s="96">
        <f>SUM(D44:D58)</f>
        <v>27</v>
      </c>
      <c r="E42" s="96">
        <f t="shared" ref="E42:L42" si="1">SUM(E44:E58)</f>
        <v>431</v>
      </c>
      <c r="F42" s="96">
        <f t="shared" si="1"/>
        <v>1477</v>
      </c>
      <c r="G42" s="96">
        <f t="shared" si="1"/>
        <v>132</v>
      </c>
      <c r="H42" s="96">
        <f t="shared" si="1"/>
        <v>235</v>
      </c>
      <c r="I42" s="96">
        <f t="shared" si="1"/>
        <v>1110</v>
      </c>
      <c r="J42" s="96">
        <f>SUM(J44:J59)</f>
        <v>110</v>
      </c>
      <c r="K42" s="209">
        <f t="shared" si="1"/>
        <v>64</v>
      </c>
      <c r="L42" s="209">
        <f t="shared" si="1"/>
        <v>307</v>
      </c>
    </row>
    <row r="43" spans="1:12" x14ac:dyDescent="0.2">
      <c r="A43" s="204"/>
      <c r="B43" s="204"/>
      <c r="C43" s="91"/>
      <c r="D43" s="92"/>
      <c r="E43" s="189"/>
      <c r="F43" s="92"/>
      <c r="G43" s="92"/>
      <c r="H43" s="92"/>
      <c r="I43" s="92"/>
      <c r="J43" s="92"/>
      <c r="K43" s="210"/>
      <c r="L43" s="210"/>
    </row>
    <row r="44" spans="1:12" x14ac:dyDescent="0.2">
      <c r="A44" s="204"/>
      <c r="B44" s="215" t="s">
        <v>593</v>
      </c>
      <c r="C44" s="91">
        <f>D44+E44+F44+J44+K44+L44</f>
        <v>136</v>
      </c>
      <c r="D44" s="146">
        <v>3</v>
      </c>
      <c r="E44" s="146">
        <v>33</v>
      </c>
      <c r="F44" s="92">
        <v>77</v>
      </c>
      <c r="G44" s="92">
        <v>5</v>
      </c>
      <c r="H44" s="146">
        <v>12</v>
      </c>
      <c r="I44" s="92">
        <v>60</v>
      </c>
      <c r="J44" s="146">
        <v>3</v>
      </c>
      <c r="K44" s="211">
        <v>2</v>
      </c>
      <c r="L44" s="210">
        <v>18</v>
      </c>
    </row>
    <row r="45" spans="1:12" x14ac:dyDescent="0.2">
      <c r="A45" s="204"/>
      <c r="B45" s="215" t="s">
        <v>341</v>
      </c>
      <c r="C45" s="91">
        <f>D45+E45+F45+J45+K45+L45</f>
        <v>64</v>
      </c>
      <c r="D45" s="146">
        <v>2</v>
      </c>
      <c r="E45" s="146">
        <v>13</v>
      </c>
      <c r="F45" s="92">
        <v>34</v>
      </c>
      <c r="G45" s="146">
        <v>8</v>
      </c>
      <c r="H45" s="146">
        <v>1</v>
      </c>
      <c r="I45" s="146">
        <v>25</v>
      </c>
      <c r="J45" s="146">
        <v>2</v>
      </c>
      <c r="K45" s="212">
        <v>1</v>
      </c>
      <c r="L45" s="210">
        <v>12</v>
      </c>
    </row>
    <row r="46" spans="1:12" x14ac:dyDescent="0.2">
      <c r="A46" s="204"/>
      <c r="B46" s="215" t="s">
        <v>594</v>
      </c>
      <c r="C46" s="91">
        <f>D46+E46+F46+J46+K46+L46</f>
        <v>307</v>
      </c>
      <c r="D46" s="146">
        <v>5</v>
      </c>
      <c r="E46" s="146">
        <v>37</v>
      </c>
      <c r="F46" s="92">
        <v>207</v>
      </c>
      <c r="G46" s="146">
        <v>29</v>
      </c>
      <c r="H46" s="146">
        <v>21</v>
      </c>
      <c r="I46" s="146">
        <v>157</v>
      </c>
      <c r="J46" s="146">
        <v>9</v>
      </c>
      <c r="K46" s="208">
        <v>17</v>
      </c>
      <c r="L46" s="210">
        <v>32</v>
      </c>
    </row>
    <row r="47" spans="1:12" x14ac:dyDescent="0.2">
      <c r="A47" s="204"/>
      <c r="B47" s="215"/>
      <c r="C47" s="91"/>
      <c r="D47" s="146"/>
      <c r="E47" s="146"/>
      <c r="F47" s="92"/>
      <c r="G47" s="146"/>
      <c r="H47" s="146"/>
      <c r="I47" s="146"/>
      <c r="J47" s="146"/>
      <c r="K47" s="208"/>
      <c r="L47" s="210"/>
    </row>
    <row r="48" spans="1:12" x14ac:dyDescent="0.2">
      <c r="A48" s="204"/>
      <c r="B48" s="215" t="s">
        <v>298</v>
      </c>
      <c r="C48" s="91">
        <f>D48+E48+F48+J48+K48+L48</f>
        <v>531</v>
      </c>
      <c r="D48" s="66">
        <v>4</v>
      </c>
      <c r="E48" s="146">
        <v>90</v>
      </c>
      <c r="F48" s="92">
        <v>311</v>
      </c>
      <c r="G48" s="146">
        <v>37</v>
      </c>
      <c r="H48" s="146">
        <v>35</v>
      </c>
      <c r="I48" s="146">
        <v>239</v>
      </c>
      <c r="J48" s="146">
        <v>30</v>
      </c>
      <c r="K48" s="211">
        <v>18</v>
      </c>
      <c r="L48" s="210">
        <v>78</v>
      </c>
    </row>
    <row r="49" spans="1:13" x14ac:dyDescent="0.2">
      <c r="A49" s="204"/>
      <c r="B49" s="215" t="s">
        <v>299</v>
      </c>
      <c r="C49" s="91">
        <f>D49+E49+F49+J49+K49+L49</f>
        <v>309</v>
      </c>
      <c r="D49" s="146">
        <v>3</v>
      </c>
      <c r="E49" s="146">
        <v>67</v>
      </c>
      <c r="F49" s="92">
        <v>156</v>
      </c>
      <c r="G49" s="146">
        <v>13</v>
      </c>
      <c r="H49" s="146">
        <v>27</v>
      </c>
      <c r="I49" s="146">
        <v>116</v>
      </c>
      <c r="J49" s="146">
        <v>15</v>
      </c>
      <c r="K49" s="208">
        <v>4</v>
      </c>
      <c r="L49" s="210">
        <v>64</v>
      </c>
    </row>
    <row r="50" spans="1:13" x14ac:dyDescent="0.2">
      <c r="A50" s="204"/>
      <c r="B50" s="215" t="s">
        <v>300</v>
      </c>
      <c r="C50" s="91">
        <f>D50+E50+F50+J50+K50+L50</f>
        <v>394</v>
      </c>
      <c r="D50" s="146">
        <v>5</v>
      </c>
      <c r="E50" s="146">
        <v>64</v>
      </c>
      <c r="F50" s="92">
        <v>269</v>
      </c>
      <c r="G50" s="146">
        <v>6</v>
      </c>
      <c r="H50" s="146">
        <v>115</v>
      </c>
      <c r="I50" s="146">
        <v>148</v>
      </c>
      <c r="J50" s="146">
        <v>15</v>
      </c>
      <c r="K50" s="211">
        <v>12</v>
      </c>
      <c r="L50" s="210">
        <v>29</v>
      </c>
    </row>
    <row r="51" spans="1:13" x14ac:dyDescent="0.2">
      <c r="A51" s="204"/>
      <c r="B51" s="215"/>
      <c r="C51" s="91"/>
      <c r="D51" s="146"/>
      <c r="E51" s="146"/>
      <c r="F51" s="92"/>
      <c r="G51" s="146"/>
      <c r="H51" s="146"/>
      <c r="I51" s="146"/>
      <c r="J51" s="146"/>
      <c r="K51" s="211"/>
      <c r="L51" s="210"/>
    </row>
    <row r="52" spans="1:13" x14ac:dyDescent="0.2">
      <c r="A52" s="204"/>
      <c r="B52" s="215" t="s">
        <v>595</v>
      </c>
      <c r="C52" s="91">
        <f>E52+F52+J52+K52+L52</f>
        <v>91</v>
      </c>
      <c r="D52" s="201" t="s">
        <v>648</v>
      </c>
      <c r="E52" s="146">
        <v>16</v>
      </c>
      <c r="F52" s="92">
        <v>51</v>
      </c>
      <c r="G52" s="146">
        <v>3</v>
      </c>
      <c r="H52" s="146">
        <v>4</v>
      </c>
      <c r="I52" s="146">
        <v>44</v>
      </c>
      <c r="J52" s="146">
        <v>12</v>
      </c>
      <c r="K52" s="208">
        <v>1</v>
      </c>
      <c r="L52" s="210">
        <v>11</v>
      </c>
      <c r="M52" s="227" t="s">
        <v>361</v>
      </c>
    </row>
    <row r="53" spans="1:13" x14ac:dyDescent="0.2">
      <c r="A53" s="204"/>
      <c r="B53" s="215" t="s">
        <v>497</v>
      </c>
      <c r="C53" s="91">
        <f>E53+F53+J53+K53+L53</f>
        <v>120</v>
      </c>
      <c r="D53" s="201" t="s">
        <v>648</v>
      </c>
      <c r="E53" s="146">
        <v>26</v>
      </c>
      <c r="F53" s="92">
        <v>67</v>
      </c>
      <c r="G53" s="146">
        <v>6</v>
      </c>
      <c r="H53" s="146">
        <v>7</v>
      </c>
      <c r="I53" s="146">
        <v>54</v>
      </c>
      <c r="J53" s="66">
        <v>4</v>
      </c>
      <c r="K53" s="208">
        <v>5</v>
      </c>
      <c r="L53" s="210">
        <v>18</v>
      </c>
    </row>
    <row r="54" spans="1:13" x14ac:dyDescent="0.2">
      <c r="A54" s="204"/>
      <c r="B54" s="215" t="s">
        <v>596</v>
      </c>
      <c r="C54" s="91">
        <f>D54+E54+F54+JK54+L54+J54</f>
        <v>84</v>
      </c>
      <c r="D54" s="146">
        <v>1</v>
      </c>
      <c r="E54" s="66">
        <v>18</v>
      </c>
      <c r="F54" s="92">
        <v>43</v>
      </c>
      <c r="G54" s="146">
        <v>3</v>
      </c>
      <c r="H54" s="146">
        <v>1</v>
      </c>
      <c r="I54" s="146">
        <v>39</v>
      </c>
      <c r="J54" s="66">
        <v>4</v>
      </c>
      <c r="K54" s="213" t="s">
        <v>648</v>
      </c>
      <c r="L54" s="210">
        <v>18</v>
      </c>
      <c r="M54" s="227" t="s">
        <v>361</v>
      </c>
    </row>
    <row r="55" spans="1:13" x14ac:dyDescent="0.2">
      <c r="A55" s="204"/>
      <c r="B55" s="215"/>
      <c r="C55" s="91"/>
      <c r="D55" s="65"/>
      <c r="E55" s="66"/>
      <c r="F55" s="92"/>
      <c r="G55" s="146"/>
      <c r="H55" s="146"/>
      <c r="I55" s="92"/>
      <c r="J55" s="66"/>
      <c r="K55" s="208"/>
      <c r="L55" s="210"/>
    </row>
    <row r="56" spans="1:13" x14ac:dyDescent="0.2">
      <c r="A56" s="204"/>
      <c r="B56" s="215" t="s">
        <v>597</v>
      </c>
      <c r="C56" s="91">
        <f>D56+E56+F56+J56+K56+L56</f>
        <v>175</v>
      </c>
      <c r="D56" s="66">
        <v>1</v>
      </c>
      <c r="E56" s="66">
        <v>35</v>
      </c>
      <c r="F56" s="92">
        <v>119</v>
      </c>
      <c r="G56" s="146">
        <v>12</v>
      </c>
      <c r="H56" s="146">
        <v>4</v>
      </c>
      <c r="I56" s="146">
        <v>103</v>
      </c>
      <c r="J56" s="66">
        <v>6</v>
      </c>
      <c r="K56" s="208">
        <v>2</v>
      </c>
      <c r="L56" s="210">
        <v>12</v>
      </c>
      <c r="M56" s="227" t="s">
        <v>361</v>
      </c>
    </row>
    <row r="57" spans="1:13" x14ac:dyDescent="0.2">
      <c r="A57" s="204"/>
      <c r="B57" s="215" t="s">
        <v>598</v>
      </c>
      <c r="C57" s="91">
        <f>D57+E57+F57+L57+J57</f>
        <v>53</v>
      </c>
      <c r="D57" s="146">
        <v>1</v>
      </c>
      <c r="E57" s="146">
        <v>14</v>
      </c>
      <c r="F57" s="92">
        <v>25</v>
      </c>
      <c r="G57" s="146">
        <v>1</v>
      </c>
      <c r="H57" s="146">
        <v>5</v>
      </c>
      <c r="I57" s="146">
        <v>19</v>
      </c>
      <c r="J57" s="146">
        <v>6</v>
      </c>
      <c r="K57" s="208" t="s">
        <v>648</v>
      </c>
      <c r="L57" s="210">
        <v>7</v>
      </c>
    </row>
    <row r="58" spans="1:13" x14ac:dyDescent="0.2">
      <c r="A58" s="204"/>
      <c r="B58" s="215" t="s">
        <v>599</v>
      </c>
      <c r="C58" s="91">
        <f>D58+E58+F58+J58+L58+K58</f>
        <v>151</v>
      </c>
      <c r="D58" s="66">
        <v>2</v>
      </c>
      <c r="E58" s="66">
        <v>18</v>
      </c>
      <c r="F58" s="92">
        <v>118</v>
      </c>
      <c r="G58" s="146">
        <v>9</v>
      </c>
      <c r="H58" s="146">
        <v>3</v>
      </c>
      <c r="I58" s="146">
        <v>106</v>
      </c>
      <c r="J58" s="146">
        <v>3</v>
      </c>
      <c r="K58" s="213">
        <v>2</v>
      </c>
      <c r="L58" s="210">
        <v>8</v>
      </c>
      <c r="M58" s="227" t="s">
        <v>361</v>
      </c>
    </row>
    <row r="59" spans="1:13" ht="17.25" customHeight="1" x14ac:dyDescent="0.2">
      <c r="A59" s="204"/>
      <c r="B59" s="232" t="s">
        <v>650</v>
      </c>
      <c r="C59" s="55">
        <v>1</v>
      </c>
      <c r="J59" s="227">
        <v>1</v>
      </c>
      <c r="K59" s="204"/>
      <c r="L59" s="204"/>
    </row>
    <row r="60" spans="1:13" ht="17.25" customHeight="1" thickBot="1" x14ac:dyDescent="0.25">
      <c r="A60" s="204"/>
      <c r="B60" s="216"/>
      <c r="C60" s="117"/>
      <c r="D60" s="51"/>
      <c r="E60" s="51"/>
      <c r="F60" s="51"/>
      <c r="G60" s="51"/>
      <c r="H60" s="51"/>
      <c r="I60" s="51"/>
      <c r="J60" s="51"/>
      <c r="K60" s="51"/>
      <c r="L60" s="51"/>
    </row>
    <row r="61" spans="1:13" x14ac:dyDescent="0.2">
      <c r="A61" s="185"/>
      <c r="C61" s="50" t="s">
        <v>340</v>
      </c>
      <c r="L61" s="190"/>
    </row>
    <row r="62" spans="1:13" x14ac:dyDescent="0.2">
      <c r="A62" s="202"/>
    </row>
    <row r="63" spans="1:13" x14ac:dyDescent="0.15">
      <c r="A63" s="185"/>
    </row>
  </sheetData>
  <mergeCells count="13">
    <mergeCell ref="K36:K37"/>
    <mergeCell ref="B6:L6"/>
    <mergeCell ref="C8:C9"/>
    <mergeCell ref="D8:D9"/>
    <mergeCell ref="E8:E9"/>
    <mergeCell ref="F8:F9"/>
    <mergeCell ref="J8:J9"/>
    <mergeCell ref="K8:K9"/>
    <mergeCell ref="C36:C37"/>
    <mergeCell ref="D36:D37"/>
    <mergeCell ref="E36:E37"/>
    <mergeCell ref="F36:F37"/>
    <mergeCell ref="J36:J37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7"/>
  <sheetViews>
    <sheetView tabSelected="1" zoomScale="75" zoomScaleNormal="75" zoomScaleSheetLayoutView="75" workbookViewId="0">
      <selection activeCell="T67" sqref="T67"/>
    </sheetView>
  </sheetViews>
  <sheetFormatPr defaultColWidth="13.375" defaultRowHeight="17.25" x14ac:dyDescent="0.15"/>
  <cols>
    <col min="1" max="1" width="13.375" style="227" customWidth="1"/>
    <col min="2" max="2" width="3.375" style="227" customWidth="1"/>
    <col min="3" max="3" width="5.875" style="227" customWidth="1"/>
    <col min="4" max="4" width="5.375" style="227" customWidth="1"/>
    <col min="5" max="5" width="5.875" style="227" customWidth="1"/>
    <col min="6" max="6" width="10.625" style="227" customWidth="1"/>
    <col min="7" max="13" width="14.625" style="227" customWidth="1"/>
    <col min="14" max="16384" width="13.375" style="227"/>
  </cols>
  <sheetData>
    <row r="1" spans="1:13" x14ac:dyDescent="0.2">
      <c r="A1" s="50"/>
    </row>
    <row r="5" spans="1:13" x14ac:dyDescent="0.2">
      <c r="I5" s="61"/>
    </row>
    <row r="6" spans="1:13" x14ac:dyDescent="0.2">
      <c r="B6" s="270" t="s">
        <v>360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1:13" ht="18" thickBot="1" x14ac:dyDescent="0.25">
      <c r="B7" s="51"/>
      <c r="C7" s="51"/>
      <c r="D7" s="51"/>
      <c r="E7" s="51"/>
      <c r="F7" s="51"/>
      <c r="G7" s="52" t="s">
        <v>46</v>
      </c>
      <c r="H7" s="51"/>
      <c r="I7" s="53"/>
      <c r="J7" s="51"/>
      <c r="K7" s="51"/>
      <c r="L7" s="51"/>
      <c r="M7" s="53" t="s">
        <v>138</v>
      </c>
    </row>
    <row r="8" spans="1:13" x14ac:dyDescent="0.15">
      <c r="B8" s="190"/>
      <c r="C8" s="190"/>
      <c r="D8" s="190"/>
      <c r="E8" s="190"/>
      <c r="F8" s="190"/>
      <c r="G8" s="352" t="s">
        <v>346</v>
      </c>
      <c r="H8" s="85"/>
      <c r="I8" s="85"/>
      <c r="J8" s="85"/>
      <c r="K8" s="85"/>
      <c r="L8" s="85"/>
      <c r="M8" s="85"/>
    </row>
    <row r="9" spans="1:13" x14ac:dyDescent="0.2">
      <c r="B9" s="77"/>
      <c r="C9" s="56"/>
      <c r="D9" s="77"/>
      <c r="E9" s="56"/>
      <c r="F9" s="56"/>
      <c r="G9" s="323"/>
      <c r="H9" s="226" t="s">
        <v>440</v>
      </c>
      <c r="I9" s="226" t="s">
        <v>441</v>
      </c>
      <c r="J9" s="226" t="s">
        <v>266</v>
      </c>
      <c r="K9" s="226" t="s">
        <v>267</v>
      </c>
      <c r="L9" s="226" t="s">
        <v>268</v>
      </c>
      <c r="M9" s="226" t="s">
        <v>269</v>
      </c>
    </row>
    <row r="10" spans="1:13" x14ac:dyDescent="0.15">
      <c r="B10" s="204"/>
      <c r="C10" s="204"/>
      <c r="D10" s="204"/>
      <c r="E10" s="204"/>
      <c r="F10" s="204"/>
      <c r="G10" s="55"/>
      <c r="H10" s="204"/>
      <c r="I10" s="204"/>
      <c r="J10" s="204"/>
      <c r="K10" s="204"/>
      <c r="L10" s="204"/>
      <c r="M10" s="204"/>
    </row>
    <row r="11" spans="1:13" x14ac:dyDescent="0.2">
      <c r="B11" s="204"/>
      <c r="C11" s="205"/>
      <c r="D11" s="205"/>
      <c r="E11" s="204"/>
      <c r="F11" s="204"/>
      <c r="G11" s="181"/>
      <c r="H11" s="217"/>
      <c r="I11" s="217"/>
      <c r="J11" s="217"/>
      <c r="K11" s="217"/>
      <c r="L11" s="217"/>
      <c r="M11" s="217"/>
    </row>
    <row r="12" spans="1:13" x14ac:dyDescent="0.2">
      <c r="B12" s="204"/>
      <c r="C12" s="205" t="s">
        <v>498</v>
      </c>
      <c r="D12" s="205"/>
      <c r="E12" s="204" t="s">
        <v>442</v>
      </c>
      <c r="F12" s="204"/>
      <c r="G12" s="181">
        <v>224</v>
      </c>
      <c r="H12" s="217">
        <v>29</v>
      </c>
      <c r="I12" s="217">
        <v>46</v>
      </c>
      <c r="J12" s="217">
        <v>65</v>
      </c>
      <c r="K12" s="217">
        <v>34</v>
      </c>
      <c r="L12" s="217">
        <v>35</v>
      </c>
      <c r="M12" s="217">
        <v>15</v>
      </c>
    </row>
    <row r="13" spans="1:13" x14ac:dyDescent="0.2">
      <c r="B13" s="204"/>
      <c r="C13" s="205" t="s">
        <v>381</v>
      </c>
      <c r="D13" s="205"/>
      <c r="E13" s="204" t="s">
        <v>499</v>
      </c>
      <c r="F13" s="204"/>
      <c r="G13" s="181">
        <v>159</v>
      </c>
      <c r="H13" s="217">
        <v>26</v>
      </c>
      <c r="I13" s="217">
        <v>22</v>
      </c>
      <c r="J13" s="217">
        <v>32</v>
      </c>
      <c r="K13" s="217">
        <v>30</v>
      </c>
      <c r="L13" s="217">
        <v>29</v>
      </c>
      <c r="M13" s="217">
        <v>20</v>
      </c>
    </row>
    <row r="14" spans="1:13" x14ac:dyDescent="0.2">
      <c r="B14" s="204"/>
      <c r="C14" s="205" t="s">
        <v>445</v>
      </c>
      <c r="D14" s="205"/>
      <c r="E14" s="204" t="s">
        <v>500</v>
      </c>
      <c r="F14" s="204"/>
      <c r="G14" s="181">
        <v>158</v>
      </c>
      <c r="H14" s="217">
        <v>14</v>
      </c>
      <c r="I14" s="217">
        <v>38</v>
      </c>
      <c r="J14" s="217">
        <v>31</v>
      </c>
      <c r="K14" s="217">
        <v>28</v>
      </c>
      <c r="L14" s="217">
        <v>28</v>
      </c>
      <c r="M14" s="217">
        <v>19</v>
      </c>
    </row>
    <row r="15" spans="1:13" x14ac:dyDescent="0.2">
      <c r="B15" s="204"/>
      <c r="C15" s="205" t="s">
        <v>465</v>
      </c>
      <c r="D15" s="205"/>
      <c r="E15" s="204" t="s">
        <v>501</v>
      </c>
      <c r="F15" s="204"/>
      <c r="G15" s="181">
        <v>148</v>
      </c>
      <c r="H15" s="217">
        <v>19</v>
      </c>
      <c r="I15" s="217">
        <v>32</v>
      </c>
      <c r="J15" s="217">
        <v>41</v>
      </c>
      <c r="K15" s="217">
        <v>23</v>
      </c>
      <c r="L15" s="217">
        <v>17</v>
      </c>
      <c r="M15" s="217">
        <v>16</v>
      </c>
    </row>
    <row r="16" spans="1:13" x14ac:dyDescent="0.2">
      <c r="B16" s="204"/>
      <c r="C16" s="205"/>
      <c r="D16" s="205"/>
      <c r="E16" s="204"/>
      <c r="F16" s="204"/>
      <c r="G16" s="181"/>
      <c r="H16" s="217"/>
      <c r="I16" s="217"/>
      <c r="J16" s="217"/>
      <c r="K16" s="217"/>
      <c r="L16" s="217"/>
      <c r="M16" s="217"/>
    </row>
    <row r="17" spans="2:17" x14ac:dyDescent="0.2">
      <c r="B17" s="204"/>
      <c r="C17" s="205" t="s">
        <v>493</v>
      </c>
      <c r="D17" s="205"/>
      <c r="E17" s="204" t="s">
        <v>502</v>
      </c>
      <c r="F17" s="204"/>
      <c r="G17" s="181">
        <v>149</v>
      </c>
      <c r="H17" s="217">
        <v>19</v>
      </c>
      <c r="I17" s="217">
        <v>29</v>
      </c>
      <c r="J17" s="217">
        <v>36</v>
      </c>
      <c r="K17" s="217">
        <v>32</v>
      </c>
      <c r="L17" s="217">
        <v>17</v>
      </c>
      <c r="M17" s="217">
        <v>16</v>
      </c>
    </row>
    <row r="18" spans="2:17" x14ac:dyDescent="0.2">
      <c r="B18" s="204"/>
      <c r="C18" s="205" t="s">
        <v>651</v>
      </c>
      <c r="D18" s="205"/>
      <c r="E18" s="204" t="s">
        <v>652</v>
      </c>
      <c r="F18" s="204"/>
      <c r="G18" s="181">
        <f>SUM(G20+G26+G32+G34+G39+G44)</f>
        <v>225</v>
      </c>
      <c r="H18" s="217">
        <f>SUM(H20+H26+H32+H34+H39+H44)</f>
        <v>50</v>
      </c>
      <c r="I18" s="217">
        <f t="shared" ref="I18:M18" si="0">SUM(I20+I26+I32+I34+I39+I44)</f>
        <v>59</v>
      </c>
      <c r="J18" s="217">
        <f t="shared" si="0"/>
        <v>46</v>
      </c>
      <c r="K18" s="217">
        <f t="shared" si="0"/>
        <v>36</v>
      </c>
      <c r="L18" s="217">
        <f t="shared" si="0"/>
        <v>16</v>
      </c>
      <c r="M18" s="217">
        <f t="shared" si="0"/>
        <v>18</v>
      </c>
    </row>
    <row r="19" spans="2:17" x14ac:dyDescent="0.2">
      <c r="B19" s="204"/>
      <c r="C19" s="204"/>
      <c r="D19" s="204"/>
      <c r="E19" s="218"/>
      <c r="F19" s="204"/>
      <c r="G19" s="181"/>
      <c r="H19" s="217"/>
      <c r="I19" s="217"/>
      <c r="J19" s="217"/>
      <c r="K19" s="217"/>
      <c r="L19" s="217"/>
      <c r="M19" s="217"/>
    </row>
    <row r="20" spans="2:17" x14ac:dyDescent="0.2">
      <c r="B20" s="204"/>
      <c r="C20" s="205" t="s">
        <v>18</v>
      </c>
      <c r="D20" s="204"/>
      <c r="E20" s="218"/>
      <c r="F20" s="204"/>
      <c r="G20" s="72">
        <f>SUM(G21:G24)</f>
        <v>3</v>
      </c>
      <c r="H20" s="208">
        <f t="shared" ref="H20:M20" si="1">SUM(H21:H24)</f>
        <v>0</v>
      </c>
      <c r="I20" s="208">
        <f t="shared" si="1"/>
        <v>0</v>
      </c>
      <c r="J20" s="208">
        <f t="shared" si="1"/>
        <v>1</v>
      </c>
      <c r="K20" s="208">
        <f t="shared" si="1"/>
        <v>2</v>
      </c>
      <c r="L20" s="208">
        <f t="shared" si="1"/>
        <v>0</v>
      </c>
      <c r="M20" s="208">
        <f t="shared" si="1"/>
        <v>0</v>
      </c>
      <c r="Q20" s="60"/>
    </row>
    <row r="21" spans="2:17" x14ac:dyDescent="0.2">
      <c r="B21" s="204"/>
      <c r="C21" s="204"/>
      <c r="D21" s="205" t="s">
        <v>19</v>
      </c>
      <c r="E21" s="218"/>
      <c r="F21" s="218"/>
      <c r="G21" s="72">
        <f>SUM(H21:M21)</f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</row>
    <row r="22" spans="2:17" x14ac:dyDescent="0.2">
      <c r="B22" s="204"/>
      <c r="C22" s="204"/>
      <c r="D22" s="205" t="s">
        <v>20</v>
      </c>
      <c r="E22" s="218"/>
      <c r="F22" s="204"/>
      <c r="G22" s="72">
        <f t="shared" ref="G22:G24" si="2">SUM(H22:M22)</f>
        <v>1</v>
      </c>
      <c r="H22" s="208">
        <v>0</v>
      </c>
      <c r="I22" s="208">
        <v>0</v>
      </c>
      <c r="J22" s="208">
        <v>0</v>
      </c>
      <c r="K22" s="208">
        <v>1</v>
      </c>
      <c r="L22" s="208">
        <v>0</v>
      </c>
      <c r="M22" s="208">
        <v>0</v>
      </c>
    </row>
    <row r="23" spans="2:17" x14ac:dyDescent="0.2">
      <c r="B23" s="204"/>
      <c r="C23" s="204"/>
      <c r="D23" s="205" t="s">
        <v>21</v>
      </c>
      <c r="E23" s="218"/>
      <c r="F23" s="218"/>
      <c r="G23" s="72">
        <f t="shared" si="2"/>
        <v>0</v>
      </c>
      <c r="H23" s="208">
        <v>0</v>
      </c>
      <c r="I23" s="208">
        <v>0</v>
      </c>
      <c r="J23" s="212">
        <v>0</v>
      </c>
      <c r="K23" s="208">
        <v>0</v>
      </c>
      <c r="L23" s="208">
        <v>0</v>
      </c>
      <c r="M23" s="208">
        <v>0</v>
      </c>
    </row>
    <row r="24" spans="2:17" x14ac:dyDescent="0.2">
      <c r="B24" s="204"/>
      <c r="C24" s="204"/>
      <c r="D24" s="205" t="s">
        <v>662</v>
      </c>
      <c r="E24" s="218"/>
      <c r="F24" s="218"/>
      <c r="G24" s="72">
        <f t="shared" si="2"/>
        <v>2</v>
      </c>
      <c r="H24" s="208">
        <v>0</v>
      </c>
      <c r="I24" s="208">
        <v>0</v>
      </c>
      <c r="J24" s="208">
        <v>1</v>
      </c>
      <c r="K24" s="208">
        <v>1</v>
      </c>
      <c r="L24" s="208">
        <v>0</v>
      </c>
      <c r="M24" s="208">
        <v>0</v>
      </c>
    </row>
    <row r="25" spans="2:17" x14ac:dyDescent="0.2">
      <c r="B25" s="204"/>
      <c r="C25" s="204"/>
      <c r="D25" s="205"/>
      <c r="E25" s="218"/>
      <c r="F25" s="218"/>
      <c r="G25" s="181"/>
      <c r="H25" s="212"/>
      <c r="I25" s="212"/>
      <c r="J25" s="212"/>
      <c r="K25" s="212"/>
      <c r="L25" s="212"/>
      <c r="M25" s="212"/>
    </row>
    <row r="26" spans="2:17" x14ac:dyDescent="0.2">
      <c r="B26" s="204"/>
      <c r="C26" s="205" t="s">
        <v>22</v>
      </c>
      <c r="D26" s="204"/>
      <c r="E26" s="218"/>
      <c r="F26" s="204"/>
      <c r="G26" s="181">
        <f>SUM(G27:G30)</f>
        <v>64</v>
      </c>
      <c r="H26" s="217">
        <f t="shared" ref="H26:M26" si="3">SUM(H27:H30)</f>
        <v>13</v>
      </c>
      <c r="I26" s="217">
        <f t="shared" si="3"/>
        <v>18</v>
      </c>
      <c r="J26" s="217">
        <f t="shared" si="3"/>
        <v>14</v>
      </c>
      <c r="K26" s="217">
        <f t="shared" si="3"/>
        <v>10</v>
      </c>
      <c r="L26" s="217">
        <f t="shared" si="3"/>
        <v>4</v>
      </c>
      <c r="M26" s="217">
        <f t="shared" si="3"/>
        <v>5</v>
      </c>
    </row>
    <row r="27" spans="2:17" x14ac:dyDescent="0.2">
      <c r="B27" s="204"/>
      <c r="C27" s="204"/>
      <c r="D27" s="205" t="s">
        <v>23</v>
      </c>
      <c r="E27" s="218"/>
      <c r="F27" s="218"/>
      <c r="G27" s="181">
        <f>SUM(H27:M27)</f>
        <v>28</v>
      </c>
      <c r="H27" s="208">
        <v>6</v>
      </c>
      <c r="I27" s="208">
        <v>6</v>
      </c>
      <c r="J27" s="208">
        <v>6</v>
      </c>
      <c r="K27" s="208">
        <v>4</v>
      </c>
      <c r="L27" s="208">
        <v>3</v>
      </c>
      <c r="M27" s="212">
        <v>3</v>
      </c>
    </row>
    <row r="28" spans="2:17" x14ac:dyDescent="0.2">
      <c r="B28" s="204"/>
      <c r="C28" s="204"/>
      <c r="D28" s="205" t="s">
        <v>24</v>
      </c>
      <c r="E28" s="218"/>
      <c r="F28" s="218"/>
      <c r="G28" s="181">
        <f t="shared" ref="G28:G30" si="4">SUM(H28:M28)</f>
        <v>29</v>
      </c>
      <c r="H28" s="208">
        <v>6</v>
      </c>
      <c r="I28" s="208">
        <v>8</v>
      </c>
      <c r="J28" s="208">
        <v>7</v>
      </c>
      <c r="K28" s="208">
        <v>5</v>
      </c>
      <c r="L28" s="208">
        <v>1</v>
      </c>
      <c r="M28" s="208">
        <v>2</v>
      </c>
    </row>
    <row r="29" spans="2:17" x14ac:dyDescent="0.2">
      <c r="B29" s="204"/>
      <c r="C29" s="204"/>
      <c r="D29" s="205" t="s">
        <v>25</v>
      </c>
      <c r="E29" s="218"/>
      <c r="F29" s="218"/>
      <c r="G29" s="181">
        <f t="shared" si="4"/>
        <v>0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</row>
    <row r="30" spans="2:17" x14ac:dyDescent="0.2">
      <c r="B30" s="204"/>
      <c r="C30" s="204"/>
      <c r="D30" s="205" t="s">
        <v>26</v>
      </c>
      <c r="E30" s="218"/>
      <c r="F30" s="218"/>
      <c r="G30" s="181">
        <f t="shared" si="4"/>
        <v>7</v>
      </c>
      <c r="H30" s="208">
        <v>1</v>
      </c>
      <c r="I30" s="212">
        <v>4</v>
      </c>
      <c r="J30" s="208">
        <v>1</v>
      </c>
      <c r="K30" s="208">
        <v>1</v>
      </c>
      <c r="L30" s="208">
        <v>0</v>
      </c>
      <c r="M30" s="208">
        <v>0</v>
      </c>
    </row>
    <row r="31" spans="2:17" x14ac:dyDescent="0.2">
      <c r="B31" s="204"/>
      <c r="C31" s="204"/>
      <c r="D31" s="205"/>
      <c r="E31" s="218"/>
      <c r="F31" s="218"/>
      <c r="G31" s="181"/>
      <c r="H31" s="212"/>
      <c r="I31" s="208"/>
      <c r="J31" s="208"/>
      <c r="K31" s="208"/>
      <c r="L31" s="208"/>
      <c r="M31" s="212"/>
    </row>
    <row r="32" spans="2:17" x14ac:dyDescent="0.2">
      <c r="B32" s="204"/>
      <c r="C32" s="205" t="s">
        <v>27</v>
      </c>
      <c r="D32" s="204"/>
      <c r="E32" s="204"/>
      <c r="F32" s="218"/>
      <c r="G32" s="181">
        <f>SUM(H32:M32)</f>
        <v>114</v>
      </c>
      <c r="H32" s="208">
        <v>28</v>
      </c>
      <c r="I32" s="208">
        <v>33</v>
      </c>
      <c r="J32" s="208">
        <v>24</v>
      </c>
      <c r="K32" s="208">
        <v>13</v>
      </c>
      <c r="L32" s="208">
        <v>8</v>
      </c>
      <c r="M32" s="208">
        <v>8</v>
      </c>
    </row>
    <row r="33" spans="2:19" x14ac:dyDescent="0.2">
      <c r="B33" s="204"/>
      <c r="C33" s="205"/>
      <c r="D33" s="204"/>
      <c r="E33" s="204"/>
      <c r="F33" s="218"/>
      <c r="G33" s="181"/>
      <c r="H33" s="208"/>
      <c r="I33" s="208"/>
      <c r="J33" s="208"/>
      <c r="K33" s="208"/>
      <c r="L33" s="208"/>
      <c r="M33" s="208"/>
    </row>
    <row r="34" spans="2:19" x14ac:dyDescent="0.2">
      <c r="B34" s="204"/>
      <c r="C34" s="205" t="s">
        <v>31</v>
      </c>
      <c r="D34" s="204"/>
      <c r="E34" s="218"/>
      <c r="F34" s="218"/>
      <c r="G34" s="181">
        <f>SUM(H34:M34)</f>
        <v>5</v>
      </c>
      <c r="H34" s="208">
        <v>0</v>
      </c>
      <c r="I34" s="208">
        <v>0</v>
      </c>
      <c r="J34" s="208">
        <v>1</v>
      </c>
      <c r="K34" s="208">
        <v>3</v>
      </c>
      <c r="L34" s="212">
        <v>0</v>
      </c>
      <c r="M34" s="212">
        <v>1</v>
      </c>
    </row>
    <row r="35" spans="2:19" x14ac:dyDescent="0.2">
      <c r="B35" s="204"/>
      <c r="C35" s="204"/>
      <c r="D35" s="205" t="s">
        <v>32</v>
      </c>
      <c r="E35" s="218"/>
      <c r="F35" s="191"/>
      <c r="G35" s="181">
        <f t="shared" ref="G35:G37" si="5">SUM(H35:M35)</f>
        <v>5</v>
      </c>
      <c r="H35" s="208">
        <v>0</v>
      </c>
      <c r="I35" s="208">
        <v>0</v>
      </c>
      <c r="J35" s="208">
        <v>1</v>
      </c>
      <c r="K35" s="208">
        <v>3</v>
      </c>
      <c r="L35" s="212">
        <v>0</v>
      </c>
      <c r="M35" s="212">
        <v>1</v>
      </c>
    </row>
    <row r="36" spans="2:19" x14ac:dyDescent="0.2">
      <c r="B36" s="204"/>
      <c r="C36" s="204"/>
      <c r="D36" s="205" t="s">
        <v>33</v>
      </c>
      <c r="E36" s="204"/>
      <c r="F36" s="191"/>
      <c r="G36" s="181">
        <f t="shared" si="5"/>
        <v>0</v>
      </c>
      <c r="H36" s="208">
        <v>0</v>
      </c>
      <c r="I36" s="208">
        <v>0</v>
      </c>
      <c r="J36" s="208">
        <v>0</v>
      </c>
      <c r="K36" s="208">
        <v>0</v>
      </c>
      <c r="L36" s="208">
        <v>0</v>
      </c>
      <c r="M36" s="212">
        <v>0</v>
      </c>
    </row>
    <row r="37" spans="2:19" x14ac:dyDescent="0.2">
      <c r="B37" s="204"/>
      <c r="C37" s="204"/>
      <c r="D37" s="205" t="s">
        <v>257</v>
      </c>
      <c r="E37" s="218"/>
      <c r="F37" s="191"/>
      <c r="G37" s="181">
        <f t="shared" si="5"/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12">
        <v>0</v>
      </c>
    </row>
    <row r="38" spans="2:19" x14ac:dyDescent="0.2">
      <c r="B38" s="204"/>
      <c r="C38" s="204"/>
      <c r="D38" s="205"/>
      <c r="E38" s="218"/>
      <c r="F38" s="191"/>
      <c r="G38" s="219"/>
      <c r="H38" s="212"/>
      <c r="I38" s="212"/>
      <c r="J38" s="212"/>
      <c r="K38" s="212"/>
      <c r="L38" s="212"/>
      <c r="M38" s="212"/>
    </row>
    <row r="39" spans="2:19" x14ac:dyDescent="0.2">
      <c r="B39" s="204"/>
      <c r="C39" s="205" t="s">
        <v>34</v>
      </c>
      <c r="D39" s="204"/>
      <c r="E39" s="218"/>
      <c r="F39" s="191"/>
      <c r="G39" s="217">
        <f>SUM(H39:M39)</f>
        <v>8</v>
      </c>
      <c r="H39" s="208">
        <v>2</v>
      </c>
      <c r="I39" s="208">
        <v>2</v>
      </c>
      <c r="J39" s="208">
        <v>1</v>
      </c>
      <c r="K39" s="208">
        <v>1</v>
      </c>
      <c r="L39" s="208">
        <v>1</v>
      </c>
      <c r="M39" s="212">
        <v>1</v>
      </c>
      <c r="Q39" s="264"/>
    </row>
    <row r="40" spans="2:19" x14ac:dyDescent="0.2">
      <c r="B40" s="204"/>
      <c r="C40" s="204"/>
      <c r="D40" s="268" t="s">
        <v>671</v>
      </c>
      <c r="E40" s="218"/>
      <c r="F40" s="191"/>
      <c r="G40" s="217">
        <f t="shared" ref="G40" si="6">SUM(H40:M40)</f>
        <v>0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</row>
    <row r="41" spans="2:19" x14ac:dyDescent="0.2">
      <c r="B41" s="204"/>
      <c r="C41" s="267"/>
      <c r="D41" s="266" t="s">
        <v>35</v>
      </c>
      <c r="E41" s="267"/>
      <c r="F41" s="204"/>
      <c r="G41" s="181">
        <f>SUM(H41:M41)</f>
        <v>6</v>
      </c>
      <c r="H41" s="208">
        <v>2</v>
      </c>
      <c r="I41" s="208">
        <v>1</v>
      </c>
      <c r="J41" s="208">
        <v>1</v>
      </c>
      <c r="K41" s="208">
        <v>1</v>
      </c>
      <c r="L41" s="208">
        <v>1</v>
      </c>
      <c r="M41" s="212">
        <v>0</v>
      </c>
      <c r="Q41" s="354"/>
      <c r="R41" s="354"/>
      <c r="S41" s="354"/>
    </row>
    <row r="42" spans="2:19" x14ac:dyDescent="0.2">
      <c r="B42" s="204"/>
      <c r="C42" s="264"/>
      <c r="D42" s="264" t="s">
        <v>672</v>
      </c>
      <c r="E42" s="264"/>
      <c r="F42" s="265"/>
      <c r="G42" s="181">
        <v>2</v>
      </c>
      <c r="H42" s="208">
        <v>0</v>
      </c>
      <c r="I42" s="208">
        <v>1</v>
      </c>
      <c r="J42" s="208">
        <v>0</v>
      </c>
      <c r="K42" s="208">
        <v>0</v>
      </c>
      <c r="L42" s="208">
        <v>0</v>
      </c>
      <c r="M42" s="212">
        <v>1</v>
      </c>
      <c r="O42" s="205"/>
    </row>
    <row r="43" spans="2:19" x14ac:dyDescent="0.2">
      <c r="B43" s="204"/>
      <c r="C43" s="204"/>
      <c r="D43" s="205"/>
      <c r="E43" s="204"/>
      <c r="F43" s="204"/>
      <c r="G43" s="181"/>
      <c r="H43" s="212"/>
      <c r="I43" s="212"/>
      <c r="J43" s="212"/>
      <c r="K43" s="212"/>
      <c r="L43" s="208"/>
      <c r="M43" s="212"/>
      <c r="O43" s="353"/>
      <c r="P43" s="353"/>
      <c r="Q43" s="353"/>
    </row>
    <row r="44" spans="2:19" x14ac:dyDescent="0.2">
      <c r="B44" s="204"/>
      <c r="C44" s="205" t="s">
        <v>36</v>
      </c>
      <c r="D44" s="204"/>
      <c r="E44" s="218"/>
      <c r="F44" s="218"/>
      <c r="G44" s="181">
        <f>SUM(H44:M44)</f>
        <v>31</v>
      </c>
      <c r="H44" s="208">
        <v>7</v>
      </c>
      <c r="I44" s="208">
        <v>6</v>
      </c>
      <c r="J44" s="208">
        <v>5</v>
      </c>
      <c r="K44" s="208">
        <v>7</v>
      </c>
      <c r="L44" s="208">
        <v>3</v>
      </c>
      <c r="M44" s="208">
        <v>3</v>
      </c>
    </row>
    <row r="45" spans="2:19" x14ac:dyDescent="0.2">
      <c r="B45" s="204"/>
      <c r="C45" s="220" t="s">
        <v>342</v>
      </c>
      <c r="D45" s="221" t="s">
        <v>37</v>
      </c>
      <c r="E45" s="222"/>
      <c r="F45" s="223"/>
      <c r="G45" s="181">
        <f>SUM(H45:M45)</f>
        <v>7</v>
      </c>
      <c r="H45" s="208">
        <v>0</v>
      </c>
      <c r="I45" s="208">
        <v>1</v>
      </c>
      <c r="J45" s="208">
        <v>0</v>
      </c>
      <c r="K45" s="208">
        <v>3</v>
      </c>
      <c r="L45" s="208">
        <v>2</v>
      </c>
      <c r="M45" s="208">
        <v>1</v>
      </c>
      <c r="O45" s="264"/>
    </row>
    <row r="46" spans="2:19" ht="18" thickBot="1" x14ac:dyDescent="0.2">
      <c r="B46" s="51"/>
      <c r="C46" s="51"/>
      <c r="D46" s="51"/>
      <c r="E46" s="51"/>
      <c r="F46" s="51"/>
      <c r="G46" s="117"/>
      <c r="H46" s="51"/>
      <c r="I46" s="51"/>
      <c r="J46" s="51"/>
      <c r="K46" s="51"/>
      <c r="L46" s="51"/>
      <c r="M46" s="51"/>
    </row>
    <row r="47" spans="2:19" x14ac:dyDescent="0.2">
      <c r="G47" s="224" t="s">
        <v>340</v>
      </c>
      <c r="L47" s="50"/>
    </row>
    <row r="48" spans="2:19" x14ac:dyDescent="0.2">
      <c r="G48" s="224"/>
    </row>
    <row r="49" spans="2:20" x14ac:dyDescent="0.2">
      <c r="G49" s="224"/>
    </row>
    <row r="50" spans="2:20" x14ac:dyDescent="0.2">
      <c r="B50" s="270" t="s">
        <v>47</v>
      </c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</row>
    <row r="51" spans="2:20" ht="18" thickBot="1" x14ac:dyDescent="0.25">
      <c r="B51" s="51"/>
      <c r="C51" s="51"/>
      <c r="D51" s="51"/>
      <c r="E51" s="51"/>
      <c r="F51" s="51"/>
      <c r="G51" s="51"/>
      <c r="H51" s="50" t="s">
        <v>70</v>
      </c>
      <c r="O51" s="231"/>
      <c r="P51" s="231"/>
      <c r="Q51" s="159"/>
      <c r="R51" s="159"/>
      <c r="S51" s="159"/>
      <c r="T51" s="159"/>
    </row>
    <row r="52" spans="2:20" x14ac:dyDescent="0.2">
      <c r="H52" s="192" t="s">
        <v>375</v>
      </c>
      <c r="I52" s="193" t="s">
        <v>381</v>
      </c>
      <c r="J52" s="193" t="s">
        <v>445</v>
      </c>
      <c r="K52" s="193" t="s">
        <v>465</v>
      </c>
      <c r="L52" s="193" t="s">
        <v>493</v>
      </c>
      <c r="M52" s="193" t="s">
        <v>651</v>
      </c>
    </row>
    <row r="53" spans="2:20" x14ac:dyDescent="0.2">
      <c r="B53" s="56"/>
      <c r="C53" s="56"/>
      <c r="D53" s="56"/>
      <c r="E53" s="56"/>
      <c r="F53" s="56"/>
      <c r="G53" s="56"/>
      <c r="H53" s="194" t="s">
        <v>356</v>
      </c>
      <c r="I53" s="194" t="s">
        <v>443</v>
      </c>
      <c r="J53" s="194" t="s">
        <v>464</v>
      </c>
      <c r="K53" s="194" t="s">
        <v>492</v>
      </c>
      <c r="L53" s="194" t="s">
        <v>654</v>
      </c>
      <c r="M53" s="194" t="s">
        <v>628</v>
      </c>
    </row>
    <row r="54" spans="2:20" x14ac:dyDescent="0.15">
      <c r="G54" s="122"/>
    </row>
    <row r="55" spans="2:20" x14ac:dyDescent="0.2">
      <c r="B55" s="50" t="s">
        <v>48</v>
      </c>
      <c r="D55" s="50" t="s">
        <v>49</v>
      </c>
      <c r="G55" s="118" t="s">
        <v>50</v>
      </c>
      <c r="H55" s="124">
        <v>152893</v>
      </c>
      <c r="I55" s="124">
        <v>153009</v>
      </c>
      <c r="J55" s="195">
        <v>174537</v>
      </c>
      <c r="K55" s="124">
        <v>170462</v>
      </c>
      <c r="L55" s="227">
        <v>149984</v>
      </c>
      <c r="M55" s="251">
        <v>140899</v>
      </c>
      <c r="O55" s="196"/>
      <c r="P55" s="196"/>
      <c r="Q55" s="196"/>
      <c r="R55" s="196"/>
      <c r="S55" s="196"/>
      <c r="T55" s="196"/>
    </row>
    <row r="56" spans="2:20" x14ac:dyDescent="0.2">
      <c r="G56" s="118" t="s">
        <v>51</v>
      </c>
      <c r="H56" s="124">
        <v>300052</v>
      </c>
      <c r="I56" s="124">
        <v>304785</v>
      </c>
      <c r="J56" s="195">
        <v>350896</v>
      </c>
      <c r="K56" s="124">
        <v>321572</v>
      </c>
      <c r="L56" s="227">
        <v>304213</v>
      </c>
      <c r="M56" s="251">
        <v>302853</v>
      </c>
      <c r="O56" s="196"/>
      <c r="P56" s="196"/>
      <c r="Q56" s="196"/>
      <c r="R56" s="196"/>
      <c r="S56" s="196"/>
      <c r="T56" s="196"/>
    </row>
    <row r="57" spans="2:20" x14ac:dyDescent="0.2">
      <c r="G57" s="118"/>
      <c r="H57" s="124"/>
      <c r="I57" s="124"/>
      <c r="J57" s="195"/>
      <c r="K57" s="124"/>
      <c r="M57" s="251"/>
    </row>
    <row r="58" spans="2:20" x14ac:dyDescent="0.2">
      <c r="D58" s="50" t="s">
        <v>343</v>
      </c>
      <c r="E58" s="257"/>
      <c r="F58" s="257"/>
      <c r="G58" s="118" t="s">
        <v>50</v>
      </c>
      <c r="H58" s="124">
        <v>8643</v>
      </c>
      <c r="I58" s="124">
        <v>8404</v>
      </c>
      <c r="J58" s="195">
        <v>8217</v>
      </c>
      <c r="K58" s="124">
        <v>8796</v>
      </c>
      <c r="L58" s="227">
        <v>8328</v>
      </c>
      <c r="M58" s="251">
        <v>8622</v>
      </c>
      <c r="O58" s="196"/>
      <c r="P58" s="196"/>
      <c r="Q58" s="196"/>
      <c r="R58" s="196"/>
      <c r="S58" s="196"/>
      <c r="T58" s="196"/>
    </row>
    <row r="59" spans="2:20" x14ac:dyDescent="0.2">
      <c r="D59" s="50"/>
      <c r="G59" s="118"/>
      <c r="H59" s="124"/>
      <c r="I59" s="124"/>
      <c r="J59" s="195"/>
      <c r="K59" s="124"/>
      <c r="M59" s="251"/>
    </row>
    <row r="60" spans="2:20" x14ac:dyDescent="0.2">
      <c r="D60" s="50" t="s">
        <v>52</v>
      </c>
      <c r="G60" s="118" t="s">
        <v>50</v>
      </c>
      <c r="H60" s="124">
        <v>52</v>
      </c>
      <c r="I60" s="124">
        <v>68</v>
      </c>
      <c r="J60" s="195">
        <v>40</v>
      </c>
      <c r="K60" s="124">
        <v>97</v>
      </c>
      <c r="L60" s="227">
        <v>121</v>
      </c>
      <c r="M60" s="251">
        <v>61</v>
      </c>
      <c r="O60" s="129"/>
      <c r="P60" s="129"/>
      <c r="Q60" s="129"/>
      <c r="R60" s="129"/>
      <c r="S60" s="129"/>
      <c r="T60" s="129"/>
    </row>
    <row r="61" spans="2:20" x14ac:dyDescent="0.2">
      <c r="G61" s="118" t="s">
        <v>51</v>
      </c>
      <c r="H61" s="124">
        <v>59</v>
      </c>
      <c r="I61" s="124">
        <v>71</v>
      </c>
      <c r="J61" s="195">
        <v>50</v>
      </c>
      <c r="K61" s="124">
        <v>107</v>
      </c>
      <c r="L61" s="227">
        <v>124</v>
      </c>
      <c r="M61" s="251">
        <v>63</v>
      </c>
      <c r="O61" s="129"/>
      <c r="P61" s="129"/>
      <c r="Q61" s="129"/>
      <c r="R61" s="129"/>
      <c r="S61" s="129"/>
      <c r="T61" s="129"/>
    </row>
    <row r="62" spans="2:20" x14ac:dyDescent="0.2">
      <c r="D62" s="50"/>
      <c r="G62" s="118"/>
      <c r="H62" s="124"/>
      <c r="I62" s="124"/>
      <c r="J62" s="124"/>
      <c r="K62" s="124"/>
    </row>
    <row r="63" spans="2:20" x14ac:dyDescent="0.2">
      <c r="B63" s="50" t="s">
        <v>53</v>
      </c>
      <c r="D63" s="50" t="s">
        <v>54</v>
      </c>
      <c r="G63" s="118" t="s">
        <v>50</v>
      </c>
      <c r="H63" s="124">
        <v>701160</v>
      </c>
      <c r="I63" s="124">
        <v>700679</v>
      </c>
      <c r="J63" s="124">
        <v>666640</v>
      </c>
      <c r="K63" s="124">
        <v>637609</v>
      </c>
      <c r="L63" s="227">
        <v>624729</v>
      </c>
      <c r="M63" s="227">
        <v>606498</v>
      </c>
    </row>
    <row r="64" spans="2:20" x14ac:dyDescent="0.2">
      <c r="D64" s="50" t="s">
        <v>55</v>
      </c>
      <c r="G64" s="118" t="s">
        <v>50</v>
      </c>
      <c r="H64" s="124">
        <v>5335</v>
      </c>
      <c r="I64" s="124">
        <v>4655</v>
      </c>
      <c r="J64" s="124">
        <v>4292</v>
      </c>
      <c r="K64" s="124">
        <v>4935</v>
      </c>
      <c r="L64" s="227">
        <v>5438</v>
      </c>
      <c r="M64" s="227">
        <v>4202</v>
      </c>
    </row>
    <row r="65" spans="2:13" ht="18" thickBot="1" x14ac:dyDescent="0.2">
      <c r="B65" s="51"/>
      <c r="C65" s="51"/>
      <c r="D65" s="51"/>
      <c r="E65" s="51"/>
      <c r="F65" s="51"/>
      <c r="G65" s="73"/>
      <c r="H65" s="51"/>
      <c r="I65" s="51"/>
      <c r="J65" s="51"/>
      <c r="K65" s="51"/>
      <c r="L65" s="51"/>
      <c r="M65" s="51"/>
    </row>
    <row r="66" spans="2:13" x14ac:dyDescent="0.15">
      <c r="H66" s="227" t="s">
        <v>379</v>
      </c>
    </row>
    <row r="67" spans="2:13" x14ac:dyDescent="0.2">
      <c r="H67" s="50" t="s">
        <v>323</v>
      </c>
    </row>
  </sheetData>
  <mergeCells count="5">
    <mergeCell ref="B6:M6"/>
    <mergeCell ref="G8:G9"/>
    <mergeCell ref="B50:M50"/>
    <mergeCell ref="O43:Q43"/>
    <mergeCell ref="Q41:S41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portrait" horizontalDpi="300" verticalDpi="300" r:id="rId1"/>
  <headerFooter alignWithMargins="0"/>
  <rowBreaks count="1" manualBreakCount="1">
    <brk id="52" min="1" max="12" man="1"/>
  </rowBreaks>
  <colBreaks count="1" manualBreakCount="1">
    <brk id="12" min="5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9"/>
  <sheetViews>
    <sheetView view="pageBreakPreview" topLeftCell="A64" zoomScale="75" zoomScaleNormal="75" zoomScaleSheetLayoutView="75" workbookViewId="0">
      <selection activeCell="I75" sqref="I75"/>
    </sheetView>
  </sheetViews>
  <sheetFormatPr defaultColWidth="9.625" defaultRowHeight="17.25" customHeight="1" x14ac:dyDescent="0.15"/>
  <cols>
    <col min="1" max="1" width="13.375" style="227" customWidth="1"/>
    <col min="2" max="2" width="10.125" style="227" customWidth="1"/>
    <col min="3" max="3" width="4.125" style="227" customWidth="1"/>
    <col min="4" max="4" width="8" style="227" customWidth="1"/>
    <col min="5" max="5" width="10.375" style="227" customWidth="1"/>
    <col min="6" max="6" width="7.875" style="227" customWidth="1"/>
    <col min="7" max="14" width="11" style="227" customWidth="1"/>
    <col min="15" max="16384" width="9.625" style="227"/>
  </cols>
  <sheetData>
    <row r="1" spans="1:14" ht="17.25" customHeight="1" x14ac:dyDescent="0.2">
      <c r="A1" s="50"/>
    </row>
    <row r="6" spans="1:14" ht="28.5" customHeight="1" x14ac:dyDescent="0.3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4" ht="16.5" customHeight="1" x14ac:dyDescent="0.3"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1:14" ht="17.25" customHeight="1" x14ac:dyDescent="0.2">
      <c r="B8" s="270" t="s">
        <v>56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</row>
    <row r="9" spans="1:14" ht="17.25" customHeight="1" thickBot="1" x14ac:dyDescent="0.25">
      <c r="C9" s="51"/>
      <c r="D9" s="51"/>
      <c r="E9" s="51"/>
      <c r="F9" s="51"/>
      <c r="G9" s="52" t="s">
        <v>600</v>
      </c>
      <c r="H9" s="51"/>
      <c r="I9" s="51"/>
      <c r="J9" s="51"/>
      <c r="K9" s="53"/>
      <c r="L9" s="54" t="s">
        <v>67</v>
      </c>
    </row>
    <row r="10" spans="1:14" ht="17.25" customHeight="1" x14ac:dyDescent="0.2">
      <c r="G10" s="76"/>
      <c r="H10" s="77" t="s">
        <v>68</v>
      </c>
      <c r="I10" s="56"/>
      <c r="J10" s="56"/>
      <c r="K10" s="56"/>
      <c r="L10" s="56"/>
    </row>
    <row r="11" spans="1:14" ht="17.25" customHeight="1" x14ac:dyDescent="0.2">
      <c r="G11" s="274" t="s">
        <v>391</v>
      </c>
      <c r="H11" s="275"/>
      <c r="I11" s="276"/>
      <c r="J11" s="274" t="s">
        <v>392</v>
      </c>
      <c r="K11" s="275"/>
      <c r="L11" s="275"/>
    </row>
    <row r="12" spans="1:14" ht="17.25" customHeight="1" x14ac:dyDescent="0.2">
      <c r="C12" s="56"/>
      <c r="D12" s="56"/>
      <c r="E12" s="56"/>
      <c r="F12" s="56"/>
      <c r="G12" s="226" t="s">
        <v>336</v>
      </c>
      <c r="H12" s="226" t="s">
        <v>363</v>
      </c>
      <c r="I12" s="226" t="s">
        <v>337</v>
      </c>
      <c r="J12" s="226" t="s">
        <v>336</v>
      </c>
      <c r="K12" s="226" t="s">
        <v>363</v>
      </c>
      <c r="L12" s="226" t="s">
        <v>337</v>
      </c>
    </row>
    <row r="13" spans="1:14" ht="17.25" customHeight="1" x14ac:dyDescent="0.15">
      <c r="G13" s="55"/>
    </row>
    <row r="14" spans="1:14" ht="17.25" customHeight="1" x14ac:dyDescent="0.15">
      <c r="D14" s="227" t="s">
        <v>383</v>
      </c>
      <c r="E14" s="257"/>
      <c r="F14" s="258"/>
      <c r="G14" s="55">
        <v>151</v>
      </c>
      <c r="H14" s="227">
        <v>185</v>
      </c>
      <c r="I14" s="227">
        <v>72</v>
      </c>
      <c r="J14" s="227">
        <v>209</v>
      </c>
      <c r="K14" s="227">
        <v>212</v>
      </c>
      <c r="L14" s="227">
        <v>75</v>
      </c>
    </row>
    <row r="15" spans="1:14" ht="17.25" customHeight="1" x14ac:dyDescent="0.15">
      <c r="D15" s="227" t="s">
        <v>384</v>
      </c>
      <c r="E15" s="257"/>
      <c r="F15" s="258"/>
      <c r="G15" s="227">
        <v>159</v>
      </c>
      <c r="H15" s="227">
        <v>148</v>
      </c>
      <c r="I15" s="227">
        <v>83</v>
      </c>
      <c r="J15" s="227">
        <v>173</v>
      </c>
      <c r="K15" s="227">
        <v>180</v>
      </c>
      <c r="L15" s="227">
        <v>68</v>
      </c>
    </row>
    <row r="16" spans="1:14" ht="17.25" customHeight="1" x14ac:dyDescent="0.15">
      <c r="D16" s="227" t="s">
        <v>385</v>
      </c>
      <c r="E16" s="257"/>
      <c r="F16" s="258"/>
      <c r="G16" s="227">
        <v>148</v>
      </c>
      <c r="H16" s="227">
        <v>143</v>
      </c>
      <c r="I16" s="227">
        <v>88</v>
      </c>
      <c r="J16" s="227">
        <v>179</v>
      </c>
      <c r="K16" s="227">
        <v>173</v>
      </c>
      <c r="L16" s="227">
        <v>74</v>
      </c>
    </row>
    <row r="17" spans="3:12" ht="17.25" customHeight="1" x14ac:dyDescent="0.15">
      <c r="D17" s="227" t="s">
        <v>386</v>
      </c>
      <c r="E17" s="257"/>
      <c r="F17" s="258"/>
      <c r="G17" s="227">
        <v>159</v>
      </c>
      <c r="H17" s="227">
        <v>169</v>
      </c>
      <c r="I17" s="227">
        <v>78</v>
      </c>
      <c r="J17" s="227">
        <v>168</v>
      </c>
      <c r="K17" s="227">
        <v>165</v>
      </c>
      <c r="L17" s="227">
        <v>77</v>
      </c>
    </row>
    <row r="18" spans="3:12" ht="17.25" customHeight="1" x14ac:dyDescent="0.15">
      <c r="D18" s="227" t="s">
        <v>387</v>
      </c>
      <c r="E18" s="257"/>
      <c r="F18" s="258"/>
      <c r="G18" s="55">
        <v>142</v>
      </c>
      <c r="H18" s="227">
        <v>144</v>
      </c>
      <c r="I18" s="227">
        <v>76</v>
      </c>
      <c r="J18" s="227">
        <v>189</v>
      </c>
      <c r="K18" s="227">
        <v>178</v>
      </c>
      <c r="L18" s="227">
        <v>88</v>
      </c>
    </row>
    <row r="19" spans="3:12" ht="17.25" customHeight="1" x14ac:dyDescent="0.15">
      <c r="D19" s="227" t="s">
        <v>587</v>
      </c>
      <c r="E19" s="257"/>
      <c r="F19" s="258"/>
      <c r="G19" s="55">
        <v>191</v>
      </c>
      <c r="H19" s="227">
        <v>164</v>
      </c>
      <c r="I19" s="227">
        <v>103</v>
      </c>
      <c r="J19" s="227">
        <v>197</v>
      </c>
      <c r="K19" s="227">
        <v>176</v>
      </c>
      <c r="L19" s="227">
        <v>109</v>
      </c>
    </row>
    <row r="20" spans="3:12" ht="17.25" customHeight="1" x14ac:dyDescent="0.15">
      <c r="D20" s="227" t="s">
        <v>472</v>
      </c>
      <c r="F20" s="59"/>
      <c r="G20" s="55">
        <v>168</v>
      </c>
      <c r="H20" s="227">
        <v>160</v>
      </c>
      <c r="I20" s="227">
        <v>111</v>
      </c>
      <c r="J20" s="227">
        <v>215</v>
      </c>
      <c r="K20" s="227">
        <v>222</v>
      </c>
      <c r="L20" s="227">
        <v>102</v>
      </c>
    </row>
    <row r="21" spans="3:12" ht="17.25" customHeight="1" x14ac:dyDescent="0.15">
      <c r="C21" s="60"/>
      <c r="D21" s="227" t="s">
        <v>585</v>
      </c>
      <c r="F21" s="60"/>
      <c r="G21" s="55">
        <v>160</v>
      </c>
      <c r="H21" s="227">
        <v>193</v>
      </c>
      <c r="I21" s="227">
        <v>78</v>
      </c>
      <c r="J21" s="227">
        <v>175</v>
      </c>
      <c r="K21" s="227">
        <v>188</v>
      </c>
      <c r="L21" s="227">
        <v>89</v>
      </c>
    </row>
    <row r="22" spans="3:12" ht="17.25" customHeight="1" x14ac:dyDescent="0.15">
      <c r="C22" s="60"/>
      <c r="D22" s="227" t="s">
        <v>586</v>
      </c>
      <c r="F22" s="60"/>
      <c r="G22" s="55">
        <v>216</v>
      </c>
      <c r="H22" s="227">
        <v>207</v>
      </c>
      <c r="I22" s="227">
        <v>87</v>
      </c>
      <c r="J22" s="227">
        <v>197</v>
      </c>
      <c r="K22" s="227">
        <v>188</v>
      </c>
      <c r="L22" s="227">
        <v>98</v>
      </c>
    </row>
    <row r="23" spans="3:12" ht="17.25" customHeight="1" x14ac:dyDescent="0.15">
      <c r="G23" s="55"/>
    </row>
    <row r="24" spans="3:12" ht="17.25" customHeight="1" x14ac:dyDescent="0.15">
      <c r="D24" s="227" t="s">
        <v>629</v>
      </c>
      <c r="F24" s="60"/>
      <c r="G24" s="55">
        <f>G26+G78</f>
        <v>203</v>
      </c>
      <c r="H24" s="227">
        <f t="shared" ref="H24:L24" si="0">H26+H78</f>
        <v>199</v>
      </c>
      <c r="I24" s="227">
        <f t="shared" si="0"/>
        <v>91</v>
      </c>
      <c r="J24" s="227">
        <f t="shared" si="0"/>
        <v>178</v>
      </c>
      <c r="K24" s="227">
        <f t="shared" si="0"/>
        <v>174</v>
      </c>
      <c r="L24" s="227">
        <f t="shared" si="0"/>
        <v>102</v>
      </c>
    </row>
    <row r="25" spans="3:12" ht="17.25" customHeight="1" x14ac:dyDescent="0.15">
      <c r="C25" s="60"/>
      <c r="D25" s="60"/>
      <c r="E25" s="60"/>
      <c r="F25" s="60"/>
      <c r="G25" s="55"/>
    </row>
    <row r="26" spans="3:12" s="62" customFormat="1" ht="17.25" customHeight="1" x14ac:dyDescent="0.2">
      <c r="C26" s="61" t="s">
        <v>307</v>
      </c>
      <c r="G26" s="69">
        <f>SUM(G27:G38,G43:G46,G48:G52,G54:G76)</f>
        <v>203</v>
      </c>
      <c r="H26" s="70">
        <f t="shared" ref="H26:L26" si="1">SUM(H27:H38,H43:H46,H48:H52,H54:H76)</f>
        <v>199</v>
      </c>
      <c r="I26" s="70">
        <f t="shared" si="1"/>
        <v>91</v>
      </c>
      <c r="J26" s="70">
        <f t="shared" si="1"/>
        <v>178</v>
      </c>
      <c r="K26" s="70">
        <f t="shared" si="1"/>
        <v>174</v>
      </c>
      <c r="L26" s="70">
        <f t="shared" si="1"/>
        <v>102</v>
      </c>
    </row>
    <row r="27" spans="3:12" ht="17.25" customHeight="1" x14ac:dyDescent="0.2">
      <c r="D27" s="50" t="s">
        <v>71</v>
      </c>
      <c r="G27" s="68">
        <v>15</v>
      </c>
      <c r="H27" s="65">
        <v>21</v>
      </c>
      <c r="I27" s="65">
        <v>11</v>
      </c>
      <c r="J27" s="65">
        <v>13</v>
      </c>
      <c r="K27" s="65">
        <v>19</v>
      </c>
      <c r="L27" s="65">
        <v>15</v>
      </c>
    </row>
    <row r="28" spans="3:12" ht="17.25" customHeight="1" x14ac:dyDescent="0.2">
      <c r="D28" s="50" t="s">
        <v>72</v>
      </c>
      <c r="G28" s="72">
        <v>0</v>
      </c>
      <c r="H28" s="65">
        <v>0</v>
      </c>
      <c r="I28" s="66">
        <v>0</v>
      </c>
      <c r="J28" s="66">
        <v>0</v>
      </c>
      <c r="K28" s="65">
        <v>0</v>
      </c>
      <c r="L28" s="66">
        <v>0</v>
      </c>
    </row>
    <row r="29" spans="3:12" ht="17.25" customHeight="1" x14ac:dyDescent="0.2">
      <c r="D29" s="50" t="s">
        <v>73</v>
      </c>
      <c r="G29" s="72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</row>
    <row r="30" spans="3:12" ht="17.25" customHeight="1" x14ac:dyDescent="0.2">
      <c r="D30" s="50" t="s">
        <v>74</v>
      </c>
      <c r="G30" s="72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</row>
    <row r="31" spans="3:12" ht="17.25" customHeight="1" x14ac:dyDescent="0.2">
      <c r="D31" s="50" t="s">
        <v>75</v>
      </c>
      <c r="G31" s="68">
        <v>3</v>
      </c>
      <c r="H31" s="65">
        <v>3</v>
      </c>
      <c r="I31" s="66">
        <v>0</v>
      </c>
      <c r="J31" s="65">
        <v>3</v>
      </c>
      <c r="K31" s="65">
        <v>3</v>
      </c>
      <c r="L31" s="66">
        <v>0</v>
      </c>
    </row>
    <row r="32" spans="3:12" ht="17.25" customHeight="1" x14ac:dyDescent="0.2">
      <c r="D32" s="50" t="s">
        <v>76</v>
      </c>
      <c r="G32" s="72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</row>
    <row r="33" spans="4:12" ht="17.25" customHeight="1" x14ac:dyDescent="0.2">
      <c r="D33" s="50" t="s">
        <v>77</v>
      </c>
      <c r="G33" s="72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</row>
    <row r="34" spans="4:12" ht="17.25" customHeight="1" x14ac:dyDescent="0.2">
      <c r="D34" s="50" t="s">
        <v>78</v>
      </c>
      <c r="G34" s="72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</row>
    <row r="35" spans="4:12" ht="17.25" customHeight="1" x14ac:dyDescent="0.2">
      <c r="D35" s="50" t="s">
        <v>79</v>
      </c>
      <c r="G35" s="72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</row>
    <row r="36" spans="4:12" ht="17.25" customHeight="1" x14ac:dyDescent="0.2">
      <c r="D36" s="50" t="s">
        <v>80</v>
      </c>
      <c r="G36" s="72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</row>
    <row r="37" spans="4:12" ht="17.25" customHeight="1" x14ac:dyDescent="0.2">
      <c r="D37" s="50" t="s">
        <v>81</v>
      </c>
      <c r="G37" s="72">
        <v>1</v>
      </c>
      <c r="H37" s="66">
        <v>1</v>
      </c>
      <c r="I37" s="66">
        <v>0</v>
      </c>
      <c r="J37" s="66">
        <v>0</v>
      </c>
      <c r="K37" s="66">
        <v>0</v>
      </c>
      <c r="L37" s="66">
        <v>0</v>
      </c>
    </row>
    <row r="38" spans="4:12" ht="17.25" customHeight="1" x14ac:dyDescent="0.2">
      <c r="D38" s="50" t="s">
        <v>82</v>
      </c>
      <c r="G38" s="72">
        <v>3</v>
      </c>
      <c r="H38" s="66">
        <v>3</v>
      </c>
      <c r="I38" s="66">
        <v>0</v>
      </c>
      <c r="J38" s="66">
        <v>2</v>
      </c>
      <c r="K38" s="66">
        <v>0</v>
      </c>
      <c r="L38" s="66">
        <v>2</v>
      </c>
    </row>
    <row r="39" spans="4:12" ht="17.25" customHeight="1" x14ac:dyDescent="0.2">
      <c r="D39" s="50" t="s">
        <v>447</v>
      </c>
      <c r="G39" s="72">
        <v>2</v>
      </c>
      <c r="H39" s="66">
        <v>2</v>
      </c>
      <c r="I39" s="66">
        <v>0</v>
      </c>
      <c r="J39" s="66">
        <v>2</v>
      </c>
      <c r="K39" s="66">
        <v>0</v>
      </c>
      <c r="L39" s="66">
        <v>2</v>
      </c>
    </row>
    <row r="40" spans="4:12" ht="17.25" customHeight="1" x14ac:dyDescent="0.2">
      <c r="D40" s="50" t="s">
        <v>634</v>
      </c>
      <c r="G40" s="72">
        <v>2</v>
      </c>
      <c r="H40" s="66">
        <v>2</v>
      </c>
      <c r="I40" s="66">
        <v>0</v>
      </c>
      <c r="J40" s="66">
        <v>2</v>
      </c>
      <c r="K40" s="66">
        <v>0</v>
      </c>
      <c r="L40" s="66">
        <v>2</v>
      </c>
    </row>
    <row r="41" spans="4:12" ht="17.25" customHeight="1" x14ac:dyDescent="0.2">
      <c r="D41" s="50" t="s">
        <v>631</v>
      </c>
      <c r="G41" s="72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</row>
    <row r="42" spans="4:12" ht="17.25" customHeight="1" x14ac:dyDescent="0.2">
      <c r="D42" s="50" t="s">
        <v>632</v>
      </c>
      <c r="G42" s="72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</row>
    <row r="43" spans="4:12" ht="17.25" customHeight="1" x14ac:dyDescent="0.2">
      <c r="D43" s="50" t="s">
        <v>633</v>
      </c>
      <c r="G43" s="72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</row>
    <row r="44" spans="4:12" ht="17.25" customHeight="1" x14ac:dyDescent="0.2">
      <c r="D44" s="50" t="s">
        <v>448</v>
      </c>
      <c r="E44" s="50"/>
      <c r="G44" s="72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</row>
    <row r="45" spans="4:12" ht="17.25" customHeight="1" x14ac:dyDescent="0.2">
      <c r="D45" s="50" t="s">
        <v>388</v>
      </c>
      <c r="E45" s="50"/>
      <c r="G45" s="72">
        <v>0</v>
      </c>
      <c r="H45" s="66">
        <v>0</v>
      </c>
      <c r="I45" s="66">
        <v>0</v>
      </c>
      <c r="J45" s="66">
        <v>1</v>
      </c>
      <c r="K45" s="66">
        <v>1</v>
      </c>
      <c r="L45" s="66">
        <v>0</v>
      </c>
    </row>
    <row r="46" spans="4:12" ht="17.25" customHeight="1" x14ac:dyDescent="0.2">
      <c r="D46" s="50" t="s">
        <v>83</v>
      </c>
      <c r="G46" s="72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</row>
    <row r="47" spans="4:12" ht="17.25" customHeight="1" x14ac:dyDescent="0.2">
      <c r="D47" s="50" t="s">
        <v>449</v>
      </c>
      <c r="G47" s="72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</row>
    <row r="48" spans="4:12" ht="17.25" customHeight="1" x14ac:dyDescent="0.2">
      <c r="D48" s="50" t="s">
        <v>450</v>
      </c>
      <c r="G48" s="72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</row>
    <row r="49" spans="4:12" ht="17.25" customHeight="1" x14ac:dyDescent="0.2">
      <c r="D49" s="50" t="s">
        <v>451</v>
      </c>
      <c r="G49" s="72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</row>
    <row r="50" spans="4:12" ht="17.25" customHeight="1" x14ac:dyDescent="0.2">
      <c r="D50" s="50" t="s">
        <v>60</v>
      </c>
      <c r="G50" s="72">
        <v>1</v>
      </c>
      <c r="H50" s="66">
        <v>1</v>
      </c>
      <c r="I50" s="66">
        <v>0</v>
      </c>
      <c r="J50" s="66">
        <v>0</v>
      </c>
      <c r="K50" s="66">
        <v>0</v>
      </c>
      <c r="L50" s="66">
        <v>0</v>
      </c>
    </row>
    <row r="51" spans="4:12" ht="17.25" customHeight="1" x14ac:dyDescent="0.2">
      <c r="D51" s="50" t="s">
        <v>0</v>
      </c>
      <c r="G51" s="72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</row>
    <row r="52" spans="4:12" ht="17.25" customHeight="1" x14ac:dyDescent="0.2">
      <c r="D52" s="50" t="s">
        <v>84</v>
      </c>
      <c r="G52" s="68">
        <v>1</v>
      </c>
      <c r="H52" s="65">
        <v>1</v>
      </c>
      <c r="I52" s="66">
        <v>0</v>
      </c>
      <c r="J52" s="65">
        <v>1</v>
      </c>
      <c r="K52" s="65">
        <v>0</v>
      </c>
      <c r="L52" s="66">
        <v>1</v>
      </c>
    </row>
    <row r="53" spans="4:12" ht="17.25" customHeight="1" x14ac:dyDescent="0.2">
      <c r="E53" s="50" t="s">
        <v>61</v>
      </c>
      <c r="G53" s="72">
        <v>0</v>
      </c>
      <c r="H53" s="66">
        <v>0</v>
      </c>
      <c r="I53" s="66">
        <v>0</v>
      </c>
      <c r="J53" s="66">
        <v>1</v>
      </c>
      <c r="K53" s="66">
        <v>0</v>
      </c>
      <c r="L53" s="66">
        <v>1</v>
      </c>
    </row>
    <row r="54" spans="4:12" ht="17.25" customHeight="1" x14ac:dyDescent="0.2">
      <c r="D54" s="50" t="s">
        <v>85</v>
      </c>
      <c r="G54" s="68">
        <v>11</v>
      </c>
      <c r="H54" s="65">
        <v>0</v>
      </c>
      <c r="I54" s="65">
        <v>11</v>
      </c>
      <c r="J54" s="65">
        <v>46</v>
      </c>
      <c r="K54" s="65">
        <v>39</v>
      </c>
      <c r="L54" s="65">
        <v>21</v>
      </c>
    </row>
    <row r="55" spans="4:12" ht="17.25" customHeight="1" x14ac:dyDescent="0.2">
      <c r="D55" s="50" t="s">
        <v>315</v>
      </c>
      <c r="G55" s="72">
        <v>0</v>
      </c>
      <c r="H55" s="66">
        <v>3</v>
      </c>
      <c r="I55" s="66">
        <v>1</v>
      </c>
      <c r="J55" s="66">
        <v>1</v>
      </c>
      <c r="K55" s="66">
        <v>1</v>
      </c>
      <c r="L55" s="66">
        <v>3</v>
      </c>
    </row>
    <row r="56" spans="4:12" ht="17.25" customHeight="1" x14ac:dyDescent="0.2">
      <c r="D56" s="227" t="s">
        <v>316</v>
      </c>
      <c r="E56" s="50"/>
      <c r="G56" s="68">
        <v>87</v>
      </c>
      <c r="H56" s="65">
        <v>72</v>
      </c>
      <c r="I56" s="65">
        <v>48</v>
      </c>
      <c r="J56" s="65">
        <v>45</v>
      </c>
      <c r="K56" s="65">
        <v>42</v>
      </c>
      <c r="L56" s="65">
        <v>42</v>
      </c>
    </row>
    <row r="57" spans="4:12" ht="17.25" customHeight="1" x14ac:dyDescent="0.2">
      <c r="D57" s="50" t="s">
        <v>319</v>
      </c>
      <c r="E57" s="50"/>
      <c r="G57" s="68">
        <v>6</v>
      </c>
      <c r="H57" s="65">
        <v>5</v>
      </c>
      <c r="I57" s="65">
        <v>10</v>
      </c>
      <c r="J57" s="65">
        <v>4</v>
      </c>
      <c r="K57" s="65">
        <v>8</v>
      </c>
      <c r="L57" s="65">
        <v>7</v>
      </c>
    </row>
    <row r="58" spans="4:12" ht="17.25" customHeight="1" x14ac:dyDescent="0.2">
      <c r="D58" s="227" t="s">
        <v>320</v>
      </c>
      <c r="E58" s="50"/>
      <c r="G58" s="72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</row>
    <row r="59" spans="4:12" ht="17.25" customHeight="1" x14ac:dyDescent="0.2">
      <c r="D59" s="227" t="s">
        <v>1</v>
      </c>
      <c r="E59" s="50"/>
      <c r="G59" s="72">
        <v>11</v>
      </c>
      <c r="H59" s="66">
        <v>10</v>
      </c>
      <c r="I59" s="66">
        <v>2</v>
      </c>
      <c r="J59" s="66">
        <v>3</v>
      </c>
      <c r="K59" s="66">
        <v>3</v>
      </c>
      <c r="L59" s="66">
        <v>1</v>
      </c>
    </row>
    <row r="60" spans="4:12" ht="17.25" customHeight="1" x14ac:dyDescent="0.2">
      <c r="D60" s="50" t="s">
        <v>473</v>
      </c>
      <c r="G60" s="68">
        <v>8</v>
      </c>
      <c r="H60" s="65">
        <v>11</v>
      </c>
      <c r="I60" s="65">
        <v>0</v>
      </c>
      <c r="J60" s="65">
        <v>4</v>
      </c>
      <c r="K60" s="65">
        <v>4</v>
      </c>
      <c r="L60" s="65">
        <v>1</v>
      </c>
    </row>
    <row r="61" spans="4:12" ht="17.25" customHeight="1" x14ac:dyDescent="0.2">
      <c r="D61" s="50" t="s">
        <v>474</v>
      </c>
      <c r="G61" s="68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</row>
    <row r="62" spans="4:12" ht="17.25" customHeight="1" x14ac:dyDescent="0.2">
      <c r="D62" s="50" t="s">
        <v>264</v>
      </c>
      <c r="G62" s="68">
        <v>24</v>
      </c>
      <c r="H62" s="65">
        <v>31</v>
      </c>
      <c r="I62" s="65">
        <v>6</v>
      </c>
      <c r="J62" s="65">
        <v>16</v>
      </c>
      <c r="K62" s="65">
        <v>11</v>
      </c>
      <c r="L62" s="65">
        <v>6</v>
      </c>
    </row>
    <row r="63" spans="4:12" ht="17.25" customHeight="1" x14ac:dyDescent="0.2">
      <c r="D63" s="50" t="s">
        <v>86</v>
      </c>
      <c r="G63" s="72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</row>
    <row r="64" spans="4:12" ht="17.25" customHeight="1" x14ac:dyDescent="0.2">
      <c r="D64" s="50" t="s">
        <v>62</v>
      </c>
      <c r="G64" s="68">
        <v>3</v>
      </c>
      <c r="H64" s="66">
        <v>4</v>
      </c>
      <c r="I64" s="65">
        <v>0</v>
      </c>
      <c r="J64" s="65">
        <v>2</v>
      </c>
      <c r="K64" s="66">
        <v>2</v>
      </c>
      <c r="L64" s="65">
        <v>1</v>
      </c>
    </row>
    <row r="65" spans="3:12" ht="17.25" customHeight="1" x14ac:dyDescent="0.2">
      <c r="D65" s="50" t="s">
        <v>63</v>
      </c>
      <c r="G65" s="72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</row>
    <row r="66" spans="3:12" ht="17.25" customHeight="1" x14ac:dyDescent="0.2">
      <c r="D66" s="50" t="s">
        <v>321</v>
      </c>
      <c r="G66" s="72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</row>
    <row r="67" spans="3:12" ht="17.25" customHeight="1" x14ac:dyDescent="0.2">
      <c r="D67" s="50" t="s">
        <v>64</v>
      </c>
      <c r="G67" s="72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</row>
    <row r="68" spans="3:12" ht="17.25" customHeight="1" x14ac:dyDescent="0.2">
      <c r="D68" s="67" t="s">
        <v>454</v>
      </c>
      <c r="G68" s="72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</row>
    <row r="69" spans="3:12" ht="17.25" customHeight="1" x14ac:dyDescent="0.2">
      <c r="D69" s="67" t="s">
        <v>455</v>
      </c>
      <c r="G69" s="72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</row>
    <row r="70" spans="3:12" ht="17.25" customHeight="1" x14ac:dyDescent="0.2">
      <c r="D70" s="50" t="s">
        <v>456</v>
      </c>
      <c r="G70" s="68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</row>
    <row r="71" spans="3:12" ht="17.25" customHeight="1" x14ac:dyDescent="0.2">
      <c r="D71" s="50" t="s">
        <v>87</v>
      </c>
      <c r="G71" s="68">
        <v>11</v>
      </c>
      <c r="H71" s="65">
        <v>15</v>
      </c>
      <c r="I71" s="65">
        <v>0</v>
      </c>
      <c r="J71" s="65">
        <v>26</v>
      </c>
      <c r="K71" s="65">
        <v>29</v>
      </c>
      <c r="L71" s="65">
        <v>1</v>
      </c>
    </row>
    <row r="72" spans="3:12" ht="17.25" customHeight="1" x14ac:dyDescent="0.2">
      <c r="D72" s="50" t="s">
        <v>88</v>
      </c>
      <c r="G72" s="72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</row>
    <row r="73" spans="3:12" ht="17.25" customHeight="1" x14ac:dyDescent="0.2">
      <c r="D73" s="50" t="s">
        <v>457</v>
      </c>
      <c r="G73" s="72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</row>
    <row r="74" spans="3:12" ht="17.25" customHeight="1" x14ac:dyDescent="0.2">
      <c r="D74" s="50" t="s">
        <v>89</v>
      </c>
      <c r="G74" s="72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</row>
    <row r="75" spans="3:12" ht="17.25" customHeight="1" x14ac:dyDescent="0.2">
      <c r="D75" s="50" t="s">
        <v>90</v>
      </c>
      <c r="G75" s="68">
        <v>16</v>
      </c>
      <c r="H75" s="65">
        <v>17</v>
      </c>
      <c r="I75" s="66">
        <v>1</v>
      </c>
      <c r="J75" s="65">
        <v>10</v>
      </c>
      <c r="K75" s="65">
        <v>11</v>
      </c>
      <c r="L75" s="66">
        <v>1</v>
      </c>
    </row>
    <row r="76" spans="3:12" ht="17.25" customHeight="1" x14ac:dyDescent="0.2">
      <c r="D76" s="50" t="s">
        <v>91</v>
      </c>
      <c r="G76" s="72">
        <v>2</v>
      </c>
      <c r="H76" s="66">
        <v>1</v>
      </c>
      <c r="I76" s="66">
        <v>1</v>
      </c>
      <c r="J76" s="66">
        <v>1</v>
      </c>
      <c r="K76" s="66">
        <v>1</v>
      </c>
      <c r="L76" s="66">
        <v>0</v>
      </c>
    </row>
    <row r="77" spans="3:12" ht="17.25" customHeight="1" x14ac:dyDescent="0.2">
      <c r="D77" s="50"/>
      <c r="G77" s="68"/>
      <c r="H77" s="65"/>
      <c r="I77" s="65"/>
      <c r="J77" s="65"/>
      <c r="K77" s="65"/>
      <c r="L77" s="65"/>
    </row>
    <row r="78" spans="3:12" s="62" customFormat="1" ht="17.25" customHeight="1" x14ac:dyDescent="0.2">
      <c r="C78" s="61" t="s">
        <v>92</v>
      </c>
      <c r="G78" s="78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</row>
    <row r="79" spans="3:12" ht="17.25" customHeight="1" x14ac:dyDescent="0.2">
      <c r="D79" s="50" t="s">
        <v>93</v>
      </c>
      <c r="G79" s="72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</row>
    <row r="80" spans="3:12" ht="17.25" customHeight="1" x14ac:dyDescent="0.2">
      <c r="D80" s="50" t="s">
        <v>74</v>
      </c>
      <c r="G80" s="72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</row>
    <row r="81" spans="1:12" ht="17.25" customHeight="1" x14ac:dyDescent="0.2">
      <c r="D81" s="50" t="s">
        <v>65</v>
      </c>
      <c r="G81" s="72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</row>
    <row r="82" spans="1:12" ht="17.25" customHeight="1" x14ac:dyDescent="0.2">
      <c r="D82" s="50" t="s">
        <v>80</v>
      </c>
      <c r="G82" s="72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</row>
    <row r="83" spans="1:12" ht="17.25" customHeight="1" x14ac:dyDescent="0.2">
      <c r="D83" s="50" t="s">
        <v>75</v>
      </c>
      <c r="G83" s="72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</row>
    <row r="84" spans="1:12" ht="17.25" customHeight="1" x14ac:dyDescent="0.2">
      <c r="D84" s="50" t="s">
        <v>81</v>
      </c>
      <c r="G84" s="72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</row>
    <row r="85" spans="1:12" ht="17.25" customHeight="1" x14ac:dyDescent="0.2">
      <c r="D85" s="50" t="s">
        <v>88</v>
      </c>
      <c r="G85" s="72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</row>
    <row r="86" spans="1:12" ht="17.25" customHeight="1" x14ac:dyDescent="0.2">
      <c r="D86" s="227" t="s">
        <v>90</v>
      </c>
      <c r="G86" s="72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</row>
    <row r="87" spans="1:12" ht="17.25" customHeight="1" thickBot="1" x14ac:dyDescent="0.25">
      <c r="C87" s="51"/>
      <c r="D87" s="51"/>
      <c r="E87" s="51"/>
      <c r="F87" s="73"/>
      <c r="G87" s="80"/>
      <c r="H87" s="51"/>
      <c r="I87" s="51"/>
      <c r="J87" s="51"/>
      <c r="K87" s="51"/>
      <c r="L87" s="51"/>
    </row>
    <row r="88" spans="1:12" ht="17.25" customHeight="1" x14ac:dyDescent="0.2">
      <c r="B88" s="50" t="s">
        <v>70</v>
      </c>
      <c r="F88" s="50"/>
      <c r="G88" s="50" t="s">
        <v>69</v>
      </c>
    </row>
    <row r="89" spans="1:12" ht="17.25" customHeight="1" x14ac:dyDescent="0.2">
      <c r="A89" s="50"/>
    </row>
  </sheetData>
  <mergeCells count="4">
    <mergeCell ref="B6:N6"/>
    <mergeCell ref="B8:N8"/>
    <mergeCell ref="G11:I11"/>
    <mergeCell ref="J11:L11"/>
  </mergeCells>
  <phoneticPr fontId="2"/>
  <dataValidations count="1">
    <dataValidation imeMode="off" allowBlank="1" showInputMessage="1" showErrorMessage="1" sqref="H64 G32:H51 G29:L30 G53:H53 G76:L76 G63:L63 I55:J55 I75 G66:L69 G55 K64 J53:K53 L75 L55 L31:L53 J32:K51 I31:I53 G58:L59 G72:L74"/>
  </dataValidations>
  <pageMargins left="0.78740157480314965" right="0.78740157480314965" top="0.98425196850393704" bottom="0.59055118110236227" header="0.51181102362204722" footer="0.51181102362204722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0"/>
  <sheetViews>
    <sheetView view="pageBreakPreview" topLeftCell="A58" zoomScale="75" zoomScaleNormal="75" zoomScaleSheetLayoutView="75" workbookViewId="0">
      <selection activeCell="H20" sqref="H20"/>
    </sheetView>
  </sheetViews>
  <sheetFormatPr defaultColWidth="12.125" defaultRowHeight="17.25" x14ac:dyDescent="0.15"/>
  <cols>
    <col min="1" max="1" width="5" style="227" customWidth="1"/>
    <col min="2" max="2" width="13.75" style="81" customWidth="1"/>
    <col min="3" max="3" width="20.75" style="81" customWidth="1"/>
    <col min="4" max="12" width="11.125" style="227" customWidth="1"/>
    <col min="13" max="16384" width="12.125" style="227"/>
  </cols>
  <sheetData>
    <row r="1" spans="1:12" x14ac:dyDescent="0.2">
      <c r="A1" s="50"/>
    </row>
    <row r="6" spans="1:12" x14ac:dyDescent="0.2">
      <c r="B6" s="270" t="s">
        <v>56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</row>
    <row r="7" spans="1:12" ht="18" thickBot="1" x14ac:dyDescent="0.25">
      <c r="B7" s="82"/>
      <c r="C7" s="82"/>
      <c r="D7" s="52" t="s">
        <v>94</v>
      </c>
      <c r="E7" s="51"/>
      <c r="F7" s="51"/>
      <c r="G7" s="51"/>
      <c r="H7" s="51"/>
      <c r="I7" s="83"/>
      <c r="J7" s="83"/>
      <c r="K7" s="51"/>
      <c r="L7" s="54" t="s">
        <v>101</v>
      </c>
    </row>
    <row r="8" spans="1:12" ht="17.25" customHeight="1" x14ac:dyDescent="0.15">
      <c r="C8" s="84"/>
      <c r="J8" s="85"/>
      <c r="K8" s="85"/>
      <c r="L8" s="85"/>
    </row>
    <row r="9" spans="1:12" x14ac:dyDescent="0.2">
      <c r="D9" s="271" t="s">
        <v>393</v>
      </c>
      <c r="E9" s="272"/>
      <c r="F9" s="273"/>
      <c r="G9" s="274" t="s">
        <v>394</v>
      </c>
      <c r="H9" s="275"/>
      <c r="I9" s="276"/>
      <c r="J9" s="287" t="s">
        <v>395</v>
      </c>
      <c r="K9" s="288"/>
      <c r="L9" s="288"/>
    </row>
    <row r="10" spans="1:12" x14ac:dyDescent="0.2">
      <c r="B10" s="290" t="s">
        <v>396</v>
      </c>
      <c r="C10" s="291"/>
      <c r="D10" s="226" t="s">
        <v>336</v>
      </c>
      <c r="E10" s="226" t="s">
        <v>363</v>
      </c>
      <c r="F10" s="226" t="s">
        <v>337</v>
      </c>
      <c r="G10" s="226" t="s">
        <v>336</v>
      </c>
      <c r="H10" s="226" t="s">
        <v>363</v>
      </c>
      <c r="I10" s="226" t="s">
        <v>337</v>
      </c>
      <c r="J10" s="86" t="s">
        <v>336</v>
      </c>
      <c r="K10" s="229" t="s">
        <v>363</v>
      </c>
      <c r="L10" s="229" t="s">
        <v>337</v>
      </c>
    </row>
    <row r="11" spans="1:12" x14ac:dyDescent="0.2">
      <c r="B11" s="230"/>
      <c r="C11" s="87"/>
      <c r="D11" s="88"/>
      <c r="E11" s="231"/>
      <c r="F11" s="231"/>
      <c r="G11" s="231"/>
      <c r="H11" s="231"/>
      <c r="I11" s="231"/>
      <c r="J11" s="231"/>
      <c r="K11" s="89"/>
      <c r="L11" s="89"/>
    </row>
    <row r="12" spans="1:12" x14ac:dyDescent="0.15">
      <c r="B12" s="90" t="s">
        <v>386</v>
      </c>
      <c r="C12" s="260"/>
      <c r="D12" s="91">
        <v>3435</v>
      </c>
      <c r="E12" s="92">
        <v>3463</v>
      </c>
      <c r="F12" s="92">
        <v>360</v>
      </c>
      <c r="G12" s="92">
        <v>2075</v>
      </c>
      <c r="H12" s="92">
        <v>2120</v>
      </c>
      <c r="I12" s="92">
        <v>229</v>
      </c>
      <c r="J12" s="92">
        <v>199</v>
      </c>
      <c r="K12" s="92">
        <v>198</v>
      </c>
      <c r="L12" s="92">
        <v>16</v>
      </c>
    </row>
    <row r="13" spans="1:12" x14ac:dyDescent="0.2">
      <c r="B13" s="90" t="s">
        <v>387</v>
      </c>
      <c r="C13" s="93"/>
      <c r="D13" s="91">
        <v>3731</v>
      </c>
      <c r="E13" s="92">
        <v>3756</v>
      </c>
      <c r="F13" s="92">
        <v>335</v>
      </c>
      <c r="G13" s="92">
        <v>2363</v>
      </c>
      <c r="H13" s="92">
        <v>2353</v>
      </c>
      <c r="I13" s="92">
        <v>239</v>
      </c>
      <c r="J13" s="92">
        <v>204</v>
      </c>
      <c r="K13" s="92">
        <v>208</v>
      </c>
      <c r="L13" s="92">
        <v>12</v>
      </c>
    </row>
    <row r="14" spans="1:12" x14ac:dyDescent="0.2">
      <c r="B14" s="90" t="s">
        <v>587</v>
      </c>
      <c r="C14" s="94"/>
      <c r="D14" s="91">
        <v>3603</v>
      </c>
      <c r="E14" s="92">
        <v>3567</v>
      </c>
      <c r="F14" s="92">
        <v>371</v>
      </c>
      <c r="G14" s="92">
        <v>2281</v>
      </c>
      <c r="H14" s="92">
        <v>2254</v>
      </c>
      <c r="I14" s="92">
        <v>266</v>
      </c>
      <c r="J14" s="92">
        <v>232</v>
      </c>
      <c r="K14" s="92">
        <v>232</v>
      </c>
      <c r="L14" s="92">
        <v>12</v>
      </c>
    </row>
    <row r="15" spans="1:12" x14ac:dyDescent="0.2">
      <c r="B15" s="90" t="s">
        <v>472</v>
      </c>
      <c r="C15" s="94"/>
      <c r="D15" s="91">
        <v>2768</v>
      </c>
      <c r="E15" s="92">
        <v>2820</v>
      </c>
      <c r="F15" s="92">
        <v>319</v>
      </c>
      <c r="G15" s="92">
        <v>1778</v>
      </c>
      <c r="H15" s="92">
        <v>1826</v>
      </c>
      <c r="I15" s="92">
        <v>218</v>
      </c>
      <c r="J15" s="92">
        <v>162</v>
      </c>
      <c r="K15" s="92">
        <v>151</v>
      </c>
      <c r="L15" s="92">
        <v>23</v>
      </c>
    </row>
    <row r="16" spans="1:12" x14ac:dyDescent="0.2">
      <c r="B16" s="90" t="s">
        <v>585</v>
      </c>
      <c r="C16" s="93"/>
      <c r="D16" s="91">
        <v>2473</v>
      </c>
      <c r="E16" s="92">
        <v>2536</v>
      </c>
      <c r="F16" s="92">
        <v>256</v>
      </c>
      <c r="G16" s="92">
        <v>1481</v>
      </c>
      <c r="H16" s="92">
        <v>1533</v>
      </c>
      <c r="I16" s="92">
        <v>166</v>
      </c>
      <c r="J16" s="92">
        <v>144</v>
      </c>
      <c r="K16" s="92">
        <v>161</v>
      </c>
      <c r="L16" s="92">
        <v>6</v>
      </c>
    </row>
    <row r="17" spans="2:20" x14ac:dyDescent="0.2">
      <c r="B17" s="90" t="s">
        <v>586</v>
      </c>
      <c r="C17" s="93"/>
      <c r="D17" s="91">
        <v>2064</v>
      </c>
      <c r="E17" s="92">
        <v>2080</v>
      </c>
      <c r="F17" s="92">
        <v>240</v>
      </c>
      <c r="G17" s="92">
        <v>1269</v>
      </c>
      <c r="H17" s="92">
        <v>1263</v>
      </c>
      <c r="I17" s="92">
        <v>172</v>
      </c>
      <c r="J17" s="92">
        <v>114</v>
      </c>
      <c r="K17" s="92">
        <v>110</v>
      </c>
      <c r="L17" s="92">
        <v>10</v>
      </c>
    </row>
    <row r="18" spans="2:20" x14ac:dyDescent="0.15">
      <c r="D18" s="55"/>
    </row>
    <row r="19" spans="2:20" x14ac:dyDescent="0.2">
      <c r="B19" s="90" t="s">
        <v>629</v>
      </c>
      <c r="C19" s="93"/>
      <c r="D19" s="55">
        <v>2337</v>
      </c>
      <c r="E19" s="227">
        <v>2322</v>
      </c>
      <c r="F19" s="227">
        <v>254</v>
      </c>
      <c r="G19" s="227">
        <v>1434</v>
      </c>
      <c r="H19" s="227">
        <v>1450</v>
      </c>
      <c r="I19" s="227">
        <v>155</v>
      </c>
      <c r="J19" s="227">
        <v>127</v>
      </c>
      <c r="K19" s="227">
        <v>123</v>
      </c>
      <c r="L19" s="227">
        <v>14</v>
      </c>
    </row>
    <row r="20" spans="2:20" x14ac:dyDescent="0.2">
      <c r="B20" s="230"/>
      <c r="C20" s="230"/>
      <c r="D20" s="91"/>
      <c r="E20" s="92"/>
      <c r="F20" s="92"/>
      <c r="G20" s="92"/>
      <c r="H20" s="92"/>
      <c r="I20" s="92"/>
      <c r="J20" s="92"/>
      <c r="K20" s="92"/>
      <c r="L20" s="92"/>
    </row>
    <row r="21" spans="2:20" s="62" customFormat="1" x14ac:dyDescent="0.2">
      <c r="B21" s="282" t="s">
        <v>98</v>
      </c>
      <c r="C21" s="283"/>
      <c r="D21" s="95">
        <v>2337</v>
      </c>
      <c r="E21" s="96">
        <v>2322</v>
      </c>
      <c r="F21" s="96">
        <v>254</v>
      </c>
      <c r="G21" s="96">
        <v>1434</v>
      </c>
      <c r="H21" s="96">
        <v>1450</v>
      </c>
      <c r="I21" s="96">
        <v>155</v>
      </c>
      <c r="J21" s="96">
        <v>127</v>
      </c>
      <c r="K21" s="96">
        <v>123</v>
      </c>
      <c r="L21" s="96">
        <v>14</v>
      </c>
      <c r="N21" s="282"/>
      <c r="O21" s="282"/>
    </row>
    <row r="22" spans="2:20" x14ac:dyDescent="0.2">
      <c r="B22" s="280" t="s">
        <v>102</v>
      </c>
      <c r="C22" s="281"/>
      <c r="D22" s="97">
        <v>662</v>
      </c>
      <c r="E22" s="98">
        <v>659</v>
      </c>
      <c r="F22" s="98">
        <v>167</v>
      </c>
      <c r="G22" s="99">
        <v>427</v>
      </c>
      <c r="H22" s="98">
        <v>436</v>
      </c>
      <c r="I22" s="98">
        <v>106</v>
      </c>
      <c r="J22" s="98">
        <v>27</v>
      </c>
      <c r="K22" s="98">
        <v>31</v>
      </c>
      <c r="L22" s="98">
        <v>6</v>
      </c>
      <c r="N22" s="280"/>
      <c r="O22" s="280"/>
    </row>
    <row r="23" spans="2:20" x14ac:dyDescent="0.2">
      <c r="B23" s="280" t="s">
        <v>103</v>
      </c>
      <c r="C23" s="281"/>
      <c r="D23" s="97">
        <v>0</v>
      </c>
      <c r="E23" s="98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100"/>
      <c r="N23" s="280"/>
      <c r="O23" s="280"/>
      <c r="P23" s="100"/>
      <c r="Q23" s="100"/>
      <c r="R23" s="100"/>
      <c r="S23" s="100"/>
      <c r="T23" s="100"/>
    </row>
    <row r="24" spans="2:20" x14ac:dyDescent="0.2">
      <c r="B24" s="280" t="s">
        <v>100</v>
      </c>
      <c r="C24" s="281"/>
      <c r="D24" s="97">
        <v>25</v>
      </c>
      <c r="E24" s="98">
        <v>22</v>
      </c>
      <c r="F24" s="98">
        <v>10</v>
      </c>
      <c r="G24" s="98">
        <v>12</v>
      </c>
      <c r="H24" s="98">
        <v>13</v>
      </c>
      <c r="I24" s="98">
        <v>3</v>
      </c>
      <c r="J24" s="98">
        <v>3</v>
      </c>
      <c r="K24" s="99">
        <v>3</v>
      </c>
      <c r="L24" s="98">
        <v>0</v>
      </c>
      <c r="N24" s="280"/>
      <c r="O24" s="280"/>
    </row>
    <row r="25" spans="2:20" x14ac:dyDescent="0.2">
      <c r="B25" s="280" t="s">
        <v>104</v>
      </c>
      <c r="C25" s="281"/>
      <c r="D25" s="72">
        <v>0</v>
      </c>
      <c r="E25" s="66">
        <v>0</v>
      </c>
      <c r="F25" s="65">
        <v>0</v>
      </c>
      <c r="G25" s="66">
        <v>0</v>
      </c>
      <c r="H25" s="66">
        <v>0</v>
      </c>
      <c r="I25" s="65">
        <v>0</v>
      </c>
      <c r="J25" s="65">
        <v>0</v>
      </c>
      <c r="K25" s="65">
        <v>0</v>
      </c>
      <c r="L25" s="65">
        <v>0</v>
      </c>
      <c r="M25" s="100"/>
      <c r="N25" s="280"/>
      <c r="O25" s="280"/>
      <c r="P25" s="100"/>
      <c r="Q25" s="100"/>
      <c r="R25" s="100"/>
    </row>
    <row r="26" spans="2:20" x14ac:dyDescent="0.2">
      <c r="B26" s="280" t="s">
        <v>105</v>
      </c>
      <c r="C26" s="281"/>
      <c r="D26" s="68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100"/>
      <c r="N26" s="280"/>
      <c r="O26" s="280"/>
      <c r="P26" s="100"/>
      <c r="Q26" s="100"/>
      <c r="R26" s="100"/>
    </row>
    <row r="27" spans="2:20" x14ac:dyDescent="0.2">
      <c r="B27" s="280" t="s">
        <v>106</v>
      </c>
      <c r="C27" s="281"/>
      <c r="D27" s="97">
        <v>22</v>
      </c>
      <c r="E27" s="98">
        <v>20</v>
      </c>
      <c r="F27" s="66">
        <v>2</v>
      </c>
      <c r="G27" s="98">
        <v>16</v>
      </c>
      <c r="H27" s="99">
        <v>14</v>
      </c>
      <c r="I27" s="65">
        <v>2</v>
      </c>
      <c r="J27" s="98">
        <v>1</v>
      </c>
      <c r="K27" s="65">
        <v>1</v>
      </c>
      <c r="L27" s="65">
        <v>0</v>
      </c>
      <c r="M27" s="100"/>
      <c r="N27" s="280"/>
      <c r="O27" s="280"/>
      <c r="P27" s="100"/>
      <c r="Q27" s="100"/>
      <c r="R27" s="100"/>
    </row>
    <row r="28" spans="2:20" x14ac:dyDescent="0.2">
      <c r="B28" s="280" t="s">
        <v>99</v>
      </c>
      <c r="C28" s="281"/>
      <c r="D28" s="68">
        <v>0</v>
      </c>
      <c r="E28" s="66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100"/>
      <c r="N28" s="280"/>
      <c r="O28" s="280"/>
      <c r="P28" s="100"/>
      <c r="Q28" s="100"/>
      <c r="R28" s="100"/>
    </row>
    <row r="29" spans="2:20" x14ac:dyDescent="0.2">
      <c r="B29" s="280" t="s">
        <v>2</v>
      </c>
      <c r="C29" s="281"/>
      <c r="D29" s="68">
        <v>2</v>
      </c>
      <c r="E29" s="65">
        <v>2</v>
      </c>
      <c r="F29" s="65">
        <v>1</v>
      </c>
      <c r="G29" s="65">
        <v>0</v>
      </c>
      <c r="H29" s="65">
        <v>0</v>
      </c>
      <c r="I29" s="65">
        <v>1</v>
      </c>
      <c r="J29" s="65">
        <v>0</v>
      </c>
      <c r="K29" s="65">
        <v>0</v>
      </c>
      <c r="L29" s="65">
        <v>0</v>
      </c>
      <c r="M29" s="100"/>
      <c r="N29" s="280"/>
      <c r="O29" s="280"/>
      <c r="P29" s="100"/>
      <c r="Q29" s="100"/>
      <c r="R29" s="100"/>
    </row>
    <row r="30" spans="2:20" x14ac:dyDescent="0.2">
      <c r="B30" s="280" t="s">
        <v>107</v>
      </c>
      <c r="C30" s="281"/>
      <c r="D30" s="68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100"/>
      <c r="N30" s="280"/>
      <c r="O30" s="280"/>
      <c r="P30" s="100"/>
      <c r="Q30" s="100"/>
      <c r="R30" s="100"/>
    </row>
    <row r="31" spans="2:20" x14ac:dyDescent="0.2">
      <c r="B31" s="280" t="s">
        <v>108</v>
      </c>
      <c r="C31" s="281"/>
      <c r="D31" s="68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100"/>
      <c r="N31" s="280"/>
      <c r="O31" s="280"/>
      <c r="P31" s="100"/>
      <c r="Q31" s="100"/>
      <c r="R31" s="100"/>
    </row>
    <row r="32" spans="2:20" x14ac:dyDescent="0.2">
      <c r="B32" s="280" t="s">
        <v>109</v>
      </c>
      <c r="C32" s="281"/>
      <c r="D32" s="97">
        <v>0</v>
      </c>
      <c r="E32" s="98">
        <v>0</v>
      </c>
      <c r="F32" s="65">
        <v>0</v>
      </c>
      <c r="G32" s="66">
        <v>0</v>
      </c>
      <c r="H32" s="66">
        <v>0</v>
      </c>
      <c r="I32" s="65">
        <v>0</v>
      </c>
      <c r="J32" s="66">
        <v>0</v>
      </c>
      <c r="K32" s="99">
        <v>0</v>
      </c>
      <c r="L32" s="65">
        <v>0</v>
      </c>
      <c r="M32" s="100"/>
      <c r="N32" s="280"/>
      <c r="O32" s="280"/>
      <c r="P32" s="100"/>
      <c r="Q32" s="100"/>
      <c r="R32" s="100"/>
    </row>
    <row r="33" spans="2:18" x14ac:dyDescent="0.2">
      <c r="B33" s="280" t="s">
        <v>110</v>
      </c>
      <c r="C33" s="281"/>
      <c r="D33" s="68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100"/>
      <c r="N33" s="280"/>
      <c r="O33" s="280"/>
      <c r="P33" s="100"/>
      <c r="Q33" s="100"/>
      <c r="R33" s="100"/>
    </row>
    <row r="34" spans="2:18" x14ac:dyDescent="0.2">
      <c r="B34" s="280" t="s">
        <v>111</v>
      </c>
      <c r="C34" s="281"/>
      <c r="D34" s="97">
        <v>5</v>
      </c>
      <c r="E34" s="98">
        <v>5</v>
      </c>
      <c r="F34" s="65">
        <v>1</v>
      </c>
      <c r="G34" s="98">
        <v>2</v>
      </c>
      <c r="H34" s="99">
        <v>3</v>
      </c>
      <c r="I34" s="65">
        <v>0</v>
      </c>
      <c r="J34" s="99">
        <v>0</v>
      </c>
      <c r="K34" s="98">
        <v>0</v>
      </c>
      <c r="L34" s="65">
        <v>0</v>
      </c>
      <c r="M34" s="100"/>
      <c r="N34" s="280"/>
      <c r="O34" s="280"/>
      <c r="P34" s="100"/>
      <c r="Q34" s="100"/>
      <c r="R34" s="100"/>
    </row>
    <row r="35" spans="2:18" x14ac:dyDescent="0.2">
      <c r="B35" s="280" t="s">
        <v>112</v>
      </c>
      <c r="C35" s="281"/>
      <c r="D35" s="97">
        <v>854</v>
      </c>
      <c r="E35" s="98">
        <v>861</v>
      </c>
      <c r="F35" s="98">
        <v>9</v>
      </c>
      <c r="G35" s="98">
        <v>505</v>
      </c>
      <c r="H35" s="98">
        <v>510</v>
      </c>
      <c r="I35" s="98">
        <v>6</v>
      </c>
      <c r="J35" s="98">
        <v>42</v>
      </c>
      <c r="K35" s="98">
        <v>42</v>
      </c>
      <c r="L35" s="65">
        <v>0</v>
      </c>
      <c r="M35" s="100"/>
      <c r="N35" s="280"/>
      <c r="O35" s="280"/>
    </row>
    <row r="36" spans="2:18" x14ac:dyDescent="0.2">
      <c r="B36" s="280" t="s">
        <v>113</v>
      </c>
      <c r="C36" s="281"/>
      <c r="D36" s="97">
        <v>2</v>
      </c>
      <c r="E36" s="98">
        <v>2</v>
      </c>
      <c r="F36" s="98">
        <v>1</v>
      </c>
      <c r="G36" s="65">
        <v>1</v>
      </c>
      <c r="H36" s="98">
        <v>1</v>
      </c>
      <c r="I36" s="65">
        <v>0</v>
      </c>
      <c r="J36" s="65">
        <v>0</v>
      </c>
      <c r="K36" s="65">
        <v>0</v>
      </c>
      <c r="L36" s="65">
        <v>0</v>
      </c>
      <c r="M36" s="100"/>
      <c r="N36" s="280"/>
      <c r="O36" s="280"/>
      <c r="P36" s="100"/>
      <c r="Q36" s="100"/>
      <c r="R36" s="100"/>
    </row>
    <row r="37" spans="2:18" x14ac:dyDescent="0.2">
      <c r="B37" s="280" t="s">
        <v>114</v>
      </c>
      <c r="C37" s="281"/>
      <c r="D37" s="97">
        <v>12</v>
      </c>
      <c r="E37" s="98">
        <v>12</v>
      </c>
      <c r="F37" s="65">
        <v>0</v>
      </c>
      <c r="G37" s="98">
        <v>9</v>
      </c>
      <c r="H37" s="98">
        <v>9</v>
      </c>
      <c r="I37" s="65">
        <v>0</v>
      </c>
      <c r="J37" s="65">
        <v>0</v>
      </c>
      <c r="K37" s="65">
        <v>0</v>
      </c>
      <c r="L37" s="65">
        <v>0</v>
      </c>
      <c r="M37" s="100"/>
      <c r="N37" s="280"/>
      <c r="O37" s="280"/>
      <c r="P37" s="100"/>
      <c r="Q37" s="100"/>
      <c r="R37" s="100"/>
    </row>
    <row r="38" spans="2:18" x14ac:dyDescent="0.2">
      <c r="B38" s="280" t="s">
        <v>115</v>
      </c>
      <c r="C38" s="281"/>
      <c r="D38" s="72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100"/>
      <c r="N38" s="280"/>
      <c r="O38" s="280"/>
      <c r="P38" s="100"/>
      <c r="Q38" s="100"/>
      <c r="R38" s="100"/>
    </row>
    <row r="39" spans="2:18" x14ac:dyDescent="0.2">
      <c r="B39" s="280" t="s">
        <v>116</v>
      </c>
      <c r="C39" s="281"/>
      <c r="D39" s="97">
        <v>208</v>
      </c>
      <c r="E39" s="99">
        <v>202</v>
      </c>
      <c r="F39" s="98">
        <v>8</v>
      </c>
      <c r="G39" s="98">
        <v>132</v>
      </c>
      <c r="H39" s="98">
        <v>129</v>
      </c>
      <c r="I39" s="98">
        <v>3</v>
      </c>
      <c r="J39" s="98">
        <v>24</v>
      </c>
      <c r="K39" s="98">
        <v>20</v>
      </c>
      <c r="L39" s="65">
        <v>4</v>
      </c>
      <c r="N39" s="280"/>
      <c r="O39" s="280"/>
      <c r="R39" s="100"/>
    </row>
    <row r="40" spans="2:18" x14ac:dyDescent="0.2">
      <c r="B40" s="280" t="s">
        <v>117</v>
      </c>
      <c r="C40" s="281"/>
      <c r="D40" s="68">
        <v>9</v>
      </c>
      <c r="E40" s="65">
        <v>10</v>
      </c>
      <c r="F40" s="65">
        <v>0</v>
      </c>
      <c r="G40" s="65">
        <v>0</v>
      </c>
      <c r="H40" s="65">
        <v>0</v>
      </c>
      <c r="I40" s="65">
        <v>0</v>
      </c>
      <c r="J40" s="65">
        <v>2</v>
      </c>
      <c r="K40" s="65">
        <v>2</v>
      </c>
      <c r="L40" s="65">
        <v>0</v>
      </c>
      <c r="M40" s="100"/>
      <c r="N40" s="280"/>
      <c r="O40" s="280"/>
      <c r="P40" s="100"/>
      <c r="Q40" s="100"/>
      <c r="R40" s="100"/>
    </row>
    <row r="41" spans="2:18" x14ac:dyDescent="0.2">
      <c r="B41" s="280" t="s">
        <v>118</v>
      </c>
      <c r="C41" s="281"/>
      <c r="D41" s="97">
        <v>412</v>
      </c>
      <c r="E41" s="98">
        <v>407</v>
      </c>
      <c r="F41" s="98">
        <v>8</v>
      </c>
      <c r="G41" s="98">
        <v>265</v>
      </c>
      <c r="H41" s="98">
        <v>259</v>
      </c>
      <c r="I41" s="98">
        <v>8</v>
      </c>
      <c r="J41" s="98">
        <v>18</v>
      </c>
      <c r="K41" s="98">
        <v>18</v>
      </c>
      <c r="L41" s="65">
        <v>0</v>
      </c>
      <c r="N41" s="280"/>
      <c r="O41" s="280"/>
      <c r="R41" s="100"/>
    </row>
    <row r="42" spans="2:18" x14ac:dyDescent="0.2">
      <c r="B42" s="280" t="s">
        <v>265</v>
      </c>
      <c r="C42" s="281"/>
      <c r="D42" s="97">
        <v>124</v>
      </c>
      <c r="E42" s="98">
        <v>120</v>
      </c>
      <c r="F42" s="98">
        <v>47</v>
      </c>
      <c r="G42" s="98">
        <v>65</v>
      </c>
      <c r="H42" s="98">
        <v>76</v>
      </c>
      <c r="I42" s="98">
        <v>26</v>
      </c>
      <c r="J42" s="98">
        <v>10</v>
      </c>
      <c r="K42" s="98">
        <v>6</v>
      </c>
      <c r="L42" s="98">
        <v>4</v>
      </c>
      <c r="N42" s="280"/>
      <c r="O42" s="280"/>
    </row>
    <row r="43" spans="2:18" x14ac:dyDescent="0.2">
      <c r="B43" s="228"/>
      <c r="C43" s="101"/>
      <c r="D43" s="97"/>
      <c r="E43" s="98"/>
      <c r="F43" s="98"/>
      <c r="G43" s="98"/>
      <c r="H43" s="98"/>
      <c r="I43" s="98"/>
      <c r="J43" s="98"/>
      <c r="K43" s="98"/>
      <c r="L43" s="98"/>
      <c r="N43" s="228"/>
      <c r="O43" s="101"/>
    </row>
    <row r="44" spans="2:18" s="62" customFormat="1" x14ac:dyDescent="0.2">
      <c r="B44" s="282" t="s">
        <v>95</v>
      </c>
      <c r="C44" s="283"/>
      <c r="D44" s="69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100"/>
      <c r="N44" s="282"/>
      <c r="O44" s="282"/>
      <c r="P44" s="100"/>
      <c r="Q44" s="100"/>
      <c r="R44" s="100"/>
    </row>
    <row r="45" spans="2:18" x14ac:dyDescent="0.2">
      <c r="B45" s="280" t="s">
        <v>96</v>
      </c>
      <c r="C45" s="281"/>
      <c r="D45" s="68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6">
        <v>0</v>
      </c>
      <c r="K45" s="65">
        <v>0</v>
      </c>
      <c r="L45" s="65">
        <v>0</v>
      </c>
      <c r="M45" s="100"/>
      <c r="N45" s="280"/>
      <c r="O45" s="280"/>
      <c r="P45" s="100"/>
      <c r="Q45" s="100"/>
      <c r="R45" s="100"/>
    </row>
    <row r="46" spans="2:18" x14ac:dyDescent="0.2">
      <c r="B46" s="280" t="s">
        <v>97</v>
      </c>
      <c r="C46" s="281"/>
      <c r="D46" s="68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100"/>
      <c r="N46" s="280"/>
      <c r="O46" s="280"/>
      <c r="P46" s="100"/>
      <c r="Q46" s="100"/>
      <c r="R46" s="100"/>
    </row>
    <row r="47" spans="2:18" ht="18" thickBot="1" x14ac:dyDescent="0.25">
      <c r="B47" s="102"/>
      <c r="C47" s="82"/>
      <c r="D47" s="103"/>
      <c r="E47" s="104"/>
      <c r="F47" s="104"/>
      <c r="G47" s="104"/>
      <c r="H47" s="104"/>
      <c r="I47" s="104"/>
      <c r="J47" s="104"/>
      <c r="K47" s="105"/>
      <c r="L47" s="105"/>
      <c r="N47" s="228"/>
      <c r="O47" s="81"/>
    </row>
    <row r="48" spans="2:18" x14ac:dyDescent="0.2">
      <c r="B48" s="228"/>
      <c r="D48" s="106"/>
      <c r="E48" s="107"/>
      <c r="F48" s="107"/>
      <c r="G48" s="107"/>
      <c r="H48" s="107"/>
      <c r="I48" s="107"/>
      <c r="J48" s="107"/>
      <c r="K48" s="108"/>
      <c r="L48" s="108"/>
      <c r="N48" s="228"/>
      <c r="O48" s="81"/>
    </row>
    <row r="49" spans="2:15" x14ac:dyDescent="0.2">
      <c r="D49" s="284" t="s">
        <v>397</v>
      </c>
      <c r="E49" s="285"/>
      <c r="F49" s="286"/>
      <c r="G49" s="287" t="s">
        <v>398</v>
      </c>
      <c r="H49" s="288"/>
      <c r="I49" s="289"/>
      <c r="J49" s="274" t="s">
        <v>399</v>
      </c>
      <c r="K49" s="275"/>
      <c r="L49" s="275"/>
      <c r="N49" s="81"/>
      <c r="O49" s="81"/>
    </row>
    <row r="50" spans="2:15" x14ac:dyDescent="0.2">
      <c r="B50" s="290" t="s">
        <v>396</v>
      </c>
      <c r="C50" s="291"/>
      <c r="D50" s="229" t="s">
        <v>336</v>
      </c>
      <c r="E50" s="229" t="s">
        <v>363</v>
      </c>
      <c r="F50" s="229" t="s">
        <v>337</v>
      </c>
      <c r="G50" s="229" t="s">
        <v>336</v>
      </c>
      <c r="H50" s="109" t="s">
        <v>363</v>
      </c>
      <c r="I50" s="226" t="s">
        <v>337</v>
      </c>
      <c r="J50" s="226" t="s">
        <v>336</v>
      </c>
      <c r="K50" s="226" t="s">
        <v>363</v>
      </c>
      <c r="L50" s="226" t="s">
        <v>337</v>
      </c>
      <c r="N50" s="292"/>
      <c r="O50" s="292"/>
    </row>
    <row r="51" spans="2:15" x14ac:dyDescent="0.2">
      <c r="B51" s="293"/>
      <c r="C51" s="294"/>
      <c r="D51" s="89"/>
      <c r="E51" s="89"/>
      <c r="F51" s="89"/>
      <c r="G51" s="89"/>
      <c r="H51" s="89"/>
      <c r="I51" s="231"/>
      <c r="J51" s="231"/>
      <c r="K51" s="231"/>
      <c r="L51" s="231"/>
      <c r="N51" s="292"/>
      <c r="O51" s="292"/>
    </row>
    <row r="52" spans="2:15" x14ac:dyDescent="0.2">
      <c r="B52" s="90" t="s">
        <v>386</v>
      </c>
      <c r="C52" s="260"/>
      <c r="D52" s="92">
        <v>149</v>
      </c>
      <c r="E52" s="92">
        <v>154</v>
      </c>
      <c r="F52" s="92">
        <v>5</v>
      </c>
      <c r="G52" s="92">
        <v>141</v>
      </c>
      <c r="H52" s="92">
        <v>135</v>
      </c>
      <c r="I52" s="92">
        <v>19</v>
      </c>
      <c r="J52" s="92">
        <v>463</v>
      </c>
      <c r="K52" s="92">
        <v>457</v>
      </c>
      <c r="L52" s="92">
        <v>51</v>
      </c>
      <c r="N52" s="230"/>
      <c r="O52" s="230"/>
    </row>
    <row r="53" spans="2:15" x14ac:dyDescent="0.2">
      <c r="B53" s="90" t="s">
        <v>387</v>
      </c>
      <c r="C53" s="93"/>
      <c r="D53" s="92">
        <v>158</v>
      </c>
      <c r="E53" s="92">
        <v>150</v>
      </c>
      <c r="F53" s="92">
        <v>13</v>
      </c>
      <c r="G53" s="92">
        <v>144</v>
      </c>
      <c r="H53" s="92">
        <v>154</v>
      </c>
      <c r="I53" s="92">
        <v>9</v>
      </c>
      <c r="J53" s="92">
        <v>446</v>
      </c>
      <c r="K53" s="92">
        <v>463</v>
      </c>
      <c r="L53" s="92">
        <v>34</v>
      </c>
      <c r="N53" s="230"/>
      <c r="O53" s="230"/>
    </row>
    <row r="54" spans="2:15" x14ac:dyDescent="0.2">
      <c r="B54" s="90" t="s">
        <v>587</v>
      </c>
      <c r="C54" s="93"/>
      <c r="D54" s="92">
        <v>114</v>
      </c>
      <c r="E54" s="92">
        <v>118</v>
      </c>
      <c r="F54" s="92">
        <v>9</v>
      </c>
      <c r="G54" s="92">
        <v>180</v>
      </c>
      <c r="H54" s="92">
        <v>179</v>
      </c>
      <c r="I54" s="92">
        <v>10</v>
      </c>
      <c r="J54" s="92">
        <v>387</v>
      </c>
      <c r="K54" s="92">
        <v>384</v>
      </c>
      <c r="L54" s="92">
        <v>37</v>
      </c>
      <c r="N54" s="230"/>
      <c r="O54" s="230"/>
    </row>
    <row r="55" spans="2:15" x14ac:dyDescent="0.2">
      <c r="B55" s="90" t="s">
        <v>472</v>
      </c>
      <c r="C55" s="93"/>
      <c r="D55" s="92">
        <v>89</v>
      </c>
      <c r="E55" s="92">
        <v>91</v>
      </c>
      <c r="F55" s="92">
        <v>7</v>
      </c>
      <c r="G55" s="92">
        <v>162</v>
      </c>
      <c r="H55" s="92">
        <v>155</v>
      </c>
      <c r="I55" s="92">
        <v>17</v>
      </c>
      <c r="J55" s="92">
        <v>278</v>
      </c>
      <c r="K55" s="92">
        <v>287</v>
      </c>
      <c r="L55" s="92">
        <v>28</v>
      </c>
      <c r="N55" s="230"/>
      <c r="O55" s="230"/>
    </row>
    <row r="56" spans="2:15" x14ac:dyDescent="0.2">
      <c r="B56" s="90" t="s">
        <v>585</v>
      </c>
      <c r="C56" s="93"/>
      <c r="D56" s="92">
        <v>68</v>
      </c>
      <c r="E56" s="92">
        <v>72</v>
      </c>
      <c r="F56" s="92">
        <v>3</v>
      </c>
      <c r="G56" s="92">
        <v>119</v>
      </c>
      <c r="H56" s="92">
        <v>126</v>
      </c>
      <c r="I56" s="92">
        <v>10</v>
      </c>
      <c r="J56" s="92">
        <v>349</v>
      </c>
      <c r="K56" s="92">
        <v>341</v>
      </c>
      <c r="L56" s="92">
        <v>36</v>
      </c>
      <c r="N56" s="230"/>
      <c r="O56" s="230"/>
    </row>
    <row r="57" spans="2:15" x14ac:dyDescent="0.2">
      <c r="B57" s="90" t="s">
        <v>586</v>
      </c>
      <c r="C57" s="93"/>
      <c r="D57" s="92">
        <v>81</v>
      </c>
      <c r="E57" s="92">
        <v>78</v>
      </c>
      <c r="F57" s="92">
        <v>6</v>
      </c>
      <c r="G57" s="92">
        <v>114</v>
      </c>
      <c r="H57" s="92">
        <v>115</v>
      </c>
      <c r="I57" s="92">
        <v>9</v>
      </c>
      <c r="J57" s="92">
        <v>234</v>
      </c>
      <c r="K57" s="92">
        <v>242</v>
      </c>
      <c r="L57" s="92">
        <v>28</v>
      </c>
      <c r="N57" s="230"/>
      <c r="O57" s="230"/>
    </row>
    <row r="58" spans="2:15" x14ac:dyDescent="0.2">
      <c r="B58" s="227"/>
      <c r="C58" s="93"/>
      <c r="D58" s="92"/>
      <c r="E58" s="92"/>
      <c r="F58" s="92"/>
      <c r="G58" s="92"/>
      <c r="H58" s="92"/>
      <c r="I58" s="92"/>
      <c r="J58" s="92"/>
      <c r="K58" s="92"/>
      <c r="L58" s="92"/>
      <c r="N58" s="230"/>
      <c r="O58" s="230"/>
    </row>
    <row r="59" spans="2:15" x14ac:dyDescent="0.2">
      <c r="B59" s="90" t="s">
        <v>629</v>
      </c>
      <c r="C59" s="93"/>
      <c r="D59" s="92">
        <v>87</v>
      </c>
      <c r="E59" s="92">
        <v>82</v>
      </c>
      <c r="F59" s="92">
        <v>11</v>
      </c>
      <c r="G59" s="92">
        <v>99</v>
      </c>
      <c r="H59" s="92">
        <v>95</v>
      </c>
      <c r="I59" s="92">
        <v>13</v>
      </c>
      <c r="J59" s="92">
        <v>281</v>
      </c>
      <c r="K59" s="92">
        <v>276</v>
      </c>
      <c r="L59" s="92">
        <v>33</v>
      </c>
      <c r="N59" s="230"/>
      <c r="O59" s="230"/>
    </row>
    <row r="60" spans="2:15" x14ac:dyDescent="0.2">
      <c r="B60" s="230"/>
      <c r="C60" s="87"/>
      <c r="D60" s="92"/>
      <c r="E60" s="92"/>
      <c r="F60" s="92"/>
      <c r="G60" s="92"/>
      <c r="H60" s="92"/>
      <c r="I60" s="92"/>
      <c r="J60" s="92"/>
      <c r="K60" s="92"/>
      <c r="L60" s="92"/>
      <c r="N60" s="230"/>
      <c r="O60" s="230"/>
    </row>
    <row r="61" spans="2:15" s="62" customFormat="1" x14ac:dyDescent="0.2">
      <c r="B61" s="282" t="s">
        <v>98</v>
      </c>
      <c r="C61" s="283"/>
      <c r="D61" s="96">
        <v>87</v>
      </c>
      <c r="E61" s="96">
        <v>82</v>
      </c>
      <c r="F61" s="96">
        <v>11</v>
      </c>
      <c r="G61" s="96">
        <v>99</v>
      </c>
      <c r="H61" s="96">
        <v>95</v>
      </c>
      <c r="I61" s="96">
        <v>13</v>
      </c>
      <c r="J61" s="96">
        <v>281</v>
      </c>
      <c r="K61" s="96">
        <v>276</v>
      </c>
      <c r="L61" s="96">
        <v>33</v>
      </c>
      <c r="N61" s="282"/>
      <c r="O61" s="282"/>
    </row>
    <row r="62" spans="2:15" x14ac:dyDescent="0.2">
      <c r="B62" s="280" t="s">
        <v>102</v>
      </c>
      <c r="C62" s="281"/>
      <c r="D62" s="98">
        <v>23</v>
      </c>
      <c r="E62" s="98">
        <v>19</v>
      </c>
      <c r="F62" s="98">
        <v>8</v>
      </c>
      <c r="G62" s="98">
        <v>28</v>
      </c>
      <c r="H62" s="98">
        <v>23</v>
      </c>
      <c r="I62" s="98">
        <v>10</v>
      </c>
      <c r="J62" s="98">
        <v>87</v>
      </c>
      <c r="K62" s="98">
        <v>85</v>
      </c>
      <c r="L62" s="98">
        <v>19</v>
      </c>
      <c r="N62" s="280"/>
      <c r="O62" s="280"/>
    </row>
    <row r="63" spans="2:15" x14ac:dyDescent="0.2">
      <c r="B63" s="280" t="s">
        <v>103</v>
      </c>
      <c r="C63" s="281"/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98">
        <v>0</v>
      </c>
      <c r="K63" s="98">
        <v>0</v>
      </c>
      <c r="L63" s="65">
        <v>0</v>
      </c>
      <c r="N63" s="280"/>
      <c r="O63" s="280"/>
    </row>
    <row r="64" spans="2:15" x14ac:dyDescent="0.2">
      <c r="B64" s="280" t="s">
        <v>100</v>
      </c>
      <c r="C64" s="281"/>
      <c r="D64" s="65">
        <v>2</v>
      </c>
      <c r="E64" s="65">
        <v>0</v>
      </c>
      <c r="F64" s="65">
        <v>2</v>
      </c>
      <c r="G64" s="98">
        <v>2</v>
      </c>
      <c r="H64" s="98">
        <v>2</v>
      </c>
      <c r="I64" s="98">
        <v>1</v>
      </c>
      <c r="J64" s="98">
        <v>4</v>
      </c>
      <c r="K64" s="98">
        <v>2</v>
      </c>
      <c r="L64" s="66">
        <v>3</v>
      </c>
      <c r="N64" s="280"/>
      <c r="O64" s="280"/>
    </row>
    <row r="65" spans="2:15" x14ac:dyDescent="0.2">
      <c r="B65" s="280" t="s">
        <v>104</v>
      </c>
      <c r="C65" s="281"/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N65" s="280"/>
      <c r="O65" s="280"/>
    </row>
    <row r="66" spans="2:15" x14ac:dyDescent="0.2">
      <c r="B66" s="280" t="s">
        <v>105</v>
      </c>
      <c r="C66" s="281"/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N66" s="280"/>
      <c r="O66" s="280"/>
    </row>
    <row r="67" spans="2:15" x14ac:dyDescent="0.2">
      <c r="B67" s="280" t="s">
        <v>106</v>
      </c>
      <c r="C67" s="281"/>
      <c r="D67" s="66">
        <v>0</v>
      </c>
      <c r="E67" s="66">
        <v>0</v>
      </c>
      <c r="F67" s="66">
        <v>0</v>
      </c>
      <c r="G67" s="66">
        <v>1</v>
      </c>
      <c r="H67" s="66">
        <v>1</v>
      </c>
      <c r="I67" s="65">
        <v>0</v>
      </c>
      <c r="J67" s="98">
        <v>2</v>
      </c>
      <c r="K67" s="98">
        <v>2</v>
      </c>
      <c r="L67" s="66">
        <v>0</v>
      </c>
      <c r="N67" s="280"/>
      <c r="O67" s="280"/>
    </row>
    <row r="68" spans="2:15" x14ac:dyDescent="0.2">
      <c r="B68" s="280" t="s">
        <v>99</v>
      </c>
      <c r="C68" s="281"/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N68" s="280"/>
      <c r="O68" s="280"/>
    </row>
    <row r="69" spans="2:15" x14ac:dyDescent="0.2">
      <c r="B69" s="280" t="s">
        <v>2</v>
      </c>
      <c r="C69" s="281"/>
      <c r="D69" s="65">
        <v>0</v>
      </c>
      <c r="E69" s="65">
        <v>0</v>
      </c>
      <c r="F69" s="65">
        <v>0</v>
      </c>
      <c r="G69" s="65">
        <v>2</v>
      </c>
      <c r="H69" s="65">
        <v>2</v>
      </c>
      <c r="I69" s="65">
        <v>0</v>
      </c>
      <c r="J69" s="65">
        <v>0</v>
      </c>
      <c r="K69" s="66">
        <v>0</v>
      </c>
      <c r="L69" s="65">
        <v>0</v>
      </c>
      <c r="N69" s="280"/>
      <c r="O69" s="280"/>
    </row>
    <row r="70" spans="2:15" x14ac:dyDescent="0.2">
      <c r="B70" s="280" t="s">
        <v>107</v>
      </c>
      <c r="C70" s="281"/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N70" s="280"/>
      <c r="O70" s="280"/>
    </row>
    <row r="71" spans="2:15" x14ac:dyDescent="0.2">
      <c r="B71" s="280" t="s">
        <v>108</v>
      </c>
      <c r="C71" s="281"/>
      <c r="D71" s="65">
        <v>0</v>
      </c>
      <c r="E71" s="65">
        <v>0</v>
      </c>
      <c r="F71" s="65">
        <v>0</v>
      </c>
      <c r="G71" s="65">
        <v>0</v>
      </c>
      <c r="H71" s="66">
        <v>0</v>
      </c>
      <c r="I71" s="65">
        <v>0</v>
      </c>
      <c r="J71" s="65">
        <v>0</v>
      </c>
      <c r="K71" s="65">
        <v>0</v>
      </c>
      <c r="L71" s="65">
        <v>0</v>
      </c>
      <c r="N71" s="280"/>
      <c r="O71" s="280"/>
    </row>
    <row r="72" spans="2:15" x14ac:dyDescent="0.2">
      <c r="B72" s="280" t="s">
        <v>109</v>
      </c>
      <c r="C72" s="281"/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6">
        <v>0</v>
      </c>
      <c r="K72" s="66">
        <v>0</v>
      </c>
      <c r="L72" s="65">
        <v>0</v>
      </c>
      <c r="N72" s="280"/>
      <c r="O72" s="280"/>
    </row>
    <row r="73" spans="2:15" x14ac:dyDescent="0.2">
      <c r="B73" s="280" t="s">
        <v>110</v>
      </c>
      <c r="C73" s="281"/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N73" s="280"/>
      <c r="O73" s="280"/>
    </row>
    <row r="74" spans="2:15" x14ac:dyDescent="0.2">
      <c r="B74" s="280" t="s">
        <v>111</v>
      </c>
      <c r="C74" s="281"/>
      <c r="D74" s="99">
        <v>0</v>
      </c>
      <c r="E74" s="99">
        <v>0</v>
      </c>
      <c r="F74" s="65">
        <v>0</v>
      </c>
      <c r="G74" s="66">
        <v>0</v>
      </c>
      <c r="H74" s="99">
        <v>0</v>
      </c>
      <c r="I74" s="65">
        <v>0</v>
      </c>
      <c r="J74" s="98">
        <v>1</v>
      </c>
      <c r="K74" s="98">
        <v>1</v>
      </c>
      <c r="L74" s="65">
        <v>0</v>
      </c>
      <c r="N74" s="280"/>
      <c r="O74" s="280"/>
    </row>
    <row r="75" spans="2:15" x14ac:dyDescent="0.2">
      <c r="B75" s="280" t="s">
        <v>112</v>
      </c>
      <c r="C75" s="281"/>
      <c r="D75" s="98">
        <v>39</v>
      </c>
      <c r="E75" s="98">
        <v>39</v>
      </c>
      <c r="F75" s="65">
        <v>0</v>
      </c>
      <c r="G75" s="98">
        <v>39</v>
      </c>
      <c r="H75" s="98">
        <v>40</v>
      </c>
      <c r="I75" s="65">
        <v>0</v>
      </c>
      <c r="J75" s="98">
        <v>106</v>
      </c>
      <c r="K75" s="98">
        <v>107</v>
      </c>
      <c r="L75" s="65">
        <v>3</v>
      </c>
      <c r="N75" s="280"/>
      <c r="O75" s="280"/>
    </row>
    <row r="76" spans="2:15" x14ac:dyDescent="0.2">
      <c r="B76" s="280" t="s">
        <v>113</v>
      </c>
      <c r="C76" s="281"/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1</v>
      </c>
      <c r="L76" s="65">
        <v>0</v>
      </c>
      <c r="N76" s="280"/>
      <c r="O76" s="280"/>
    </row>
    <row r="77" spans="2:15" x14ac:dyDescent="0.2">
      <c r="B77" s="280" t="s">
        <v>114</v>
      </c>
      <c r="C77" s="281"/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98">
        <v>3</v>
      </c>
      <c r="K77" s="98">
        <v>3</v>
      </c>
      <c r="L77" s="65">
        <v>0</v>
      </c>
      <c r="N77" s="280"/>
      <c r="O77" s="280"/>
    </row>
    <row r="78" spans="2:15" x14ac:dyDescent="0.2">
      <c r="B78" s="280" t="s">
        <v>115</v>
      </c>
      <c r="C78" s="281"/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N78" s="280"/>
      <c r="O78" s="280"/>
    </row>
    <row r="79" spans="2:15" x14ac:dyDescent="0.2">
      <c r="B79" s="280" t="s">
        <v>116</v>
      </c>
      <c r="C79" s="281"/>
      <c r="D79" s="98">
        <v>7</v>
      </c>
      <c r="E79" s="98">
        <v>7</v>
      </c>
      <c r="F79" s="65">
        <v>0</v>
      </c>
      <c r="G79" s="65">
        <v>3</v>
      </c>
      <c r="H79" s="65">
        <v>3</v>
      </c>
      <c r="I79" s="65">
        <v>0</v>
      </c>
      <c r="J79" s="98">
        <v>9</v>
      </c>
      <c r="K79" s="98">
        <v>9</v>
      </c>
      <c r="L79" s="66">
        <v>1</v>
      </c>
      <c r="N79" s="280"/>
      <c r="O79" s="280"/>
    </row>
    <row r="80" spans="2:15" x14ac:dyDescent="0.2">
      <c r="B80" s="280" t="s">
        <v>117</v>
      </c>
      <c r="C80" s="281"/>
      <c r="D80" s="65">
        <v>0</v>
      </c>
      <c r="E80" s="65">
        <v>0</v>
      </c>
      <c r="F80" s="66">
        <v>0</v>
      </c>
      <c r="G80" s="65">
        <v>7</v>
      </c>
      <c r="H80" s="65">
        <v>8</v>
      </c>
      <c r="I80" s="65">
        <v>0</v>
      </c>
      <c r="J80" s="65">
        <v>0</v>
      </c>
      <c r="K80" s="65">
        <v>0</v>
      </c>
      <c r="L80" s="65">
        <v>0</v>
      </c>
      <c r="N80" s="280"/>
      <c r="O80" s="280"/>
    </row>
    <row r="81" spans="1:15" x14ac:dyDescent="0.2">
      <c r="B81" s="280" t="s">
        <v>118</v>
      </c>
      <c r="C81" s="281"/>
      <c r="D81" s="98">
        <v>12</v>
      </c>
      <c r="E81" s="98">
        <v>12</v>
      </c>
      <c r="F81" s="65">
        <v>0</v>
      </c>
      <c r="G81" s="98">
        <v>12</v>
      </c>
      <c r="H81" s="98">
        <v>12</v>
      </c>
      <c r="I81" s="66">
        <v>0</v>
      </c>
      <c r="J81" s="98">
        <v>52</v>
      </c>
      <c r="K81" s="98">
        <v>53</v>
      </c>
      <c r="L81" s="98">
        <v>0</v>
      </c>
      <c r="N81" s="280"/>
      <c r="O81" s="280"/>
    </row>
    <row r="82" spans="1:15" x14ac:dyDescent="0.2">
      <c r="B82" s="280" t="s">
        <v>265</v>
      </c>
      <c r="C82" s="281"/>
      <c r="D82" s="99">
        <v>4</v>
      </c>
      <c r="E82" s="98">
        <v>5</v>
      </c>
      <c r="F82" s="98">
        <v>1</v>
      </c>
      <c r="G82" s="98">
        <v>5</v>
      </c>
      <c r="H82" s="98">
        <v>4</v>
      </c>
      <c r="I82" s="65">
        <v>2</v>
      </c>
      <c r="J82" s="98">
        <v>17</v>
      </c>
      <c r="K82" s="98">
        <v>13</v>
      </c>
      <c r="L82" s="98">
        <v>7</v>
      </c>
      <c r="N82" s="280"/>
      <c r="O82" s="280"/>
    </row>
    <row r="83" spans="1:15" x14ac:dyDescent="0.2">
      <c r="B83" s="228"/>
      <c r="C83" s="110"/>
      <c r="D83" s="98"/>
      <c r="E83" s="98"/>
      <c r="F83" s="98"/>
      <c r="G83" s="98"/>
      <c r="H83" s="98"/>
      <c r="I83" s="98"/>
      <c r="J83" s="98"/>
      <c r="K83" s="98"/>
      <c r="L83" s="98"/>
      <c r="N83" s="228"/>
      <c r="O83" s="101"/>
    </row>
    <row r="84" spans="1:15" s="62" customFormat="1" x14ac:dyDescent="0.2">
      <c r="B84" s="282" t="s">
        <v>95</v>
      </c>
      <c r="C84" s="283"/>
      <c r="D84" s="70">
        <v>0</v>
      </c>
      <c r="E84" s="70">
        <v>0</v>
      </c>
      <c r="F84" s="70">
        <v>0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N84" s="282"/>
      <c r="O84" s="282"/>
    </row>
    <row r="85" spans="1:15" x14ac:dyDescent="0.2">
      <c r="B85" s="280" t="s">
        <v>96</v>
      </c>
      <c r="C85" s="281"/>
      <c r="D85" s="65">
        <v>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N85" s="280"/>
      <c r="O85" s="280"/>
    </row>
    <row r="86" spans="1:15" x14ac:dyDescent="0.2">
      <c r="B86" s="280" t="s">
        <v>400</v>
      </c>
      <c r="C86" s="281"/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N86" s="280"/>
      <c r="O86" s="280"/>
    </row>
    <row r="87" spans="1:15" ht="18" thickBot="1" x14ac:dyDescent="0.25">
      <c r="B87" s="102"/>
      <c r="C87" s="111"/>
      <c r="D87" s="105"/>
      <c r="E87" s="105"/>
      <c r="F87" s="105"/>
      <c r="G87" s="105"/>
      <c r="H87" s="105"/>
      <c r="I87" s="75"/>
      <c r="J87" s="75"/>
      <c r="K87" s="75"/>
      <c r="L87" s="75"/>
    </row>
    <row r="88" spans="1:15" x14ac:dyDescent="0.2">
      <c r="D88" s="50" t="s">
        <v>69</v>
      </c>
    </row>
    <row r="89" spans="1:15" x14ac:dyDescent="0.2">
      <c r="A89" s="50"/>
    </row>
    <row r="90" spans="1:15" x14ac:dyDescent="0.2">
      <c r="A90" s="50"/>
    </row>
  </sheetData>
  <mergeCells count="112">
    <mergeCell ref="N21:O21"/>
    <mergeCell ref="B22:C22"/>
    <mergeCell ref="N22:O22"/>
    <mergeCell ref="B23:C23"/>
    <mergeCell ref="N23:O23"/>
    <mergeCell ref="B24:C24"/>
    <mergeCell ref="N24:O24"/>
    <mergeCell ref="B6:L6"/>
    <mergeCell ref="D9:F9"/>
    <mergeCell ref="G9:I9"/>
    <mergeCell ref="J9:L9"/>
    <mergeCell ref="B10:C10"/>
    <mergeCell ref="B21:C21"/>
    <mergeCell ref="B28:C28"/>
    <mergeCell ref="N28:O28"/>
    <mergeCell ref="B29:C29"/>
    <mergeCell ref="N29:O29"/>
    <mergeCell ref="B30:C30"/>
    <mergeCell ref="N30:O30"/>
    <mergeCell ref="B25:C25"/>
    <mergeCell ref="N25:O25"/>
    <mergeCell ref="B26:C26"/>
    <mergeCell ref="N26:O26"/>
    <mergeCell ref="B27:C27"/>
    <mergeCell ref="N27:O27"/>
    <mergeCell ref="B34:C34"/>
    <mergeCell ref="N34:O34"/>
    <mergeCell ref="B35:C35"/>
    <mergeCell ref="N35:O35"/>
    <mergeCell ref="B36:C36"/>
    <mergeCell ref="N36:O36"/>
    <mergeCell ref="B31:C31"/>
    <mergeCell ref="N31:O31"/>
    <mergeCell ref="B32:C32"/>
    <mergeCell ref="N32:O32"/>
    <mergeCell ref="B33:C33"/>
    <mergeCell ref="N33:O33"/>
    <mergeCell ref="B40:C40"/>
    <mergeCell ref="N40:O40"/>
    <mergeCell ref="B41:C41"/>
    <mergeCell ref="N41:O41"/>
    <mergeCell ref="B42:C42"/>
    <mergeCell ref="N42:O42"/>
    <mergeCell ref="B37:C37"/>
    <mergeCell ref="N37:O37"/>
    <mergeCell ref="B38:C38"/>
    <mergeCell ref="N38:O38"/>
    <mergeCell ref="B39:C39"/>
    <mergeCell ref="N39:O39"/>
    <mergeCell ref="D49:F49"/>
    <mergeCell ref="G49:I49"/>
    <mergeCell ref="J49:L49"/>
    <mergeCell ref="B50:C50"/>
    <mergeCell ref="N50:O50"/>
    <mergeCell ref="B51:C51"/>
    <mergeCell ref="N51:O51"/>
    <mergeCell ref="B44:C44"/>
    <mergeCell ref="N44:O44"/>
    <mergeCell ref="B45:C45"/>
    <mergeCell ref="N45:O45"/>
    <mergeCell ref="B46:C46"/>
    <mergeCell ref="N46:O46"/>
    <mergeCell ref="B64:C64"/>
    <mergeCell ref="N64:O64"/>
    <mergeCell ref="B65:C65"/>
    <mergeCell ref="N65:O65"/>
    <mergeCell ref="B66:C66"/>
    <mergeCell ref="N66:O66"/>
    <mergeCell ref="B61:C61"/>
    <mergeCell ref="N61:O61"/>
    <mergeCell ref="B62:C62"/>
    <mergeCell ref="N62:O62"/>
    <mergeCell ref="B63:C63"/>
    <mergeCell ref="N63:O63"/>
    <mergeCell ref="B70:C70"/>
    <mergeCell ref="N70:O70"/>
    <mergeCell ref="B71:C71"/>
    <mergeCell ref="N71:O71"/>
    <mergeCell ref="B72:C72"/>
    <mergeCell ref="N72:O72"/>
    <mergeCell ref="B67:C67"/>
    <mergeCell ref="N67:O67"/>
    <mergeCell ref="B68:C68"/>
    <mergeCell ref="N68:O68"/>
    <mergeCell ref="B69:C69"/>
    <mergeCell ref="N69:O69"/>
    <mergeCell ref="B76:C76"/>
    <mergeCell ref="N76:O76"/>
    <mergeCell ref="B77:C77"/>
    <mergeCell ref="N77:O77"/>
    <mergeCell ref="B78:C78"/>
    <mergeCell ref="N78:O78"/>
    <mergeCell ref="B73:C73"/>
    <mergeCell ref="N73:O73"/>
    <mergeCell ref="B74:C74"/>
    <mergeCell ref="N74:O74"/>
    <mergeCell ref="B75:C75"/>
    <mergeCell ref="N75:O75"/>
    <mergeCell ref="B86:C86"/>
    <mergeCell ref="N86:O86"/>
    <mergeCell ref="B82:C82"/>
    <mergeCell ref="N82:O82"/>
    <mergeCell ref="B84:C84"/>
    <mergeCell ref="N84:O84"/>
    <mergeCell ref="B85:C85"/>
    <mergeCell ref="N85:O85"/>
    <mergeCell ref="B79:C79"/>
    <mergeCell ref="N79:O79"/>
    <mergeCell ref="B80:C80"/>
    <mergeCell ref="N80:O80"/>
    <mergeCell ref="B81:C81"/>
    <mergeCell ref="N81:O81"/>
  </mergeCells>
  <phoneticPr fontId="2"/>
  <dataValidations count="1">
    <dataValidation imeMode="off" allowBlank="1" showInputMessage="1" showErrorMessage="1" sqref="P40:R40 L64 L67 P25:R34 P23:T23 P36:R38 G25:H25 R41 D25:E25 R39 M23 M25:M38 M40 M44:M46 P44:R46"/>
  </dataValidations>
  <pageMargins left="0.78740157480314965" right="0.78740157480314965" top="0.98425196850393704" bottom="0.59055118110236227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9"/>
  <sheetViews>
    <sheetView view="pageBreakPreview" topLeftCell="A22" zoomScale="75" zoomScaleNormal="75" zoomScaleSheetLayoutView="75" workbookViewId="0">
      <selection activeCell="N14" sqref="N14"/>
    </sheetView>
  </sheetViews>
  <sheetFormatPr defaultColWidth="12.125" defaultRowHeight="17.25" x14ac:dyDescent="0.15"/>
  <cols>
    <col min="1" max="1" width="13.375" style="227" customWidth="1"/>
    <col min="2" max="2" width="13.75" style="81" customWidth="1"/>
    <col min="3" max="3" width="20.75" style="81" customWidth="1"/>
    <col min="4" max="12" width="11.125" style="227" customWidth="1"/>
    <col min="13" max="16384" width="12.125" style="227"/>
  </cols>
  <sheetData>
    <row r="1" spans="1:12" x14ac:dyDescent="0.2">
      <c r="A1" s="50"/>
    </row>
    <row r="6" spans="1:12" x14ac:dyDescent="0.2">
      <c r="B6" s="270" t="s">
        <v>56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</row>
    <row r="7" spans="1:12" ht="18" thickBot="1" x14ac:dyDescent="0.25">
      <c r="B7" s="82"/>
      <c r="C7" s="82"/>
      <c r="D7" s="52" t="s">
        <v>401</v>
      </c>
      <c r="E7" s="51"/>
      <c r="F7" s="51"/>
      <c r="G7" s="51"/>
      <c r="H7" s="51"/>
      <c r="I7" s="54"/>
      <c r="J7" s="51"/>
      <c r="K7" s="83"/>
      <c r="L7" s="54" t="s">
        <v>101</v>
      </c>
    </row>
    <row r="8" spans="1:12" ht="17.25" customHeight="1" x14ac:dyDescent="0.15">
      <c r="C8" s="84"/>
    </row>
    <row r="9" spans="1:12" x14ac:dyDescent="0.2">
      <c r="D9" s="274" t="s">
        <v>402</v>
      </c>
      <c r="E9" s="275"/>
      <c r="F9" s="276"/>
      <c r="G9" s="287" t="s">
        <v>403</v>
      </c>
      <c r="H9" s="288"/>
      <c r="I9" s="289"/>
      <c r="J9" s="287" t="s">
        <v>404</v>
      </c>
      <c r="K9" s="288"/>
      <c r="L9" s="288"/>
    </row>
    <row r="10" spans="1:12" x14ac:dyDescent="0.2">
      <c r="B10" s="290" t="s">
        <v>396</v>
      </c>
      <c r="C10" s="291"/>
      <c r="D10" s="226" t="s">
        <v>336</v>
      </c>
      <c r="E10" s="226" t="s">
        <v>363</v>
      </c>
      <c r="F10" s="226" t="s">
        <v>337</v>
      </c>
      <c r="G10" s="109" t="s">
        <v>336</v>
      </c>
      <c r="H10" s="229" t="s">
        <v>363</v>
      </c>
      <c r="I10" s="229" t="s">
        <v>337</v>
      </c>
      <c r="J10" s="229" t="s">
        <v>336</v>
      </c>
      <c r="K10" s="229" t="s">
        <v>363</v>
      </c>
      <c r="L10" s="229" t="s">
        <v>337</v>
      </c>
    </row>
    <row r="11" spans="1:12" x14ac:dyDescent="0.2">
      <c r="B11" s="230"/>
      <c r="C11" s="87"/>
      <c r="D11" s="231"/>
      <c r="E11" s="231"/>
      <c r="F11" s="231"/>
      <c r="G11" s="89"/>
      <c r="H11" s="89"/>
      <c r="I11" s="89"/>
      <c r="J11" s="89"/>
      <c r="K11" s="89"/>
      <c r="L11" s="89"/>
    </row>
    <row r="12" spans="1:12" x14ac:dyDescent="0.2">
      <c r="B12" s="90" t="s">
        <v>386</v>
      </c>
      <c r="C12" s="112"/>
      <c r="D12" s="92">
        <v>57</v>
      </c>
      <c r="E12" s="92">
        <v>52</v>
      </c>
      <c r="F12" s="92">
        <v>10</v>
      </c>
      <c r="G12" s="92">
        <v>167</v>
      </c>
      <c r="H12" s="92">
        <v>171</v>
      </c>
      <c r="I12" s="92">
        <v>9</v>
      </c>
      <c r="J12" s="92">
        <v>184</v>
      </c>
      <c r="K12" s="92">
        <v>176</v>
      </c>
      <c r="L12" s="92">
        <v>21</v>
      </c>
    </row>
    <row r="13" spans="1:12" x14ac:dyDescent="0.2">
      <c r="B13" s="90" t="s">
        <v>387</v>
      </c>
      <c r="C13" s="93"/>
      <c r="D13" s="92">
        <v>52</v>
      </c>
      <c r="E13" s="92">
        <v>57</v>
      </c>
      <c r="F13" s="92">
        <v>5</v>
      </c>
      <c r="G13" s="92">
        <v>187</v>
      </c>
      <c r="H13" s="92">
        <v>181</v>
      </c>
      <c r="I13" s="92">
        <v>15</v>
      </c>
      <c r="J13" s="92">
        <v>177</v>
      </c>
      <c r="K13" s="92">
        <v>190</v>
      </c>
      <c r="L13" s="92">
        <v>8</v>
      </c>
    </row>
    <row r="14" spans="1:12" x14ac:dyDescent="0.2">
      <c r="B14" s="90" t="s">
        <v>587</v>
      </c>
      <c r="C14" s="93"/>
      <c r="D14" s="92">
        <v>48</v>
      </c>
      <c r="E14" s="92">
        <v>47</v>
      </c>
      <c r="F14" s="92">
        <v>6</v>
      </c>
      <c r="G14" s="92">
        <v>160</v>
      </c>
      <c r="H14" s="92">
        <v>157</v>
      </c>
      <c r="I14" s="92">
        <v>18</v>
      </c>
      <c r="J14" s="92">
        <v>201</v>
      </c>
      <c r="K14" s="92">
        <v>196</v>
      </c>
      <c r="L14" s="92">
        <v>13</v>
      </c>
    </row>
    <row r="15" spans="1:12" x14ac:dyDescent="0.2">
      <c r="B15" s="90" t="s">
        <v>472</v>
      </c>
      <c r="C15" s="93"/>
      <c r="D15" s="92">
        <v>49</v>
      </c>
      <c r="E15" s="92">
        <v>52</v>
      </c>
      <c r="F15" s="92">
        <v>3</v>
      </c>
      <c r="G15" s="92">
        <v>109</v>
      </c>
      <c r="H15" s="92">
        <v>117</v>
      </c>
      <c r="I15" s="92">
        <v>10</v>
      </c>
      <c r="J15" s="92">
        <v>141</v>
      </c>
      <c r="K15" s="92">
        <v>141</v>
      </c>
      <c r="L15" s="92">
        <v>13</v>
      </c>
    </row>
    <row r="16" spans="1:12" x14ac:dyDescent="0.2">
      <c r="B16" s="90" t="s">
        <v>585</v>
      </c>
      <c r="C16" s="93"/>
      <c r="D16" s="92">
        <v>57</v>
      </c>
      <c r="E16" s="92">
        <v>53</v>
      </c>
      <c r="F16" s="92">
        <v>7</v>
      </c>
      <c r="G16" s="92">
        <v>99</v>
      </c>
      <c r="H16" s="92">
        <v>96</v>
      </c>
      <c r="I16" s="92">
        <v>13</v>
      </c>
      <c r="J16" s="92">
        <v>156</v>
      </c>
      <c r="K16" s="92">
        <v>154</v>
      </c>
      <c r="L16" s="92">
        <v>15</v>
      </c>
    </row>
    <row r="17" spans="2:18" x14ac:dyDescent="0.2">
      <c r="B17" s="90" t="s">
        <v>586</v>
      </c>
      <c r="C17" s="93"/>
      <c r="D17" s="92">
        <v>27</v>
      </c>
      <c r="E17" s="92">
        <v>29</v>
      </c>
      <c r="F17" s="92">
        <v>5</v>
      </c>
      <c r="G17" s="92">
        <v>108</v>
      </c>
      <c r="H17" s="92">
        <v>115</v>
      </c>
      <c r="I17" s="92">
        <v>6</v>
      </c>
      <c r="J17" s="92">
        <v>117</v>
      </c>
      <c r="K17" s="92">
        <v>128</v>
      </c>
      <c r="L17" s="92">
        <v>4</v>
      </c>
    </row>
    <row r="18" spans="2:18" x14ac:dyDescent="0.15">
      <c r="B18" s="90"/>
      <c r="D18" s="55"/>
    </row>
    <row r="19" spans="2:18" x14ac:dyDescent="0.15">
      <c r="B19" s="90" t="s">
        <v>629</v>
      </c>
      <c r="C19" s="113"/>
      <c r="D19" s="55">
        <v>29</v>
      </c>
      <c r="E19" s="227">
        <v>29</v>
      </c>
      <c r="F19" s="227">
        <v>5</v>
      </c>
      <c r="G19" s="227">
        <v>148</v>
      </c>
      <c r="H19" s="227">
        <v>141</v>
      </c>
      <c r="I19" s="227">
        <v>13</v>
      </c>
      <c r="J19" s="227">
        <v>132</v>
      </c>
      <c r="K19" s="227">
        <v>126</v>
      </c>
      <c r="L19" s="227">
        <v>10</v>
      </c>
    </row>
    <row r="20" spans="2:18" x14ac:dyDescent="0.2">
      <c r="B20" s="230"/>
      <c r="C20" s="87"/>
      <c r="D20" s="92"/>
      <c r="E20" s="92"/>
      <c r="F20" s="92"/>
      <c r="G20" s="92"/>
      <c r="H20" s="92"/>
      <c r="I20" s="92"/>
      <c r="J20" s="92"/>
      <c r="K20" s="92"/>
      <c r="L20" s="92"/>
    </row>
    <row r="21" spans="2:18" s="62" customFormat="1" x14ac:dyDescent="0.2">
      <c r="B21" s="282" t="s">
        <v>98</v>
      </c>
      <c r="C21" s="283"/>
      <c r="D21" s="96">
        <v>29</v>
      </c>
      <c r="E21" s="96">
        <v>29</v>
      </c>
      <c r="F21" s="96">
        <v>5</v>
      </c>
      <c r="G21" s="96">
        <v>148</v>
      </c>
      <c r="H21" s="96">
        <v>141</v>
      </c>
      <c r="I21" s="96">
        <v>13</v>
      </c>
      <c r="J21" s="96">
        <v>132</v>
      </c>
      <c r="K21" s="96">
        <v>126</v>
      </c>
      <c r="L21" s="96">
        <v>10</v>
      </c>
    </row>
    <row r="22" spans="2:18" x14ac:dyDescent="0.2">
      <c r="B22" s="280" t="s">
        <v>102</v>
      </c>
      <c r="C22" s="281"/>
      <c r="D22" s="98">
        <v>8</v>
      </c>
      <c r="E22" s="98">
        <v>10</v>
      </c>
      <c r="F22" s="65">
        <v>3</v>
      </c>
      <c r="G22" s="98">
        <v>35</v>
      </c>
      <c r="H22" s="98">
        <v>29</v>
      </c>
      <c r="I22" s="98">
        <v>10</v>
      </c>
      <c r="J22" s="98">
        <v>27</v>
      </c>
      <c r="K22" s="98">
        <v>26</v>
      </c>
      <c r="L22" s="98">
        <v>5</v>
      </c>
    </row>
    <row r="23" spans="2:18" x14ac:dyDescent="0.2">
      <c r="B23" s="280" t="s">
        <v>103</v>
      </c>
      <c r="C23" s="281"/>
      <c r="D23" s="65">
        <v>0</v>
      </c>
      <c r="E23" s="65">
        <v>0</v>
      </c>
      <c r="F23" s="65">
        <v>0</v>
      </c>
      <c r="G23" s="66">
        <v>0</v>
      </c>
      <c r="H23" s="65">
        <v>0</v>
      </c>
      <c r="I23" s="65">
        <v>0</v>
      </c>
      <c r="J23" s="66">
        <v>0</v>
      </c>
      <c r="K23" s="66">
        <v>0</v>
      </c>
      <c r="L23" s="66">
        <v>0</v>
      </c>
      <c r="M23" s="100"/>
      <c r="N23" s="100"/>
      <c r="O23" s="100"/>
      <c r="P23" s="100"/>
      <c r="Q23" s="100"/>
      <c r="R23" s="100"/>
    </row>
    <row r="24" spans="2:18" x14ac:dyDescent="0.2">
      <c r="B24" s="280" t="s">
        <v>100</v>
      </c>
      <c r="C24" s="281"/>
      <c r="D24" s="65">
        <v>0</v>
      </c>
      <c r="E24" s="98">
        <v>0</v>
      </c>
      <c r="F24" s="65">
        <v>0</v>
      </c>
      <c r="G24" s="98">
        <v>1</v>
      </c>
      <c r="H24" s="99">
        <v>2</v>
      </c>
      <c r="I24" s="99">
        <v>0</v>
      </c>
      <c r="J24" s="98">
        <v>1</v>
      </c>
      <c r="K24" s="98">
        <v>0</v>
      </c>
      <c r="L24" s="65">
        <v>1</v>
      </c>
    </row>
    <row r="25" spans="2:18" x14ac:dyDescent="0.2">
      <c r="B25" s="280" t="s">
        <v>104</v>
      </c>
      <c r="C25" s="281"/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100"/>
      <c r="N25" s="100"/>
      <c r="O25" s="100"/>
    </row>
    <row r="26" spans="2:18" x14ac:dyDescent="0.2">
      <c r="B26" s="280" t="s">
        <v>105</v>
      </c>
      <c r="C26" s="281"/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6">
        <v>0</v>
      </c>
      <c r="K26" s="65">
        <v>0</v>
      </c>
      <c r="L26" s="65">
        <v>0</v>
      </c>
      <c r="M26" s="100"/>
      <c r="N26" s="100"/>
      <c r="O26" s="100"/>
    </row>
    <row r="27" spans="2:18" x14ac:dyDescent="0.2">
      <c r="B27" s="280" t="s">
        <v>106</v>
      </c>
      <c r="C27" s="281"/>
      <c r="D27" s="65">
        <v>1</v>
      </c>
      <c r="E27" s="65">
        <v>1</v>
      </c>
      <c r="F27" s="65">
        <v>0</v>
      </c>
      <c r="G27" s="65">
        <v>1</v>
      </c>
      <c r="H27" s="65">
        <v>1</v>
      </c>
      <c r="I27" s="65">
        <v>0</v>
      </c>
      <c r="J27" s="65">
        <v>0</v>
      </c>
      <c r="K27" s="66">
        <v>0</v>
      </c>
      <c r="L27" s="65">
        <v>0</v>
      </c>
      <c r="M27" s="100"/>
      <c r="N27" s="100"/>
      <c r="O27" s="100"/>
    </row>
    <row r="28" spans="2:18" x14ac:dyDescent="0.2">
      <c r="B28" s="280" t="s">
        <v>99</v>
      </c>
      <c r="C28" s="281"/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100"/>
      <c r="N28" s="100"/>
      <c r="O28" s="100"/>
    </row>
    <row r="29" spans="2:18" x14ac:dyDescent="0.2">
      <c r="B29" s="280" t="s">
        <v>2</v>
      </c>
      <c r="C29" s="281"/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100"/>
      <c r="N29" s="100"/>
      <c r="O29" s="100"/>
    </row>
    <row r="30" spans="2:18" x14ac:dyDescent="0.2">
      <c r="B30" s="280" t="s">
        <v>107</v>
      </c>
      <c r="C30" s="281"/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100"/>
      <c r="N30" s="100"/>
      <c r="O30" s="100"/>
      <c r="P30" s="100"/>
    </row>
    <row r="31" spans="2:18" x14ac:dyDescent="0.2">
      <c r="B31" s="280" t="s">
        <v>108</v>
      </c>
      <c r="C31" s="281"/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100"/>
      <c r="N31" s="100"/>
      <c r="O31" s="100"/>
      <c r="P31" s="100"/>
    </row>
    <row r="32" spans="2:18" x14ac:dyDescent="0.2">
      <c r="B32" s="280" t="s">
        <v>109</v>
      </c>
      <c r="C32" s="281"/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6">
        <v>0</v>
      </c>
      <c r="K32" s="66">
        <v>0</v>
      </c>
      <c r="L32" s="65">
        <v>0</v>
      </c>
      <c r="M32" s="100"/>
      <c r="N32" s="100"/>
      <c r="O32" s="100"/>
    </row>
    <row r="33" spans="2:15" x14ac:dyDescent="0.2">
      <c r="B33" s="280" t="s">
        <v>110</v>
      </c>
      <c r="C33" s="281"/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100"/>
      <c r="N33" s="100"/>
      <c r="O33" s="100"/>
    </row>
    <row r="34" spans="2:15" x14ac:dyDescent="0.2">
      <c r="B34" s="280" t="s">
        <v>111</v>
      </c>
      <c r="C34" s="281"/>
      <c r="D34" s="65">
        <v>0</v>
      </c>
      <c r="E34" s="65">
        <v>0</v>
      </c>
      <c r="F34" s="65">
        <v>0</v>
      </c>
      <c r="G34" s="65">
        <v>1</v>
      </c>
      <c r="H34" s="65">
        <v>1</v>
      </c>
      <c r="I34" s="65">
        <v>0</v>
      </c>
      <c r="J34" s="65">
        <v>1</v>
      </c>
      <c r="K34" s="65">
        <v>0</v>
      </c>
      <c r="L34" s="65">
        <v>1</v>
      </c>
      <c r="M34" s="100"/>
      <c r="N34" s="100"/>
      <c r="O34" s="100"/>
    </row>
    <row r="35" spans="2:15" x14ac:dyDescent="0.2">
      <c r="B35" s="280" t="s">
        <v>112</v>
      </c>
      <c r="C35" s="281"/>
      <c r="D35" s="98">
        <v>11</v>
      </c>
      <c r="E35" s="98">
        <v>11</v>
      </c>
      <c r="F35" s="66">
        <v>0</v>
      </c>
      <c r="G35" s="98">
        <v>65</v>
      </c>
      <c r="H35" s="98">
        <v>65</v>
      </c>
      <c r="I35" s="65">
        <v>0</v>
      </c>
      <c r="J35" s="98">
        <v>47</v>
      </c>
      <c r="K35" s="98">
        <v>47</v>
      </c>
      <c r="L35" s="65">
        <v>0</v>
      </c>
    </row>
    <row r="36" spans="2:15" x14ac:dyDescent="0.2">
      <c r="B36" s="280" t="s">
        <v>113</v>
      </c>
      <c r="C36" s="281"/>
      <c r="D36" s="65">
        <v>0</v>
      </c>
      <c r="E36" s="65">
        <v>0</v>
      </c>
      <c r="F36" s="65">
        <v>0</v>
      </c>
      <c r="G36" s="66">
        <v>1</v>
      </c>
      <c r="H36" s="65">
        <v>0</v>
      </c>
      <c r="I36" s="66">
        <v>1</v>
      </c>
      <c r="J36" s="66">
        <v>0</v>
      </c>
      <c r="K36" s="66">
        <v>0</v>
      </c>
      <c r="L36" s="65">
        <v>0</v>
      </c>
      <c r="O36" s="100"/>
    </row>
    <row r="37" spans="2:15" x14ac:dyDescent="0.2">
      <c r="B37" s="280" t="s">
        <v>114</v>
      </c>
      <c r="C37" s="281"/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6">
        <v>0</v>
      </c>
      <c r="K37" s="66">
        <v>0</v>
      </c>
      <c r="L37" s="66">
        <v>0</v>
      </c>
      <c r="M37" s="100"/>
      <c r="N37" s="100"/>
      <c r="O37" s="100"/>
    </row>
    <row r="38" spans="2:15" x14ac:dyDescent="0.2">
      <c r="B38" s="280" t="s">
        <v>115</v>
      </c>
      <c r="C38" s="281"/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100"/>
      <c r="N38" s="100"/>
      <c r="O38" s="100"/>
    </row>
    <row r="39" spans="2:15" x14ac:dyDescent="0.2">
      <c r="B39" s="280" t="s">
        <v>116</v>
      </c>
      <c r="C39" s="281"/>
      <c r="D39" s="65">
        <v>3</v>
      </c>
      <c r="E39" s="65">
        <v>3</v>
      </c>
      <c r="F39" s="65">
        <v>0</v>
      </c>
      <c r="G39" s="66">
        <v>7</v>
      </c>
      <c r="H39" s="65">
        <v>8</v>
      </c>
      <c r="I39" s="65">
        <v>0</v>
      </c>
      <c r="J39" s="65">
        <v>23</v>
      </c>
      <c r="K39" s="66">
        <v>23</v>
      </c>
      <c r="L39" s="65">
        <v>0</v>
      </c>
      <c r="O39" s="100"/>
    </row>
    <row r="40" spans="2:15" x14ac:dyDescent="0.2">
      <c r="B40" s="280" t="s">
        <v>117</v>
      </c>
      <c r="C40" s="281"/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100"/>
      <c r="N40" s="100"/>
      <c r="O40" s="100"/>
    </row>
    <row r="41" spans="2:15" x14ac:dyDescent="0.2">
      <c r="B41" s="280" t="s">
        <v>118</v>
      </c>
      <c r="C41" s="281"/>
      <c r="D41" s="98">
        <v>2</v>
      </c>
      <c r="E41" s="98">
        <v>2</v>
      </c>
      <c r="F41" s="65">
        <v>0</v>
      </c>
      <c r="G41" s="98">
        <v>28</v>
      </c>
      <c r="H41" s="98">
        <v>28</v>
      </c>
      <c r="I41" s="66">
        <v>0</v>
      </c>
      <c r="J41" s="99">
        <v>23</v>
      </c>
      <c r="K41" s="98">
        <v>23</v>
      </c>
      <c r="L41" s="65">
        <v>0</v>
      </c>
    </row>
    <row r="42" spans="2:15" x14ac:dyDescent="0.2">
      <c r="B42" s="280" t="s">
        <v>265</v>
      </c>
      <c r="C42" s="281"/>
      <c r="D42" s="98">
        <v>4</v>
      </c>
      <c r="E42" s="98">
        <v>2</v>
      </c>
      <c r="F42" s="65">
        <v>2</v>
      </c>
      <c r="G42" s="98">
        <v>9</v>
      </c>
      <c r="H42" s="98">
        <v>7</v>
      </c>
      <c r="I42" s="98">
        <v>2</v>
      </c>
      <c r="J42" s="98">
        <v>10</v>
      </c>
      <c r="K42" s="98">
        <v>7</v>
      </c>
      <c r="L42" s="98">
        <v>3</v>
      </c>
    </row>
    <row r="43" spans="2:15" x14ac:dyDescent="0.2">
      <c r="B43" s="228"/>
      <c r="C43" s="110"/>
      <c r="D43" s="98"/>
      <c r="E43" s="98"/>
      <c r="F43" s="98"/>
      <c r="G43" s="98"/>
      <c r="H43" s="98"/>
      <c r="I43" s="98"/>
      <c r="J43" s="98"/>
      <c r="K43" s="98"/>
      <c r="L43" s="98"/>
    </row>
    <row r="44" spans="2:15" s="62" customFormat="1" x14ac:dyDescent="0.2">
      <c r="B44" s="282" t="s">
        <v>95</v>
      </c>
      <c r="C44" s="283"/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</row>
    <row r="45" spans="2:15" x14ac:dyDescent="0.2">
      <c r="B45" s="280" t="s">
        <v>96</v>
      </c>
      <c r="C45" s="281"/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</row>
    <row r="46" spans="2:15" x14ac:dyDescent="0.2">
      <c r="B46" s="280" t="s">
        <v>97</v>
      </c>
      <c r="C46" s="281"/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</row>
    <row r="47" spans="2:15" ht="18" thickBot="1" x14ac:dyDescent="0.25">
      <c r="B47" s="102"/>
      <c r="C47" s="111"/>
      <c r="D47" s="75"/>
      <c r="E47" s="75"/>
      <c r="F47" s="75"/>
      <c r="G47" s="105"/>
      <c r="H47" s="105"/>
      <c r="I47" s="105"/>
      <c r="J47" s="105"/>
      <c r="K47" s="105"/>
      <c r="L47" s="105"/>
    </row>
    <row r="48" spans="2:15" x14ac:dyDescent="0.2">
      <c r="D48" s="50" t="s">
        <v>66</v>
      </c>
    </row>
    <row r="49" spans="1:18" s="81" customFormat="1" x14ac:dyDescent="0.2">
      <c r="A49" s="50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</row>
  </sheetData>
  <mergeCells count="30">
    <mergeCell ref="B21:C21"/>
    <mergeCell ref="B6:L6"/>
    <mergeCell ref="D9:F9"/>
    <mergeCell ref="G9:I9"/>
    <mergeCell ref="J9:L9"/>
    <mergeCell ref="B10:C1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6:C46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45:C45"/>
  </mergeCells>
  <phoneticPr fontId="2"/>
  <dataValidations count="1">
    <dataValidation imeMode="off" allowBlank="1" showInputMessage="1" showErrorMessage="1" sqref="O36 M30:P31 M40:O40 M32:O34 M23:R23 O39 M37:O38 M25:O29"/>
  </dataValidations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4"/>
  <sheetViews>
    <sheetView view="pageBreakPreview" zoomScale="75" zoomScaleNormal="75" zoomScaleSheetLayoutView="75" workbookViewId="0">
      <selection activeCell="M58" sqref="M58"/>
    </sheetView>
  </sheetViews>
  <sheetFormatPr defaultColWidth="15.875" defaultRowHeight="17.25" x14ac:dyDescent="0.15"/>
  <cols>
    <col min="1" max="1" width="13.375" style="227" customWidth="1"/>
    <col min="2" max="2" width="7.125" style="227" customWidth="1"/>
    <col min="3" max="3" width="21.5" style="227" customWidth="1"/>
    <col min="4" max="9" width="16.375" style="227" customWidth="1"/>
    <col min="10" max="16384" width="15.875" style="227"/>
  </cols>
  <sheetData>
    <row r="1" spans="1:9" x14ac:dyDescent="0.2">
      <c r="A1" s="50"/>
    </row>
    <row r="6" spans="1:9" x14ac:dyDescent="0.2">
      <c r="B6" s="270" t="s">
        <v>119</v>
      </c>
      <c r="C6" s="270"/>
      <c r="D6" s="270"/>
      <c r="E6" s="270"/>
      <c r="F6" s="270"/>
      <c r="G6" s="270"/>
      <c r="H6" s="270"/>
      <c r="I6" s="270"/>
    </row>
    <row r="7" spans="1:9" ht="18" thickBot="1" x14ac:dyDescent="0.25">
      <c r="B7" s="51"/>
      <c r="C7" s="51"/>
      <c r="D7" s="51"/>
      <c r="E7" s="51"/>
      <c r="F7" s="51"/>
      <c r="G7" s="51"/>
      <c r="H7" s="51"/>
      <c r="I7" s="54" t="s">
        <v>138</v>
      </c>
    </row>
    <row r="8" spans="1:9" x14ac:dyDescent="0.15">
      <c r="D8" s="55"/>
      <c r="G8" s="55"/>
    </row>
    <row r="9" spans="1:9" x14ac:dyDescent="0.2">
      <c r="D9" s="271" t="s">
        <v>405</v>
      </c>
      <c r="E9" s="272"/>
      <c r="F9" s="273"/>
      <c r="G9" s="271" t="s">
        <v>406</v>
      </c>
      <c r="H9" s="272"/>
      <c r="I9" s="272"/>
    </row>
    <row r="10" spans="1:9" x14ac:dyDescent="0.2">
      <c r="B10" s="56"/>
      <c r="C10" s="56"/>
      <c r="D10" s="226" t="s">
        <v>120</v>
      </c>
      <c r="E10" s="226" t="s">
        <v>121</v>
      </c>
      <c r="F10" s="226" t="s">
        <v>122</v>
      </c>
      <c r="G10" s="226" t="s">
        <v>120</v>
      </c>
      <c r="H10" s="226" t="s">
        <v>121</v>
      </c>
      <c r="I10" s="226" t="s">
        <v>122</v>
      </c>
    </row>
    <row r="11" spans="1:9" x14ac:dyDescent="0.15">
      <c r="D11" s="55"/>
    </row>
    <row r="12" spans="1:9" x14ac:dyDescent="0.15">
      <c r="B12" s="90" t="s">
        <v>383</v>
      </c>
      <c r="C12" s="260"/>
      <c r="D12" s="91">
        <v>867</v>
      </c>
      <c r="E12" s="92">
        <v>891</v>
      </c>
      <c r="F12" s="92">
        <v>189</v>
      </c>
      <c r="G12" s="92">
        <v>2881</v>
      </c>
      <c r="H12" s="92">
        <v>2928</v>
      </c>
      <c r="I12" s="92">
        <v>111</v>
      </c>
    </row>
    <row r="13" spans="1:9" x14ac:dyDescent="0.15">
      <c r="B13" s="90" t="s">
        <v>384</v>
      </c>
      <c r="C13" s="260"/>
      <c r="D13" s="91">
        <v>727</v>
      </c>
      <c r="E13" s="92">
        <v>745</v>
      </c>
      <c r="F13" s="92">
        <v>163</v>
      </c>
      <c r="G13" s="92">
        <v>2629</v>
      </c>
      <c r="H13" s="92">
        <v>2675</v>
      </c>
      <c r="I13" s="92">
        <v>65</v>
      </c>
    </row>
    <row r="14" spans="1:9" x14ac:dyDescent="0.15">
      <c r="B14" s="90" t="s">
        <v>385</v>
      </c>
      <c r="C14" s="260"/>
      <c r="D14" s="91">
        <v>664</v>
      </c>
      <c r="E14" s="92">
        <v>656</v>
      </c>
      <c r="F14" s="92">
        <v>173</v>
      </c>
      <c r="G14" s="92">
        <v>2542</v>
      </c>
      <c r="H14" s="92">
        <v>2583</v>
      </c>
      <c r="I14" s="92">
        <v>24</v>
      </c>
    </row>
    <row r="15" spans="1:9" x14ac:dyDescent="0.15">
      <c r="B15" s="90" t="s">
        <v>386</v>
      </c>
      <c r="C15" s="260"/>
      <c r="D15" s="91">
        <v>611</v>
      </c>
      <c r="E15" s="92">
        <v>621</v>
      </c>
      <c r="F15" s="92">
        <v>163</v>
      </c>
      <c r="G15" s="92">
        <v>2375</v>
      </c>
      <c r="H15" s="92">
        <v>2376</v>
      </c>
      <c r="I15" s="92">
        <v>23</v>
      </c>
    </row>
    <row r="16" spans="1:9" x14ac:dyDescent="0.2">
      <c r="B16" s="90" t="s">
        <v>387</v>
      </c>
      <c r="C16" s="114"/>
      <c r="D16" s="91">
        <v>641</v>
      </c>
      <c r="E16" s="92">
        <v>639</v>
      </c>
      <c r="F16" s="92">
        <v>165</v>
      </c>
      <c r="G16" s="92">
        <v>2291</v>
      </c>
      <c r="H16" s="92">
        <v>2274</v>
      </c>
      <c r="I16" s="92">
        <v>40</v>
      </c>
    </row>
    <row r="17" spans="2:15" x14ac:dyDescent="0.2">
      <c r="B17" s="90" t="s">
        <v>587</v>
      </c>
      <c r="C17" s="112"/>
      <c r="D17" s="91">
        <v>582</v>
      </c>
      <c r="E17" s="92">
        <v>594</v>
      </c>
      <c r="F17" s="92">
        <v>153</v>
      </c>
      <c r="G17" s="92">
        <v>1985</v>
      </c>
      <c r="H17" s="92">
        <v>1980</v>
      </c>
      <c r="I17" s="92">
        <v>45</v>
      </c>
    </row>
    <row r="18" spans="2:15" x14ac:dyDescent="0.2">
      <c r="B18" s="90" t="s">
        <v>472</v>
      </c>
      <c r="C18" s="112"/>
      <c r="D18" s="91">
        <v>581</v>
      </c>
      <c r="E18" s="92">
        <v>558</v>
      </c>
      <c r="F18" s="92">
        <v>176</v>
      </c>
      <c r="G18" s="92">
        <v>1921</v>
      </c>
      <c r="H18" s="92">
        <v>1932</v>
      </c>
      <c r="I18" s="92">
        <v>34</v>
      </c>
    </row>
    <row r="19" spans="2:15" x14ac:dyDescent="0.2">
      <c r="B19" s="90" t="s">
        <v>585</v>
      </c>
      <c r="C19" s="112"/>
      <c r="D19" s="91">
        <v>520</v>
      </c>
      <c r="E19" s="92">
        <v>550</v>
      </c>
      <c r="F19" s="92">
        <v>146</v>
      </c>
      <c r="G19" s="92">
        <v>1471</v>
      </c>
      <c r="H19" s="92">
        <v>1480</v>
      </c>
      <c r="I19" s="92">
        <v>25</v>
      </c>
    </row>
    <row r="20" spans="2:15" x14ac:dyDescent="0.2">
      <c r="B20" s="90" t="s">
        <v>586</v>
      </c>
      <c r="C20" s="112"/>
      <c r="D20" s="91">
        <v>548</v>
      </c>
      <c r="E20" s="92">
        <v>502</v>
      </c>
      <c r="F20" s="92">
        <v>192</v>
      </c>
      <c r="G20" s="92">
        <v>1536</v>
      </c>
      <c r="H20" s="92">
        <v>1543</v>
      </c>
      <c r="I20" s="92">
        <v>18</v>
      </c>
    </row>
    <row r="21" spans="2:15" x14ac:dyDescent="0.2">
      <c r="B21" s="90"/>
      <c r="C21" s="114"/>
      <c r="D21" s="91"/>
      <c r="E21" s="92"/>
      <c r="F21" s="92"/>
      <c r="G21" s="92"/>
      <c r="H21" s="92"/>
      <c r="I21" s="92"/>
    </row>
    <row r="22" spans="2:15" x14ac:dyDescent="0.15">
      <c r="B22" s="90" t="s">
        <v>629</v>
      </c>
      <c r="C22" s="90"/>
      <c r="D22" s="55">
        <f>D24+D30</f>
        <v>576</v>
      </c>
      <c r="E22" s="227">
        <f>E24+E30</f>
        <v>545</v>
      </c>
      <c r="F22" s="227">
        <f t="shared" ref="F22:I22" si="0">F24+F30</f>
        <v>223</v>
      </c>
      <c r="G22" s="227">
        <f t="shared" si="0"/>
        <v>1553</v>
      </c>
      <c r="H22" s="227">
        <f t="shared" si="0"/>
        <v>1552</v>
      </c>
      <c r="I22" s="227">
        <f t="shared" si="0"/>
        <v>19</v>
      </c>
    </row>
    <row r="23" spans="2:15" x14ac:dyDescent="0.15">
      <c r="D23" s="91"/>
      <c r="E23" s="92"/>
      <c r="F23" s="92"/>
      <c r="G23" s="92"/>
      <c r="H23" s="92"/>
      <c r="I23" s="92"/>
    </row>
    <row r="24" spans="2:15" x14ac:dyDescent="0.2">
      <c r="B24" s="50" t="s">
        <v>139</v>
      </c>
      <c r="D24" s="97">
        <f>SUM(D25:D28)</f>
        <v>570</v>
      </c>
      <c r="E24" s="98">
        <f t="shared" ref="E24:F24" si="1">SUM(E25:E28)</f>
        <v>535</v>
      </c>
      <c r="F24" s="98">
        <f t="shared" si="1"/>
        <v>223</v>
      </c>
      <c r="G24" s="98">
        <v>0</v>
      </c>
      <c r="H24" s="98">
        <v>0</v>
      </c>
      <c r="I24" s="98">
        <v>0</v>
      </c>
      <c r="J24" s="100"/>
      <c r="K24" s="100"/>
      <c r="M24" s="100"/>
      <c r="N24" s="100"/>
      <c r="O24" s="100"/>
    </row>
    <row r="25" spans="2:15" x14ac:dyDescent="0.2">
      <c r="B25" s="50" t="s">
        <v>271</v>
      </c>
      <c r="D25" s="97">
        <v>483</v>
      </c>
      <c r="E25" s="98">
        <v>446</v>
      </c>
      <c r="F25" s="98">
        <v>199</v>
      </c>
      <c r="G25" s="98">
        <v>0</v>
      </c>
      <c r="H25" s="98">
        <v>0</v>
      </c>
      <c r="I25" s="98">
        <v>0</v>
      </c>
      <c r="M25" s="100"/>
      <c r="N25" s="100"/>
      <c r="O25" s="100"/>
    </row>
    <row r="26" spans="2:15" x14ac:dyDescent="0.2">
      <c r="B26" s="50" t="s">
        <v>272</v>
      </c>
      <c r="D26" s="97">
        <v>52</v>
      </c>
      <c r="E26" s="98">
        <v>54</v>
      </c>
      <c r="F26" s="98">
        <v>9</v>
      </c>
      <c r="G26" s="98">
        <v>0</v>
      </c>
      <c r="H26" s="98">
        <v>0</v>
      </c>
      <c r="I26" s="98">
        <v>0</v>
      </c>
      <c r="L26" s="100"/>
      <c r="M26" s="100"/>
      <c r="N26" s="100"/>
      <c r="O26" s="100"/>
    </row>
    <row r="27" spans="2:15" x14ac:dyDescent="0.2">
      <c r="B27" s="50" t="s">
        <v>273</v>
      </c>
      <c r="D27" s="97">
        <v>5</v>
      </c>
      <c r="E27" s="98">
        <v>8</v>
      </c>
      <c r="F27" s="98">
        <v>1</v>
      </c>
      <c r="G27" s="98">
        <v>0</v>
      </c>
      <c r="H27" s="98">
        <v>0</v>
      </c>
      <c r="I27" s="98">
        <v>0</v>
      </c>
      <c r="L27" s="100"/>
      <c r="M27" s="100"/>
      <c r="N27" s="100"/>
      <c r="O27" s="100"/>
    </row>
    <row r="28" spans="2:15" x14ac:dyDescent="0.2">
      <c r="B28" s="50" t="s">
        <v>274</v>
      </c>
      <c r="D28" s="97">
        <v>30</v>
      </c>
      <c r="E28" s="98">
        <v>27</v>
      </c>
      <c r="F28" s="99">
        <v>14</v>
      </c>
      <c r="G28" s="98">
        <v>0</v>
      </c>
      <c r="H28" s="98">
        <v>0</v>
      </c>
      <c r="I28" s="98">
        <v>0</v>
      </c>
      <c r="L28" s="100"/>
      <c r="M28" s="100"/>
      <c r="N28" s="100"/>
      <c r="O28" s="100"/>
    </row>
    <row r="29" spans="2:15" x14ac:dyDescent="0.2">
      <c r="B29" s="50"/>
      <c r="D29" s="97"/>
      <c r="E29" s="98"/>
      <c r="F29" s="98"/>
      <c r="G29" s="98"/>
      <c r="H29" s="98"/>
      <c r="I29" s="98"/>
    </row>
    <row r="30" spans="2:15" x14ac:dyDescent="0.2">
      <c r="B30" s="50" t="s">
        <v>140</v>
      </c>
      <c r="D30" s="97">
        <f>SUM(D31:D38)</f>
        <v>6</v>
      </c>
      <c r="E30" s="98">
        <f t="shared" ref="E30:I30" si="2">SUM(E31:E38)</f>
        <v>10</v>
      </c>
      <c r="F30" s="98">
        <f t="shared" si="2"/>
        <v>0</v>
      </c>
      <c r="G30" s="98">
        <f t="shared" si="2"/>
        <v>1553</v>
      </c>
      <c r="H30" s="98">
        <f t="shared" si="2"/>
        <v>1552</v>
      </c>
      <c r="I30" s="98">
        <f t="shared" si="2"/>
        <v>19</v>
      </c>
      <c r="L30" s="100"/>
    </row>
    <row r="31" spans="2:15" x14ac:dyDescent="0.2">
      <c r="B31" s="50" t="s">
        <v>275</v>
      </c>
      <c r="D31" s="68">
        <v>2</v>
      </c>
      <c r="E31" s="65">
        <v>3</v>
      </c>
      <c r="F31" s="65">
        <v>0</v>
      </c>
      <c r="G31" s="98">
        <v>1008</v>
      </c>
      <c r="H31" s="98">
        <v>1000</v>
      </c>
      <c r="I31" s="98">
        <v>17</v>
      </c>
      <c r="L31" s="100"/>
    </row>
    <row r="32" spans="2:15" x14ac:dyDescent="0.2">
      <c r="B32" s="50" t="s">
        <v>276</v>
      </c>
      <c r="D32" s="68">
        <v>2</v>
      </c>
      <c r="E32" s="65">
        <v>2</v>
      </c>
      <c r="F32" s="65">
        <v>0</v>
      </c>
      <c r="G32" s="98">
        <v>70</v>
      </c>
      <c r="H32" s="98">
        <v>71</v>
      </c>
      <c r="I32" s="98">
        <v>1</v>
      </c>
      <c r="L32" s="100"/>
    </row>
    <row r="33" spans="2:15" x14ac:dyDescent="0.2">
      <c r="B33" s="50" t="s">
        <v>277</v>
      </c>
      <c r="D33" s="68">
        <v>0</v>
      </c>
      <c r="E33" s="65">
        <v>0</v>
      </c>
      <c r="F33" s="65">
        <v>0</v>
      </c>
      <c r="G33" s="98">
        <v>57</v>
      </c>
      <c r="H33" s="99">
        <v>57</v>
      </c>
      <c r="I33" s="98">
        <v>0</v>
      </c>
      <c r="L33" s="100"/>
      <c r="O33" s="100"/>
    </row>
    <row r="34" spans="2:15" x14ac:dyDescent="0.2">
      <c r="B34" s="50" t="s">
        <v>278</v>
      </c>
      <c r="D34" s="97">
        <v>0</v>
      </c>
      <c r="E34" s="98">
        <v>0</v>
      </c>
      <c r="F34" s="65">
        <v>0</v>
      </c>
      <c r="G34" s="98">
        <v>83</v>
      </c>
      <c r="H34" s="98">
        <v>85</v>
      </c>
      <c r="I34" s="98">
        <v>0</v>
      </c>
      <c r="L34" s="100"/>
    </row>
    <row r="35" spans="2:15" x14ac:dyDescent="0.2">
      <c r="B35" s="50" t="s">
        <v>279</v>
      </c>
      <c r="D35" s="68">
        <v>0</v>
      </c>
      <c r="E35" s="66">
        <v>0</v>
      </c>
      <c r="F35" s="65">
        <v>0</v>
      </c>
      <c r="G35" s="98">
        <v>178</v>
      </c>
      <c r="H35" s="98">
        <v>180</v>
      </c>
      <c r="I35" s="98">
        <v>0</v>
      </c>
      <c r="L35" s="100"/>
      <c r="O35" s="100"/>
    </row>
    <row r="36" spans="2:15" x14ac:dyDescent="0.2">
      <c r="B36" s="50" t="s">
        <v>280</v>
      </c>
      <c r="D36" s="68">
        <v>0</v>
      </c>
      <c r="E36" s="65">
        <v>0</v>
      </c>
      <c r="F36" s="65">
        <v>0</v>
      </c>
      <c r="G36" s="98">
        <v>20</v>
      </c>
      <c r="H36" s="98">
        <v>20</v>
      </c>
      <c r="I36" s="65">
        <v>0</v>
      </c>
      <c r="L36" s="100"/>
      <c r="O36" s="100"/>
    </row>
    <row r="37" spans="2:15" x14ac:dyDescent="0.2">
      <c r="B37" s="50" t="s">
        <v>281</v>
      </c>
      <c r="D37" s="68">
        <v>1</v>
      </c>
      <c r="E37" s="66">
        <v>2</v>
      </c>
      <c r="F37" s="65">
        <v>0</v>
      </c>
      <c r="G37" s="98">
        <v>73</v>
      </c>
      <c r="H37" s="98">
        <v>75</v>
      </c>
      <c r="I37" s="98">
        <v>0</v>
      </c>
      <c r="L37" s="100"/>
    </row>
    <row r="38" spans="2:15" x14ac:dyDescent="0.2">
      <c r="B38" s="50" t="s">
        <v>282</v>
      </c>
      <c r="D38" s="97">
        <v>1</v>
      </c>
      <c r="E38" s="99">
        <v>3</v>
      </c>
      <c r="F38" s="65">
        <v>0</v>
      </c>
      <c r="G38" s="98">
        <v>64</v>
      </c>
      <c r="H38" s="98">
        <v>64</v>
      </c>
      <c r="I38" s="66">
        <v>1</v>
      </c>
      <c r="L38" s="100"/>
      <c r="O38" s="100"/>
    </row>
    <row r="39" spans="2:15" ht="18" thickBot="1" x14ac:dyDescent="0.2">
      <c r="B39" s="51"/>
      <c r="C39" s="51"/>
      <c r="D39" s="115"/>
      <c r="E39" s="75"/>
      <c r="F39" s="75"/>
      <c r="G39" s="75"/>
      <c r="H39" s="75"/>
      <c r="I39" s="75"/>
    </row>
    <row r="40" spans="2:15" x14ac:dyDescent="0.2">
      <c r="D40" s="91"/>
      <c r="E40" s="92"/>
      <c r="F40" s="92"/>
      <c r="G40" s="297" t="s">
        <v>461</v>
      </c>
      <c r="H40" s="298"/>
      <c r="I40" s="298"/>
    </row>
    <row r="41" spans="2:15" x14ac:dyDescent="0.2">
      <c r="D41" s="284" t="s">
        <v>460</v>
      </c>
      <c r="E41" s="285"/>
      <c r="F41" s="286"/>
      <c r="G41" s="284" t="s">
        <v>412</v>
      </c>
      <c r="H41" s="285"/>
      <c r="I41" s="285"/>
    </row>
    <row r="42" spans="2:15" x14ac:dyDescent="0.2">
      <c r="B42" s="56"/>
      <c r="C42" s="56"/>
      <c r="D42" s="229" t="s">
        <v>120</v>
      </c>
      <c r="E42" s="229" t="s">
        <v>121</v>
      </c>
      <c r="F42" s="229" t="s">
        <v>122</v>
      </c>
      <c r="G42" s="229" t="s">
        <v>120</v>
      </c>
      <c r="H42" s="229" t="s">
        <v>121</v>
      </c>
      <c r="I42" s="229" t="s">
        <v>122</v>
      </c>
    </row>
    <row r="43" spans="2:15" x14ac:dyDescent="0.15">
      <c r="D43" s="91"/>
      <c r="E43" s="92"/>
      <c r="F43" s="92"/>
      <c r="G43" s="92"/>
      <c r="H43" s="92"/>
      <c r="I43" s="92"/>
    </row>
    <row r="44" spans="2:15" x14ac:dyDescent="0.2">
      <c r="B44" s="295" t="s">
        <v>407</v>
      </c>
      <c r="C44" s="295"/>
      <c r="D44" s="91">
        <v>5740</v>
      </c>
      <c r="E44" s="92">
        <v>5738</v>
      </c>
      <c r="F44" s="92">
        <v>11</v>
      </c>
      <c r="G44" s="92">
        <v>1847</v>
      </c>
      <c r="H44" s="92">
        <v>1880</v>
      </c>
      <c r="I44" s="92">
        <v>46</v>
      </c>
    </row>
    <row r="45" spans="2:15" x14ac:dyDescent="0.2">
      <c r="B45" s="295" t="s">
        <v>408</v>
      </c>
      <c r="C45" s="299"/>
      <c r="D45" s="91">
        <v>5567</v>
      </c>
      <c r="E45" s="92">
        <v>5562</v>
      </c>
      <c r="F45" s="92">
        <v>16</v>
      </c>
      <c r="G45" s="92">
        <v>1719</v>
      </c>
      <c r="H45" s="92">
        <v>1738</v>
      </c>
      <c r="I45" s="92">
        <v>27</v>
      </c>
    </row>
    <row r="46" spans="2:15" x14ac:dyDescent="0.2">
      <c r="B46" s="295" t="s">
        <v>409</v>
      </c>
      <c r="C46" s="295"/>
      <c r="D46" s="91">
        <v>5496</v>
      </c>
      <c r="E46" s="92">
        <v>5501</v>
      </c>
      <c r="F46" s="92">
        <v>11</v>
      </c>
      <c r="G46" s="92">
        <v>1775</v>
      </c>
      <c r="H46" s="92">
        <v>1790</v>
      </c>
      <c r="I46" s="92">
        <v>12</v>
      </c>
    </row>
    <row r="47" spans="2:15" x14ac:dyDescent="0.2">
      <c r="B47" s="295" t="s">
        <v>410</v>
      </c>
      <c r="C47" s="295"/>
      <c r="D47" s="91">
        <v>6124</v>
      </c>
      <c r="E47" s="92">
        <v>6126</v>
      </c>
      <c r="F47" s="92">
        <v>9</v>
      </c>
      <c r="G47" s="92">
        <v>1642</v>
      </c>
      <c r="H47" s="92">
        <v>1649</v>
      </c>
      <c r="I47" s="92">
        <v>5</v>
      </c>
    </row>
    <row r="48" spans="2:15" x14ac:dyDescent="0.2">
      <c r="B48" s="295" t="s">
        <v>411</v>
      </c>
      <c r="C48" s="295"/>
      <c r="D48" s="91">
        <v>6224</v>
      </c>
      <c r="E48" s="92">
        <v>6229</v>
      </c>
      <c r="F48" s="92">
        <v>4</v>
      </c>
      <c r="G48" s="92">
        <v>1577</v>
      </c>
      <c r="H48" s="92">
        <v>1568</v>
      </c>
      <c r="I48" s="92">
        <v>14</v>
      </c>
    </row>
    <row r="49" spans="2:9" x14ac:dyDescent="0.2">
      <c r="B49" s="295" t="s">
        <v>475</v>
      </c>
      <c r="C49" s="296"/>
      <c r="D49" s="91">
        <v>4816</v>
      </c>
      <c r="E49" s="92">
        <v>4811</v>
      </c>
      <c r="F49" s="92">
        <v>6</v>
      </c>
      <c r="G49" s="92">
        <v>1301</v>
      </c>
      <c r="H49" s="92">
        <v>1292</v>
      </c>
      <c r="I49" s="92">
        <v>23</v>
      </c>
    </row>
    <row r="50" spans="2:9" x14ac:dyDescent="0.2">
      <c r="B50" s="295" t="s">
        <v>476</v>
      </c>
      <c r="C50" s="296"/>
      <c r="D50" s="91">
        <v>4967</v>
      </c>
      <c r="E50" s="92">
        <v>4961</v>
      </c>
      <c r="F50" s="92">
        <v>7</v>
      </c>
      <c r="G50" s="92">
        <v>1253</v>
      </c>
      <c r="H50" s="92">
        <v>1256</v>
      </c>
      <c r="I50" s="92">
        <v>20</v>
      </c>
    </row>
    <row r="51" spans="2:9" x14ac:dyDescent="0.2">
      <c r="B51" s="295" t="s">
        <v>477</v>
      </c>
      <c r="C51" s="296"/>
      <c r="D51" s="91">
        <v>4475</v>
      </c>
      <c r="E51" s="92">
        <v>4479</v>
      </c>
      <c r="F51" s="92">
        <v>3</v>
      </c>
      <c r="G51" s="92">
        <v>939</v>
      </c>
      <c r="H51" s="92">
        <v>944</v>
      </c>
      <c r="I51" s="92">
        <v>15</v>
      </c>
    </row>
    <row r="52" spans="2:9" x14ac:dyDescent="0.2">
      <c r="B52" s="295" t="s">
        <v>588</v>
      </c>
      <c r="C52" s="296"/>
      <c r="D52" s="91">
        <v>5055</v>
      </c>
      <c r="E52" s="92">
        <v>5050</v>
      </c>
      <c r="F52" s="92">
        <v>8</v>
      </c>
      <c r="G52" s="92">
        <v>959</v>
      </c>
      <c r="H52" s="92">
        <v>966</v>
      </c>
      <c r="I52" s="92">
        <v>8</v>
      </c>
    </row>
    <row r="53" spans="2:9" x14ac:dyDescent="0.2">
      <c r="B53" s="295"/>
      <c r="C53" s="296"/>
      <c r="D53" s="55"/>
    </row>
    <row r="54" spans="2:9" x14ac:dyDescent="0.2">
      <c r="B54" s="295" t="s">
        <v>635</v>
      </c>
      <c r="C54" s="295"/>
      <c r="D54" s="55">
        <f>D56+D62</f>
        <v>5490</v>
      </c>
      <c r="E54" s="227">
        <f>E56+E62</f>
        <v>5497</v>
      </c>
      <c r="F54" s="227">
        <f t="shared" ref="F54:I54" si="3">F56+F62</f>
        <v>1</v>
      </c>
      <c r="G54" s="227">
        <f t="shared" si="3"/>
        <v>895</v>
      </c>
      <c r="H54" s="227">
        <f t="shared" si="3"/>
        <v>896</v>
      </c>
      <c r="I54" s="227">
        <f t="shared" si="3"/>
        <v>7</v>
      </c>
    </row>
    <row r="55" spans="2:9" x14ac:dyDescent="0.15">
      <c r="D55" s="91"/>
      <c r="E55" s="92"/>
      <c r="F55" s="92"/>
      <c r="G55" s="92"/>
      <c r="H55" s="92"/>
      <c r="I55" s="92"/>
    </row>
    <row r="56" spans="2:9" x14ac:dyDescent="0.2">
      <c r="B56" s="50" t="s">
        <v>123</v>
      </c>
      <c r="D56" s="97">
        <f>SUM(D57:D60)</f>
        <v>1533</v>
      </c>
      <c r="E56" s="98">
        <f t="shared" ref="E56:F56" si="4">SUM(E57:E60)</f>
        <v>1540</v>
      </c>
      <c r="F56" s="98">
        <f t="shared" si="4"/>
        <v>1</v>
      </c>
      <c r="G56" s="98">
        <v>0</v>
      </c>
      <c r="H56" s="98">
        <v>0</v>
      </c>
      <c r="I56" s="98">
        <v>0</v>
      </c>
    </row>
    <row r="57" spans="2:9" x14ac:dyDescent="0.2">
      <c r="B57" s="50" t="s">
        <v>124</v>
      </c>
      <c r="D57" s="68">
        <v>1494</v>
      </c>
      <c r="E57" s="65">
        <v>1501</v>
      </c>
      <c r="F57" s="65">
        <v>1</v>
      </c>
      <c r="G57" s="98">
        <v>0</v>
      </c>
      <c r="H57" s="98">
        <v>0</v>
      </c>
      <c r="I57" s="98">
        <v>0</v>
      </c>
    </row>
    <row r="58" spans="2:9" x14ac:dyDescent="0.2">
      <c r="B58" s="50" t="s">
        <v>125</v>
      </c>
      <c r="D58" s="68">
        <v>17</v>
      </c>
      <c r="E58" s="65">
        <v>17</v>
      </c>
      <c r="F58" s="65">
        <v>0</v>
      </c>
      <c r="G58" s="98">
        <v>0</v>
      </c>
      <c r="H58" s="98">
        <v>0</v>
      </c>
      <c r="I58" s="98">
        <v>0</v>
      </c>
    </row>
    <row r="59" spans="2:9" x14ac:dyDescent="0.2">
      <c r="B59" s="50" t="s">
        <v>126</v>
      </c>
      <c r="D59" s="68">
        <v>1</v>
      </c>
      <c r="E59" s="65">
        <v>1</v>
      </c>
      <c r="F59" s="65">
        <v>0</v>
      </c>
      <c r="G59" s="98">
        <v>0</v>
      </c>
      <c r="H59" s="98">
        <v>0</v>
      </c>
      <c r="I59" s="98">
        <v>0</v>
      </c>
    </row>
    <row r="60" spans="2:9" x14ac:dyDescent="0.2">
      <c r="B60" s="50" t="s">
        <v>127</v>
      </c>
      <c r="D60" s="68">
        <v>21</v>
      </c>
      <c r="E60" s="65">
        <v>21</v>
      </c>
      <c r="F60" s="65">
        <v>0</v>
      </c>
      <c r="G60" s="98">
        <v>0</v>
      </c>
      <c r="H60" s="98">
        <v>0</v>
      </c>
      <c r="I60" s="98">
        <v>0</v>
      </c>
    </row>
    <row r="61" spans="2:9" x14ac:dyDescent="0.2">
      <c r="B61" s="50"/>
      <c r="D61" s="97"/>
      <c r="E61" s="98"/>
      <c r="F61" s="98"/>
      <c r="G61" s="98"/>
      <c r="H61" s="98"/>
      <c r="I61" s="98"/>
    </row>
    <row r="62" spans="2:9" x14ac:dyDescent="0.2">
      <c r="B62" s="50" t="s">
        <v>128</v>
      </c>
      <c r="D62" s="97">
        <f>SUM(D63:D70)</f>
        <v>3957</v>
      </c>
      <c r="E62" s="98">
        <f t="shared" ref="E62:I62" si="5">SUM(E63:E70)</f>
        <v>3957</v>
      </c>
      <c r="F62" s="98">
        <f t="shared" si="5"/>
        <v>0</v>
      </c>
      <c r="G62" s="98">
        <f t="shared" si="5"/>
        <v>895</v>
      </c>
      <c r="H62" s="98">
        <f t="shared" si="5"/>
        <v>896</v>
      </c>
      <c r="I62" s="98">
        <f t="shared" si="5"/>
        <v>7</v>
      </c>
    </row>
    <row r="63" spans="2:9" x14ac:dyDescent="0.2">
      <c r="B63" s="50" t="s">
        <v>129</v>
      </c>
      <c r="D63" s="97">
        <v>2891</v>
      </c>
      <c r="E63" s="98">
        <v>2891</v>
      </c>
      <c r="F63" s="65">
        <v>0</v>
      </c>
      <c r="G63" s="98">
        <v>567</v>
      </c>
      <c r="H63" s="98">
        <v>564</v>
      </c>
      <c r="I63" s="98">
        <v>7</v>
      </c>
    </row>
    <row r="64" spans="2:9" x14ac:dyDescent="0.2">
      <c r="B64" s="50" t="s">
        <v>130</v>
      </c>
      <c r="D64" s="97">
        <v>30</v>
      </c>
      <c r="E64" s="98">
        <v>30</v>
      </c>
      <c r="F64" s="65">
        <v>0</v>
      </c>
      <c r="G64" s="98">
        <v>35</v>
      </c>
      <c r="H64" s="98">
        <v>36</v>
      </c>
      <c r="I64" s="98">
        <v>0</v>
      </c>
    </row>
    <row r="65" spans="1:9" x14ac:dyDescent="0.2">
      <c r="B65" s="50" t="s">
        <v>131</v>
      </c>
      <c r="D65" s="97">
        <v>26</v>
      </c>
      <c r="E65" s="98">
        <v>26</v>
      </c>
      <c r="F65" s="65">
        <v>0</v>
      </c>
      <c r="G65" s="98">
        <v>34</v>
      </c>
      <c r="H65" s="98">
        <v>34</v>
      </c>
      <c r="I65" s="65">
        <v>0</v>
      </c>
    </row>
    <row r="66" spans="1:9" x14ac:dyDescent="0.2">
      <c r="B66" s="50" t="s">
        <v>132</v>
      </c>
      <c r="D66" s="116">
        <v>72</v>
      </c>
      <c r="E66" s="98">
        <v>72</v>
      </c>
      <c r="F66" s="65">
        <v>0</v>
      </c>
      <c r="G66" s="98">
        <v>57</v>
      </c>
      <c r="H66" s="98">
        <v>58</v>
      </c>
      <c r="I66" s="99">
        <v>0</v>
      </c>
    </row>
    <row r="67" spans="1:9" x14ac:dyDescent="0.2">
      <c r="B67" s="50" t="s">
        <v>133</v>
      </c>
      <c r="D67" s="97">
        <v>495</v>
      </c>
      <c r="E67" s="98">
        <v>495</v>
      </c>
      <c r="F67" s="65">
        <v>0</v>
      </c>
      <c r="G67" s="98">
        <v>106</v>
      </c>
      <c r="H67" s="98">
        <v>106</v>
      </c>
      <c r="I67" s="98">
        <v>0</v>
      </c>
    </row>
    <row r="68" spans="1:9" x14ac:dyDescent="0.2">
      <c r="B68" s="50" t="s">
        <v>134</v>
      </c>
      <c r="D68" s="116">
        <v>8</v>
      </c>
      <c r="E68" s="98">
        <v>8</v>
      </c>
      <c r="F68" s="65">
        <v>0</v>
      </c>
      <c r="G68" s="98">
        <v>12</v>
      </c>
      <c r="H68" s="98">
        <v>12</v>
      </c>
      <c r="I68" s="66">
        <v>0</v>
      </c>
    </row>
    <row r="69" spans="1:9" x14ac:dyDescent="0.2">
      <c r="B69" s="50" t="s">
        <v>135</v>
      </c>
      <c r="D69" s="97">
        <v>218</v>
      </c>
      <c r="E69" s="99">
        <v>218</v>
      </c>
      <c r="F69" s="65">
        <v>0</v>
      </c>
      <c r="G69" s="98">
        <v>50</v>
      </c>
      <c r="H69" s="98">
        <v>52</v>
      </c>
      <c r="I69" s="98">
        <v>0</v>
      </c>
    </row>
    <row r="70" spans="1:9" x14ac:dyDescent="0.2">
      <c r="B70" s="50" t="s">
        <v>136</v>
      </c>
      <c r="D70" s="97">
        <v>217</v>
      </c>
      <c r="E70" s="98">
        <v>217</v>
      </c>
      <c r="F70" s="65">
        <v>0</v>
      </c>
      <c r="G70" s="98">
        <v>34</v>
      </c>
      <c r="H70" s="98">
        <v>34</v>
      </c>
      <c r="I70" s="65">
        <v>0</v>
      </c>
    </row>
    <row r="71" spans="1:9" ht="18" thickBot="1" x14ac:dyDescent="0.2">
      <c r="B71" s="51"/>
      <c r="C71" s="51"/>
      <c r="D71" s="117"/>
      <c r="E71" s="51"/>
      <c r="F71" s="51"/>
      <c r="G71" s="51"/>
      <c r="H71" s="51"/>
      <c r="I71" s="51"/>
    </row>
    <row r="72" spans="1:9" x14ac:dyDescent="0.15">
      <c r="D72" s="227" t="s">
        <v>458</v>
      </c>
    </row>
    <row r="73" spans="1:9" x14ac:dyDescent="0.2">
      <c r="D73" s="50" t="s">
        <v>459</v>
      </c>
      <c r="F73" s="100"/>
    </row>
    <row r="74" spans="1:9" x14ac:dyDescent="0.2">
      <c r="A74" s="50"/>
      <c r="D74" s="227" t="s">
        <v>137</v>
      </c>
    </row>
  </sheetData>
  <mergeCells count="17">
    <mergeCell ref="B49:C49"/>
    <mergeCell ref="B6:I6"/>
    <mergeCell ref="D9:F9"/>
    <mergeCell ref="G9:I9"/>
    <mergeCell ref="G40:I40"/>
    <mergeCell ref="D41:F41"/>
    <mergeCell ref="G41:I41"/>
    <mergeCell ref="B44:C44"/>
    <mergeCell ref="B45:C45"/>
    <mergeCell ref="B46:C46"/>
    <mergeCell ref="B47:C47"/>
    <mergeCell ref="B48:C48"/>
    <mergeCell ref="B50:C50"/>
    <mergeCell ref="B51:C51"/>
    <mergeCell ref="B52:C52"/>
    <mergeCell ref="B53:C53"/>
    <mergeCell ref="B54:C54"/>
  </mergeCells>
  <phoneticPr fontId="2"/>
  <dataValidations count="1">
    <dataValidation imeMode="off" allowBlank="1" showInputMessage="1" showErrorMessage="1" sqref="O38 L30:L38 O33 M24:O25 L26:O28 J24:K24 O35:O36"/>
  </dataValidations>
  <pageMargins left="0.78740157480314965" right="0.78740157480314965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75"/>
  <sheetViews>
    <sheetView view="pageBreakPreview" topLeftCell="A61" zoomScale="90" zoomScaleNormal="70" zoomScaleSheetLayoutView="90" workbookViewId="0">
      <selection activeCell="L51" sqref="L51"/>
    </sheetView>
  </sheetViews>
  <sheetFormatPr defaultColWidth="13.375" defaultRowHeight="17.25" x14ac:dyDescent="0.15"/>
  <cols>
    <col min="1" max="1" width="13.375" style="1" customWidth="1"/>
    <col min="2" max="2" width="27.125" style="1" customWidth="1"/>
    <col min="3" max="3" width="13.375" style="1"/>
    <col min="4" max="4" width="12.125" style="1" customWidth="1"/>
    <col min="5" max="9" width="13.375" style="1"/>
    <col min="10" max="10" width="12.125" style="1" customWidth="1"/>
    <col min="11" max="26" width="13.375" style="1"/>
    <col min="27" max="32" width="10.875" style="1" customWidth="1"/>
    <col min="33" max="33" width="8.375" style="1" customWidth="1"/>
    <col min="34" max="36" width="10.875" style="1" customWidth="1"/>
    <col min="37" max="37" width="8.375" style="1" customWidth="1"/>
    <col min="38" max="38" width="3.375" style="1" customWidth="1"/>
    <col min="39" max="39" width="53.375" style="1" customWidth="1"/>
    <col min="40" max="43" width="13.375" style="1"/>
    <col min="44" max="44" width="3.375" style="1" customWidth="1"/>
    <col min="45" max="45" width="53.375" style="1" customWidth="1"/>
    <col min="46" max="16384" width="13.375" style="1"/>
  </cols>
  <sheetData>
    <row r="1" spans="1:11" x14ac:dyDescent="0.2">
      <c r="A1" s="5"/>
    </row>
    <row r="6" spans="1:11" x14ac:dyDescent="0.2">
      <c r="B6" s="303" t="s">
        <v>141</v>
      </c>
      <c r="C6" s="303"/>
      <c r="D6" s="303"/>
      <c r="E6" s="303"/>
      <c r="F6" s="303"/>
      <c r="G6" s="303"/>
      <c r="H6" s="303"/>
      <c r="I6" s="303"/>
      <c r="J6" s="303"/>
    </row>
    <row r="7" spans="1:11" ht="18" thickBot="1" x14ac:dyDescent="0.25">
      <c r="B7" s="8"/>
      <c r="C7" s="8"/>
      <c r="D7" s="8"/>
      <c r="E7" s="8"/>
      <c r="F7" s="8"/>
      <c r="G7" s="8"/>
      <c r="H7" s="8"/>
      <c r="J7" s="35" t="s">
        <v>333</v>
      </c>
    </row>
    <row r="8" spans="1:11" x14ac:dyDescent="0.15">
      <c r="C8" s="304" t="s">
        <v>142</v>
      </c>
      <c r="D8" s="305"/>
      <c r="E8" s="305"/>
      <c r="F8" s="305"/>
      <c r="G8" s="305"/>
      <c r="H8" s="305"/>
      <c r="I8" s="305"/>
      <c r="J8" s="305"/>
    </row>
    <row r="9" spans="1:11" x14ac:dyDescent="0.2">
      <c r="C9" s="39"/>
      <c r="D9" s="31"/>
      <c r="E9" s="306" t="s">
        <v>143</v>
      </c>
      <c r="F9" s="307"/>
      <c r="G9" s="307"/>
      <c r="H9" s="307"/>
      <c r="I9" s="307"/>
      <c r="J9" s="307"/>
    </row>
    <row r="10" spans="1:11" x14ac:dyDescent="0.2">
      <c r="C10" s="39" t="s">
        <v>259</v>
      </c>
      <c r="D10" s="39" t="s">
        <v>260</v>
      </c>
      <c r="E10" s="39" t="s">
        <v>144</v>
      </c>
      <c r="F10" s="308" t="s">
        <v>145</v>
      </c>
      <c r="G10" s="309"/>
      <c r="H10" s="40" t="s">
        <v>146</v>
      </c>
      <c r="I10" s="40" t="s">
        <v>147</v>
      </c>
      <c r="J10" s="310" t="s">
        <v>148</v>
      </c>
    </row>
    <row r="11" spans="1:11" x14ac:dyDescent="0.2">
      <c r="B11" s="9"/>
      <c r="C11" s="32"/>
      <c r="D11" s="32"/>
      <c r="E11" s="32"/>
      <c r="F11" s="41" t="s">
        <v>149</v>
      </c>
      <c r="G11" s="42" t="s">
        <v>150</v>
      </c>
      <c r="H11" s="43" t="s">
        <v>151</v>
      </c>
      <c r="I11" s="43" t="s">
        <v>152</v>
      </c>
      <c r="J11" s="311"/>
      <c r="K11" s="236"/>
    </row>
    <row r="12" spans="1:11" x14ac:dyDescent="0.15">
      <c r="C12" s="11"/>
    </row>
    <row r="13" spans="1:11" x14ac:dyDescent="0.2">
      <c r="B13" s="236" t="s">
        <v>467</v>
      </c>
      <c r="C13" s="36">
        <v>4123</v>
      </c>
      <c r="D13" s="6">
        <v>184</v>
      </c>
      <c r="E13" s="6">
        <v>3939</v>
      </c>
      <c r="F13" s="6">
        <v>21</v>
      </c>
      <c r="G13" s="6">
        <v>3492</v>
      </c>
      <c r="H13" s="6">
        <v>417</v>
      </c>
      <c r="I13" s="6">
        <v>6</v>
      </c>
      <c r="J13" s="6">
        <v>3</v>
      </c>
    </row>
    <row r="14" spans="1:11" x14ac:dyDescent="0.2">
      <c r="B14" s="236" t="s">
        <v>491</v>
      </c>
      <c r="C14" s="36">
        <v>4093</v>
      </c>
      <c r="D14" s="6">
        <v>168</v>
      </c>
      <c r="E14" s="6">
        <v>3925</v>
      </c>
      <c r="F14" s="6">
        <v>18</v>
      </c>
      <c r="G14" s="6">
        <v>3489</v>
      </c>
      <c r="H14" s="6">
        <v>408</v>
      </c>
      <c r="I14" s="6">
        <v>5</v>
      </c>
      <c r="J14" s="6">
        <v>5</v>
      </c>
    </row>
    <row r="15" spans="1:11" x14ac:dyDescent="0.2">
      <c r="B15" s="236" t="s">
        <v>653</v>
      </c>
      <c r="C15" s="36">
        <v>4378</v>
      </c>
      <c r="D15" s="6">
        <v>120</v>
      </c>
      <c r="E15" s="6">
        <v>4258</v>
      </c>
      <c r="F15" s="6">
        <v>22</v>
      </c>
      <c r="G15" s="6">
        <v>3716</v>
      </c>
      <c r="H15" s="6">
        <v>505</v>
      </c>
      <c r="I15" s="6">
        <v>12</v>
      </c>
      <c r="J15" s="6">
        <v>3</v>
      </c>
    </row>
    <row r="16" spans="1:11" x14ac:dyDescent="0.15">
      <c r="C16" s="11"/>
    </row>
    <row r="17" spans="2:10" x14ac:dyDescent="0.2">
      <c r="B17" s="2" t="s">
        <v>153</v>
      </c>
      <c r="C17" s="36">
        <v>1537</v>
      </c>
      <c r="D17" s="6">
        <v>55</v>
      </c>
      <c r="E17" s="6">
        <v>1482</v>
      </c>
      <c r="F17" s="6">
        <v>19</v>
      </c>
      <c r="G17" s="6">
        <v>1252</v>
      </c>
      <c r="H17" s="6">
        <v>199</v>
      </c>
      <c r="I17" s="6">
        <v>11</v>
      </c>
      <c r="J17" s="7">
        <v>1</v>
      </c>
    </row>
    <row r="18" spans="2:10" x14ac:dyDescent="0.2">
      <c r="B18" s="2" t="s">
        <v>154</v>
      </c>
      <c r="C18" s="36">
        <v>200</v>
      </c>
      <c r="D18" s="34">
        <v>9</v>
      </c>
      <c r="E18" s="6">
        <v>191</v>
      </c>
      <c r="F18" s="7">
        <v>3</v>
      </c>
      <c r="G18" s="6">
        <v>161</v>
      </c>
      <c r="H18" s="6">
        <v>26</v>
      </c>
      <c r="I18" s="7">
        <v>1</v>
      </c>
      <c r="J18" s="7">
        <v>0</v>
      </c>
    </row>
    <row r="19" spans="2:10" x14ac:dyDescent="0.2">
      <c r="B19" s="2" t="s">
        <v>155</v>
      </c>
      <c r="C19" s="36">
        <v>19</v>
      </c>
      <c r="D19" s="7">
        <v>0</v>
      </c>
      <c r="E19" s="6">
        <v>19</v>
      </c>
      <c r="F19" s="7">
        <v>0</v>
      </c>
      <c r="G19" s="6">
        <v>14</v>
      </c>
      <c r="H19" s="6">
        <v>5</v>
      </c>
      <c r="I19" s="7">
        <v>0</v>
      </c>
      <c r="J19" s="7">
        <v>0</v>
      </c>
    </row>
    <row r="20" spans="2:10" x14ac:dyDescent="0.2">
      <c r="B20" s="2" t="s">
        <v>156</v>
      </c>
      <c r="C20" s="36">
        <v>82</v>
      </c>
      <c r="D20" s="7">
        <v>3</v>
      </c>
      <c r="E20" s="6">
        <v>79</v>
      </c>
      <c r="F20" s="7">
        <v>0</v>
      </c>
      <c r="G20" s="6">
        <v>54</v>
      </c>
      <c r="H20" s="6">
        <v>25</v>
      </c>
      <c r="I20" s="7">
        <v>0</v>
      </c>
      <c r="J20" s="7">
        <v>0</v>
      </c>
    </row>
    <row r="21" spans="2:10" x14ac:dyDescent="0.2">
      <c r="B21" s="2" t="s">
        <v>157</v>
      </c>
      <c r="C21" s="36">
        <v>1738</v>
      </c>
      <c r="D21" s="6">
        <v>36</v>
      </c>
      <c r="E21" s="6">
        <v>1702</v>
      </c>
      <c r="F21" s="7">
        <v>0</v>
      </c>
      <c r="G21" s="6">
        <v>1550</v>
      </c>
      <c r="H21" s="6">
        <v>151</v>
      </c>
      <c r="I21" s="7">
        <v>0</v>
      </c>
      <c r="J21" s="7">
        <v>1</v>
      </c>
    </row>
    <row r="22" spans="2:10" x14ac:dyDescent="0.2">
      <c r="B22" s="2" t="s">
        <v>158</v>
      </c>
      <c r="C22" s="36">
        <v>126</v>
      </c>
      <c r="D22" s="7">
        <v>2</v>
      </c>
      <c r="E22" s="6">
        <v>124</v>
      </c>
      <c r="F22" s="7">
        <v>0</v>
      </c>
      <c r="G22" s="6">
        <v>109</v>
      </c>
      <c r="H22" s="6">
        <v>15</v>
      </c>
      <c r="I22" s="7">
        <v>0</v>
      </c>
      <c r="J22" s="7">
        <v>0</v>
      </c>
    </row>
    <row r="23" spans="2:10" x14ac:dyDescent="0.2">
      <c r="B23" s="2" t="s">
        <v>159</v>
      </c>
      <c r="C23" s="36">
        <v>102</v>
      </c>
      <c r="D23" s="7">
        <v>2</v>
      </c>
      <c r="E23" s="6">
        <v>100</v>
      </c>
      <c r="F23" s="7">
        <v>0</v>
      </c>
      <c r="G23" s="6">
        <v>89</v>
      </c>
      <c r="H23" s="6">
        <v>10</v>
      </c>
      <c r="I23" s="7">
        <v>0</v>
      </c>
      <c r="J23" s="7">
        <v>1</v>
      </c>
    </row>
    <row r="24" spans="2:10" x14ac:dyDescent="0.2">
      <c r="B24" s="2" t="s">
        <v>160</v>
      </c>
      <c r="C24" s="36">
        <v>105</v>
      </c>
      <c r="D24" s="7">
        <v>3</v>
      </c>
      <c r="E24" s="6">
        <v>102</v>
      </c>
      <c r="F24" s="7">
        <v>0</v>
      </c>
      <c r="G24" s="6">
        <v>92</v>
      </c>
      <c r="H24" s="6">
        <v>10</v>
      </c>
      <c r="I24" s="7">
        <v>0</v>
      </c>
      <c r="J24" s="7">
        <v>0</v>
      </c>
    </row>
    <row r="25" spans="2:10" x14ac:dyDescent="0.2">
      <c r="B25" s="2" t="s">
        <v>161</v>
      </c>
      <c r="C25" s="36">
        <v>261</v>
      </c>
      <c r="D25" s="7">
        <v>9</v>
      </c>
      <c r="E25" s="6">
        <v>252</v>
      </c>
      <c r="F25" s="7">
        <v>0</v>
      </c>
      <c r="G25" s="6">
        <v>214</v>
      </c>
      <c r="H25" s="6">
        <v>38</v>
      </c>
      <c r="I25" s="7">
        <v>0</v>
      </c>
      <c r="J25" s="7">
        <v>0</v>
      </c>
    </row>
    <row r="26" spans="2:10" x14ac:dyDescent="0.2">
      <c r="B26" s="2" t="s">
        <v>162</v>
      </c>
      <c r="C26" s="36">
        <v>41</v>
      </c>
      <c r="D26" s="7">
        <v>0</v>
      </c>
      <c r="E26" s="6">
        <v>41</v>
      </c>
      <c r="F26" s="7">
        <v>0</v>
      </c>
      <c r="G26" s="6">
        <v>38</v>
      </c>
      <c r="H26" s="7">
        <v>3</v>
      </c>
      <c r="I26" s="7">
        <v>0</v>
      </c>
      <c r="J26" s="7">
        <v>0</v>
      </c>
    </row>
    <row r="27" spans="2:10" x14ac:dyDescent="0.2">
      <c r="B27" s="2" t="s">
        <v>163</v>
      </c>
      <c r="C27" s="36">
        <v>64</v>
      </c>
      <c r="D27" s="7">
        <v>1</v>
      </c>
      <c r="E27" s="6">
        <v>63</v>
      </c>
      <c r="F27" s="7">
        <v>0</v>
      </c>
      <c r="G27" s="6">
        <v>54</v>
      </c>
      <c r="H27" s="6">
        <v>9</v>
      </c>
      <c r="I27" s="7">
        <v>0</v>
      </c>
      <c r="J27" s="7">
        <v>0</v>
      </c>
    </row>
    <row r="28" spans="2:10" x14ac:dyDescent="0.2">
      <c r="B28" s="2" t="s">
        <v>164</v>
      </c>
      <c r="C28" s="36">
        <v>103</v>
      </c>
      <c r="D28" s="7">
        <v>0</v>
      </c>
      <c r="E28" s="6">
        <v>103</v>
      </c>
      <c r="F28" s="7">
        <v>0</v>
      </c>
      <c r="G28" s="6">
        <v>89</v>
      </c>
      <c r="H28" s="6">
        <v>14</v>
      </c>
      <c r="I28" s="7">
        <v>0</v>
      </c>
      <c r="J28" s="7">
        <v>0</v>
      </c>
    </row>
    <row r="29" spans="2:10" ht="18" thickBot="1" x14ac:dyDescent="0.25">
      <c r="B29" s="24"/>
      <c r="C29" s="13"/>
      <c r="D29" s="8"/>
      <c r="E29" s="8"/>
      <c r="F29" s="8"/>
      <c r="G29" s="8"/>
      <c r="H29" s="8"/>
      <c r="I29" s="8"/>
      <c r="J29" s="8"/>
    </row>
    <row r="30" spans="2:10" x14ac:dyDescent="0.2">
      <c r="B30" s="29"/>
      <c r="C30" s="312" t="s">
        <v>165</v>
      </c>
      <c r="D30" s="313"/>
      <c r="E30" s="313"/>
      <c r="F30" s="313"/>
      <c r="G30" s="314"/>
      <c r="H30" s="313"/>
      <c r="I30" s="313"/>
      <c r="J30" s="313"/>
    </row>
    <row r="31" spans="2:10" x14ac:dyDescent="0.2">
      <c r="B31" s="29"/>
      <c r="C31" s="39"/>
      <c r="D31" s="44" t="s">
        <v>166</v>
      </c>
      <c r="E31" s="45"/>
      <c r="F31" s="45"/>
      <c r="G31" s="306" t="s">
        <v>167</v>
      </c>
      <c r="H31" s="307"/>
      <c r="I31" s="307"/>
      <c r="J31" s="307"/>
    </row>
    <row r="32" spans="2:10" x14ac:dyDescent="0.2">
      <c r="B32" s="29"/>
      <c r="C32" s="39" t="s">
        <v>144</v>
      </c>
      <c r="D32" s="39" t="s">
        <v>144</v>
      </c>
      <c r="E32" s="46" t="s">
        <v>168</v>
      </c>
      <c r="F32" s="233" t="s">
        <v>169</v>
      </c>
      <c r="G32" s="39" t="s">
        <v>144</v>
      </c>
      <c r="H32" s="46" t="s">
        <v>170</v>
      </c>
      <c r="I32" s="233" t="s">
        <v>171</v>
      </c>
      <c r="J32" s="310" t="s">
        <v>378</v>
      </c>
    </row>
    <row r="33" spans="2:10" x14ac:dyDescent="0.2">
      <c r="B33" s="38"/>
      <c r="C33" s="32"/>
      <c r="D33" s="47"/>
      <c r="E33" s="42" t="s">
        <v>172</v>
      </c>
      <c r="F33" s="10" t="s">
        <v>173</v>
      </c>
      <c r="G33" s="10"/>
      <c r="H33" s="47" t="s">
        <v>174</v>
      </c>
      <c r="I33" s="235" t="s">
        <v>175</v>
      </c>
      <c r="J33" s="315"/>
    </row>
    <row r="34" spans="2:10" x14ac:dyDescent="0.15">
      <c r="C34" s="11"/>
    </row>
    <row r="35" spans="2:10" x14ac:dyDescent="0.2">
      <c r="B35" s="236" t="s">
        <v>467</v>
      </c>
      <c r="C35" s="33">
        <v>3941</v>
      </c>
      <c r="D35" s="23">
        <v>1008</v>
      </c>
      <c r="E35" s="23">
        <v>455</v>
      </c>
      <c r="F35" s="23">
        <v>553</v>
      </c>
      <c r="G35" s="23">
        <v>2248</v>
      </c>
      <c r="H35" s="23">
        <v>1844</v>
      </c>
      <c r="I35" s="23">
        <v>282</v>
      </c>
      <c r="J35" s="23">
        <v>122</v>
      </c>
    </row>
    <row r="36" spans="2:10" x14ac:dyDescent="0.2">
      <c r="B36" s="236" t="s">
        <v>491</v>
      </c>
      <c r="C36" s="33">
        <v>3960</v>
      </c>
      <c r="D36" s="23">
        <v>1092</v>
      </c>
      <c r="E36" s="23">
        <v>504</v>
      </c>
      <c r="F36" s="23">
        <v>588</v>
      </c>
      <c r="G36" s="23">
        <v>2170</v>
      </c>
      <c r="H36" s="23">
        <v>1744</v>
      </c>
      <c r="I36" s="23">
        <v>289</v>
      </c>
      <c r="J36" s="23">
        <v>137</v>
      </c>
    </row>
    <row r="37" spans="2:10" x14ac:dyDescent="0.2">
      <c r="B37" s="236" t="s">
        <v>653</v>
      </c>
      <c r="C37" s="36">
        <v>4200</v>
      </c>
      <c r="D37" s="6">
        <v>1233</v>
      </c>
      <c r="E37" s="6">
        <v>560</v>
      </c>
      <c r="F37" s="6">
        <v>673</v>
      </c>
      <c r="G37" s="6">
        <v>2111</v>
      </c>
      <c r="H37" s="6">
        <v>1666</v>
      </c>
      <c r="I37" s="6">
        <v>312</v>
      </c>
      <c r="J37" s="6">
        <v>133</v>
      </c>
    </row>
    <row r="38" spans="2:10" x14ac:dyDescent="0.15">
      <c r="C38" s="21"/>
      <c r="D38" s="22"/>
      <c r="E38" s="22"/>
      <c r="F38" s="22"/>
      <c r="G38" s="22"/>
      <c r="H38" s="22"/>
      <c r="I38" s="22"/>
      <c r="J38" s="22"/>
    </row>
    <row r="39" spans="2:10" x14ac:dyDescent="0.2">
      <c r="B39" s="2" t="s">
        <v>153</v>
      </c>
      <c r="C39" s="33">
        <v>1438</v>
      </c>
      <c r="D39" s="23">
        <v>482</v>
      </c>
      <c r="E39" s="23">
        <v>482</v>
      </c>
      <c r="F39" s="7">
        <v>0</v>
      </c>
      <c r="G39" s="7">
        <v>484</v>
      </c>
      <c r="H39" s="23">
        <v>259</v>
      </c>
      <c r="I39" s="22">
        <v>188</v>
      </c>
      <c r="J39" s="23">
        <v>37</v>
      </c>
    </row>
    <row r="40" spans="2:10" x14ac:dyDescent="0.2">
      <c r="B40" s="2" t="s">
        <v>154</v>
      </c>
      <c r="C40" s="33">
        <v>191</v>
      </c>
      <c r="D40" s="23">
        <v>44</v>
      </c>
      <c r="E40" s="23">
        <v>44</v>
      </c>
      <c r="F40" s="7">
        <v>0</v>
      </c>
      <c r="G40" s="7">
        <v>73</v>
      </c>
      <c r="H40" s="23">
        <v>43</v>
      </c>
      <c r="I40" s="22">
        <v>20</v>
      </c>
      <c r="J40" s="23">
        <v>10</v>
      </c>
    </row>
    <row r="41" spans="2:10" x14ac:dyDescent="0.2">
      <c r="B41" s="2" t="s">
        <v>155</v>
      </c>
      <c r="C41" s="33">
        <v>19</v>
      </c>
      <c r="D41" s="23">
        <v>2</v>
      </c>
      <c r="E41" s="23">
        <v>2</v>
      </c>
      <c r="F41" s="7">
        <v>0</v>
      </c>
      <c r="G41" s="7">
        <v>13</v>
      </c>
      <c r="H41" s="23">
        <v>7</v>
      </c>
      <c r="I41" s="22">
        <v>3</v>
      </c>
      <c r="J41" s="23">
        <v>3</v>
      </c>
    </row>
    <row r="42" spans="2:10" x14ac:dyDescent="0.2">
      <c r="B42" s="2" t="s">
        <v>156</v>
      </c>
      <c r="C42" s="33">
        <v>78</v>
      </c>
      <c r="D42" s="23">
        <v>30</v>
      </c>
      <c r="E42" s="23">
        <v>30</v>
      </c>
      <c r="F42" s="7">
        <v>0</v>
      </c>
      <c r="G42" s="7">
        <v>27</v>
      </c>
      <c r="H42" s="23">
        <v>16</v>
      </c>
      <c r="I42" s="22">
        <v>11</v>
      </c>
      <c r="J42" s="12">
        <v>0</v>
      </c>
    </row>
    <row r="43" spans="2:10" x14ac:dyDescent="0.2">
      <c r="B43" s="2" t="s">
        <v>157</v>
      </c>
      <c r="C43" s="33">
        <v>1693</v>
      </c>
      <c r="D43" s="23">
        <v>455</v>
      </c>
      <c r="E43" s="23">
        <v>1</v>
      </c>
      <c r="F43" s="23">
        <v>454</v>
      </c>
      <c r="G43" s="23">
        <v>1051</v>
      </c>
      <c r="H43" s="22">
        <v>923</v>
      </c>
      <c r="I43" s="23">
        <v>66</v>
      </c>
      <c r="J43" s="23">
        <v>62</v>
      </c>
    </row>
    <row r="44" spans="2:10" x14ac:dyDescent="0.2">
      <c r="B44" s="2" t="s">
        <v>158</v>
      </c>
      <c r="C44" s="33">
        <v>123</v>
      </c>
      <c r="D44" s="23">
        <v>35</v>
      </c>
      <c r="E44" s="7">
        <v>0</v>
      </c>
      <c r="F44" s="23">
        <v>35</v>
      </c>
      <c r="G44" s="23">
        <v>74</v>
      </c>
      <c r="H44" s="22">
        <v>64</v>
      </c>
      <c r="I44" s="23">
        <v>6</v>
      </c>
      <c r="J44" s="23">
        <v>4</v>
      </c>
    </row>
    <row r="45" spans="2:10" x14ac:dyDescent="0.2">
      <c r="B45" s="2" t="s">
        <v>159</v>
      </c>
      <c r="C45" s="33">
        <v>98</v>
      </c>
      <c r="D45" s="23">
        <v>24</v>
      </c>
      <c r="E45" s="7">
        <v>0</v>
      </c>
      <c r="F45" s="23">
        <v>24</v>
      </c>
      <c r="G45" s="23">
        <v>69</v>
      </c>
      <c r="H45" s="22">
        <v>62</v>
      </c>
      <c r="I45" s="23">
        <v>4</v>
      </c>
      <c r="J45" s="23">
        <v>3</v>
      </c>
    </row>
    <row r="46" spans="2:10" x14ac:dyDescent="0.2">
      <c r="B46" s="2" t="s">
        <v>160</v>
      </c>
      <c r="C46" s="33">
        <v>103</v>
      </c>
      <c r="D46" s="23">
        <v>26</v>
      </c>
      <c r="E46" s="7">
        <v>0</v>
      </c>
      <c r="F46" s="23">
        <v>26</v>
      </c>
      <c r="G46" s="23">
        <v>73</v>
      </c>
      <c r="H46" s="22">
        <v>68</v>
      </c>
      <c r="I46" s="23">
        <v>3</v>
      </c>
      <c r="J46" s="23">
        <v>2</v>
      </c>
    </row>
    <row r="47" spans="2:10" x14ac:dyDescent="0.2">
      <c r="B47" s="2" t="s">
        <v>161</v>
      </c>
      <c r="C47" s="33">
        <v>251</v>
      </c>
      <c r="D47" s="23">
        <v>72</v>
      </c>
      <c r="E47" s="23">
        <v>0</v>
      </c>
      <c r="F47" s="23">
        <v>72</v>
      </c>
      <c r="G47" s="23">
        <v>133</v>
      </c>
      <c r="H47" s="22">
        <v>119</v>
      </c>
      <c r="I47" s="23">
        <v>7</v>
      </c>
      <c r="J47" s="23">
        <v>7</v>
      </c>
    </row>
    <row r="48" spans="2:10" x14ac:dyDescent="0.2">
      <c r="B48" s="2" t="s">
        <v>162</v>
      </c>
      <c r="C48" s="33">
        <v>41</v>
      </c>
      <c r="D48" s="23">
        <v>8</v>
      </c>
      <c r="E48" s="7">
        <v>0</v>
      </c>
      <c r="F48" s="23">
        <v>8</v>
      </c>
      <c r="G48" s="23">
        <v>24</v>
      </c>
      <c r="H48" s="22">
        <v>21</v>
      </c>
      <c r="I48" s="7">
        <v>2</v>
      </c>
      <c r="J48" s="12">
        <v>1</v>
      </c>
    </row>
    <row r="49" spans="2:10" x14ac:dyDescent="0.2">
      <c r="B49" s="2" t="s">
        <v>163</v>
      </c>
      <c r="C49" s="33">
        <v>64</v>
      </c>
      <c r="D49" s="23">
        <v>24</v>
      </c>
      <c r="E49" s="7">
        <v>1</v>
      </c>
      <c r="F49" s="23">
        <v>23</v>
      </c>
      <c r="G49" s="23">
        <v>38</v>
      </c>
      <c r="H49" s="22">
        <v>37</v>
      </c>
      <c r="I49" s="23">
        <v>1</v>
      </c>
      <c r="J49" s="23">
        <v>0</v>
      </c>
    </row>
    <row r="50" spans="2:10" x14ac:dyDescent="0.2">
      <c r="B50" s="2" t="s">
        <v>164</v>
      </c>
      <c r="C50" s="33">
        <v>101</v>
      </c>
      <c r="D50" s="23">
        <v>31</v>
      </c>
      <c r="E50" s="23">
        <v>0</v>
      </c>
      <c r="F50" s="23">
        <v>31</v>
      </c>
      <c r="G50" s="23">
        <v>52</v>
      </c>
      <c r="H50" s="22">
        <v>47</v>
      </c>
      <c r="I50" s="23">
        <v>1</v>
      </c>
      <c r="J50" s="23">
        <v>4</v>
      </c>
    </row>
    <row r="51" spans="2:10" ht="18" thickBot="1" x14ac:dyDescent="0.2">
      <c r="B51" s="8"/>
      <c r="C51" s="13"/>
      <c r="D51" s="8"/>
      <c r="E51" s="8"/>
      <c r="F51" s="8"/>
      <c r="G51" s="8"/>
      <c r="H51" s="8"/>
      <c r="I51" s="8"/>
      <c r="J51" s="8"/>
    </row>
    <row r="52" spans="2:10" x14ac:dyDescent="0.2">
      <c r="B52" s="29"/>
      <c r="C52" s="300" t="s">
        <v>303</v>
      </c>
      <c r="D52" s="301"/>
      <c r="E52" s="302"/>
      <c r="F52" s="234"/>
      <c r="G52" s="236"/>
    </row>
    <row r="53" spans="2:10" x14ac:dyDescent="0.2">
      <c r="B53" s="29"/>
      <c r="C53" s="31"/>
      <c r="D53" s="40" t="s">
        <v>176</v>
      </c>
      <c r="E53" s="37" t="s">
        <v>177</v>
      </c>
      <c r="F53" s="234" t="s">
        <v>178</v>
      </c>
      <c r="G53" s="236"/>
      <c r="H53" s="2"/>
    </row>
    <row r="54" spans="2:10" x14ac:dyDescent="0.2">
      <c r="B54" s="29"/>
      <c r="C54" s="39" t="s">
        <v>261</v>
      </c>
      <c r="D54" s="39" t="s">
        <v>179</v>
      </c>
      <c r="E54" s="37" t="s">
        <v>180</v>
      </c>
      <c r="F54" s="234" t="s">
        <v>181</v>
      </c>
      <c r="G54" s="236"/>
      <c r="H54" s="2"/>
    </row>
    <row r="55" spans="2:10" x14ac:dyDescent="0.2">
      <c r="B55" s="38"/>
      <c r="C55" s="32"/>
      <c r="D55" s="47" t="s">
        <v>182</v>
      </c>
      <c r="E55" s="42" t="s">
        <v>182</v>
      </c>
      <c r="F55" s="20"/>
      <c r="G55" s="2"/>
    </row>
    <row r="56" spans="2:10" x14ac:dyDescent="0.15">
      <c r="B56" s="16"/>
      <c r="E56" s="29"/>
      <c r="F56" s="11"/>
    </row>
    <row r="57" spans="2:10" x14ac:dyDescent="0.2">
      <c r="B57" s="236" t="s">
        <v>467</v>
      </c>
      <c r="C57" s="33">
        <v>0</v>
      </c>
      <c r="D57" s="23">
        <v>427</v>
      </c>
      <c r="E57" s="48">
        <v>258</v>
      </c>
      <c r="F57" s="33">
        <v>168</v>
      </c>
      <c r="G57" s="23"/>
      <c r="H57" s="6"/>
    </row>
    <row r="58" spans="2:10" x14ac:dyDescent="0.2">
      <c r="B58" s="236" t="s">
        <v>491</v>
      </c>
      <c r="C58" s="33">
        <v>3</v>
      </c>
      <c r="D58" s="23">
        <v>442</v>
      </c>
      <c r="E58" s="48">
        <v>253</v>
      </c>
      <c r="F58" s="33">
        <v>120</v>
      </c>
      <c r="G58" s="23"/>
      <c r="H58" s="6"/>
    </row>
    <row r="59" spans="2:10" x14ac:dyDescent="0.2">
      <c r="B59" s="236" t="s">
        <v>653</v>
      </c>
      <c r="C59" s="33">
        <v>2</v>
      </c>
      <c r="D59" s="23">
        <v>515</v>
      </c>
      <c r="E59" s="48">
        <v>339</v>
      </c>
      <c r="F59" s="33">
        <v>173</v>
      </c>
      <c r="G59" s="23"/>
      <c r="H59" s="6"/>
    </row>
    <row r="60" spans="2:10" x14ac:dyDescent="0.15">
      <c r="C60" s="21"/>
      <c r="D60" s="22"/>
      <c r="E60" s="49"/>
      <c r="F60" s="21"/>
      <c r="G60" s="22"/>
    </row>
    <row r="61" spans="2:10" x14ac:dyDescent="0.2">
      <c r="B61" s="17" t="s">
        <v>153</v>
      </c>
      <c r="C61" s="23">
        <v>0</v>
      </c>
      <c r="D61" s="22">
        <v>173</v>
      </c>
      <c r="E61" s="48">
        <v>299</v>
      </c>
      <c r="F61" s="33">
        <v>95</v>
      </c>
      <c r="G61" s="23"/>
      <c r="H61" s="6"/>
      <c r="I61" s="6"/>
    </row>
    <row r="62" spans="2:10" x14ac:dyDescent="0.2">
      <c r="B62" s="17" t="s">
        <v>154</v>
      </c>
      <c r="C62" s="12">
        <v>0</v>
      </c>
      <c r="D62" s="22">
        <v>40</v>
      </c>
      <c r="E62" s="48">
        <v>34</v>
      </c>
      <c r="F62" s="254">
        <v>8</v>
      </c>
      <c r="G62" s="7"/>
      <c r="H62" s="6"/>
      <c r="I62" s="6"/>
    </row>
    <row r="63" spans="2:10" x14ac:dyDescent="0.2">
      <c r="B63" s="17" t="s">
        <v>155</v>
      </c>
      <c r="C63" s="7">
        <v>0</v>
      </c>
      <c r="D63" s="22">
        <v>4</v>
      </c>
      <c r="E63" s="255">
        <v>0</v>
      </c>
      <c r="F63" s="254">
        <v>0</v>
      </c>
      <c r="G63" s="7"/>
      <c r="H63" s="6"/>
      <c r="I63" s="6"/>
    </row>
    <row r="64" spans="2:10" x14ac:dyDescent="0.2">
      <c r="B64" s="17" t="s">
        <v>156</v>
      </c>
      <c r="C64" s="7">
        <v>0</v>
      </c>
      <c r="D64" s="22">
        <v>15</v>
      </c>
      <c r="E64" s="255">
        <v>6</v>
      </c>
      <c r="F64" s="254">
        <v>4</v>
      </c>
      <c r="G64" s="7"/>
      <c r="H64" s="6"/>
      <c r="I64" s="6"/>
    </row>
    <row r="65" spans="1:9" x14ac:dyDescent="0.2">
      <c r="B65" s="17" t="s">
        <v>157</v>
      </c>
      <c r="C65" s="7">
        <v>0</v>
      </c>
      <c r="D65" s="22">
        <v>187</v>
      </c>
      <c r="E65" s="255">
        <v>0</v>
      </c>
      <c r="F65" s="254">
        <v>43</v>
      </c>
      <c r="G65" s="7"/>
      <c r="H65" s="6"/>
      <c r="I65" s="6"/>
    </row>
    <row r="66" spans="1:9" x14ac:dyDescent="0.2">
      <c r="B66" s="17" t="s">
        <v>158</v>
      </c>
      <c r="C66" s="7">
        <v>0</v>
      </c>
      <c r="D66" s="22">
        <v>14</v>
      </c>
      <c r="E66" s="255">
        <v>0</v>
      </c>
      <c r="F66" s="254">
        <v>3</v>
      </c>
      <c r="G66" s="7"/>
      <c r="H66" s="6"/>
      <c r="I66" s="6"/>
    </row>
    <row r="67" spans="1:9" x14ac:dyDescent="0.2">
      <c r="B67" s="17" t="s">
        <v>159</v>
      </c>
      <c r="C67" s="7">
        <v>1</v>
      </c>
      <c r="D67" s="22">
        <v>4</v>
      </c>
      <c r="E67" s="255">
        <v>0</v>
      </c>
      <c r="F67" s="254">
        <v>4</v>
      </c>
      <c r="G67" s="7"/>
      <c r="H67" s="34"/>
      <c r="I67" s="6"/>
    </row>
    <row r="68" spans="1:9" x14ac:dyDescent="0.2">
      <c r="B68" s="17" t="s">
        <v>160</v>
      </c>
      <c r="C68" s="7">
        <v>0</v>
      </c>
      <c r="D68" s="22">
        <v>4</v>
      </c>
      <c r="E68" s="255">
        <v>0</v>
      </c>
      <c r="F68" s="254">
        <v>3</v>
      </c>
      <c r="G68" s="7"/>
      <c r="H68" s="34"/>
      <c r="I68" s="6"/>
    </row>
    <row r="69" spans="1:9" x14ac:dyDescent="0.2">
      <c r="B69" s="17" t="s">
        <v>161</v>
      </c>
      <c r="C69" s="7">
        <v>1</v>
      </c>
      <c r="D69" s="22">
        <v>45</v>
      </c>
      <c r="E69" s="255">
        <v>0</v>
      </c>
      <c r="F69" s="256">
        <v>11</v>
      </c>
      <c r="G69" s="12"/>
      <c r="H69" s="34"/>
      <c r="I69" s="6"/>
    </row>
    <row r="70" spans="1:9" x14ac:dyDescent="0.2">
      <c r="B70" s="17" t="s">
        <v>162</v>
      </c>
      <c r="C70" s="7">
        <v>0</v>
      </c>
      <c r="D70" s="22">
        <v>9</v>
      </c>
      <c r="E70" s="255">
        <v>0</v>
      </c>
      <c r="F70" s="254">
        <v>0</v>
      </c>
      <c r="G70" s="7"/>
      <c r="H70" s="34"/>
      <c r="I70" s="6"/>
    </row>
    <row r="71" spans="1:9" x14ac:dyDescent="0.2">
      <c r="B71" s="17" t="s">
        <v>163</v>
      </c>
      <c r="C71" s="12">
        <v>0</v>
      </c>
      <c r="D71" s="22">
        <v>2</v>
      </c>
      <c r="E71" s="255">
        <v>0</v>
      </c>
      <c r="F71" s="254">
        <v>0</v>
      </c>
      <c r="G71" s="7"/>
      <c r="H71" s="6"/>
      <c r="I71" s="6"/>
    </row>
    <row r="72" spans="1:9" x14ac:dyDescent="0.2">
      <c r="B72" s="17" t="s">
        <v>164</v>
      </c>
      <c r="C72" s="7">
        <v>0</v>
      </c>
      <c r="D72" s="22">
        <v>18</v>
      </c>
      <c r="E72" s="255">
        <v>0</v>
      </c>
      <c r="F72" s="254">
        <v>2</v>
      </c>
      <c r="G72" s="7"/>
      <c r="H72" s="6"/>
      <c r="I72" s="6"/>
    </row>
    <row r="73" spans="1:9" ht="18" thickBot="1" x14ac:dyDescent="0.2">
      <c r="B73" s="18"/>
      <c r="C73" s="8"/>
      <c r="D73" s="8"/>
      <c r="E73" s="18"/>
      <c r="F73" s="13"/>
    </row>
    <row r="74" spans="1:9" x14ac:dyDescent="0.2">
      <c r="C74" s="2" t="s">
        <v>322</v>
      </c>
    </row>
    <row r="75" spans="1:9" x14ac:dyDescent="0.2">
      <c r="A75" s="2"/>
    </row>
  </sheetData>
  <mergeCells count="9">
    <mergeCell ref="C52:E52"/>
    <mergeCell ref="B6:J6"/>
    <mergeCell ref="C8:J8"/>
    <mergeCell ref="E9:J9"/>
    <mergeCell ref="F10:G10"/>
    <mergeCell ref="J10:J11"/>
    <mergeCell ref="C30:J30"/>
    <mergeCell ref="G31:J31"/>
    <mergeCell ref="J32:J33"/>
  </mergeCells>
  <phoneticPr fontId="2"/>
  <dataValidations count="1">
    <dataValidation imeMode="off" allowBlank="1" showInputMessage="1" showErrorMessage="1" sqref="F70:G72 E65:E72 F66:G67 F39:F42 E48:E49 E44:E46 F64:G64 E63:G63 C63:C68"/>
  </dataValidations>
  <pageMargins left="0.7" right="0.7" top="0.75" bottom="0.75" header="0.3" footer="0.3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1"/>
  <sheetViews>
    <sheetView topLeftCell="A64" zoomScale="75" zoomScaleNormal="75" zoomScaleSheetLayoutView="75" workbookViewId="0">
      <selection activeCell="P75" sqref="P75"/>
    </sheetView>
  </sheetViews>
  <sheetFormatPr defaultColWidth="13.375" defaultRowHeight="17.25" customHeight="1" x14ac:dyDescent="0.15"/>
  <cols>
    <col min="1" max="1" width="13.375" style="227" customWidth="1"/>
    <col min="2" max="2" width="23.375" style="227" customWidth="1"/>
    <col min="3" max="11" width="12.25" style="227" customWidth="1"/>
    <col min="12" max="19" width="12.125" style="227" customWidth="1"/>
    <col min="20" max="16384" width="13.375" style="227"/>
  </cols>
  <sheetData>
    <row r="1" spans="1:11" ht="17.25" customHeight="1" x14ac:dyDescent="0.2">
      <c r="A1" s="50"/>
    </row>
    <row r="6" spans="1:11" ht="17.25" customHeight="1" x14ac:dyDescent="0.2">
      <c r="B6" s="270" t="s">
        <v>183</v>
      </c>
      <c r="C6" s="270"/>
      <c r="D6" s="270"/>
      <c r="E6" s="270"/>
      <c r="F6" s="270"/>
      <c r="G6" s="270"/>
      <c r="H6" s="270"/>
      <c r="I6" s="270"/>
      <c r="J6" s="270"/>
      <c r="K6" s="270"/>
    </row>
    <row r="7" spans="1:11" ht="17.25" customHeight="1" thickBot="1" x14ac:dyDescent="0.25">
      <c r="B7" s="51"/>
      <c r="C7" s="51"/>
      <c r="D7" s="51"/>
      <c r="E7" s="51"/>
      <c r="F7" s="51"/>
      <c r="G7" s="51"/>
      <c r="H7" s="51"/>
      <c r="I7" s="51"/>
      <c r="J7" s="51"/>
      <c r="K7" s="54" t="s">
        <v>186</v>
      </c>
    </row>
    <row r="8" spans="1:11" ht="17.25" customHeight="1" x14ac:dyDescent="0.15">
      <c r="C8" s="55"/>
      <c r="F8" s="56"/>
      <c r="G8" s="56"/>
      <c r="H8" s="56"/>
      <c r="I8" s="56"/>
      <c r="J8" s="56"/>
      <c r="K8" s="56"/>
    </row>
    <row r="9" spans="1:11" ht="17.25" customHeight="1" x14ac:dyDescent="0.2">
      <c r="A9" s="50"/>
      <c r="C9" s="55"/>
      <c r="D9" s="50" t="s">
        <v>184</v>
      </c>
      <c r="F9" s="316" t="s">
        <v>364</v>
      </c>
      <c r="G9" s="322"/>
      <c r="H9" s="322"/>
      <c r="I9" s="56"/>
      <c r="J9" s="56"/>
      <c r="K9" s="56"/>
    </row>
    <row r="10" spans="1:11" ht="17.25" customHeight="1" x14ac:dyDescent="0.2">
      <c r="C10" s="76"/>
      <c r="D10" s="56"/>
      <c r="E10" s="56"/>
      <c r="F10" s="323"/>
      <c r="G10" s="324"/>
      <c r="H10" s="324"/>
      <c r="I10" s="274" t="s">
        <v>349</v>
      </c>
      <c r="J10" s="275"/>
      <c r="K10" s="275"/>
    </row>
    <row r="11" spans="1:11" ht="17.25" customHeight="1" x14ac:dyDescent="0.2">
      <c r="B11" s="56"/>
      <c r="C11" s="226" t="s">
        <v>336</v>
      </c>
      <c r="D11" s="226" t="s">
        <v>363</v>
      </c>
      <c r="E11" s="226" t="s">
        <v>337</v>
      </c>
      <c r="F11" s="226" t="s">
        <v>336</v>
      </c>
      <c r="G11" s="226" t="s">
        <v>363</v>
      </c>
      <c r="H11" s="226" t="s">
        <v>337</v>
      </c>
      <c r="I11" s="226" t="s">
        <v>336</v>
      </c>
      <c r="J11" s="226" t="s">
        <v>363</v>
      </c>
      <c r="K11" s="226" t="s">
        <v>337</v>
      </c>
    </row>
    <row r="12" spans="1:11" ht="17.25" customHeight="1" x14ac:dyDescent="0.15">
      <c r="C12" s="55"/>
    </row>
    <row r="13" spans="1:11" ht="17.25" customHeight="1" x14ac:dyDescent="0.2">
      <c r="B13" s="118" t="s">
        <v>413</v>
      </c>
      <c r="C13" s="55">
        <v>8811</v>
      </c>
      <c r="D13" s="227">
        <v>8848</v>
      </c>
      <c r="E13" s="227">
        <v>919</v>
      </c>
      <c r="F13" s="227">
        <v>7548</v>
      </c>
      <c r="G13" s="227">
        <v>7573</v>
      </c>
      <c r="H13" s="227">
        <v>371</v>
      </c>
      <c r="I13" s="227">
        <v>7371</v>
      </c>
      <c r="J13" s="227">
        <v>7403</v>
      </c>
      <c r="K13" s="227">
        <v>321</v>
      </c>
    </row>
    <row r="14" spans="1:11" ht="17.25" customHeight="1" x14ac:dyDescent="0.2">
      <c r="B14" s="118" t="s">
        <v>414</v>
      </c>
      <c r="C14" s="55">
        <v>9115</v>
      </c>
      <c r="D14" s="227">
        <v>9015</v>
      </c>
      <c r="E14" s="227">
        <v>1019</v>
      </c>
      <c r="F14" s="227">
        <v>7755</v>
      </c>
      <c r="G14" s="227">
        <v>7707</v>
      </c>
      <c r="H14" s="227">
        <v>419</v>
      </c>
      <c r="I14" s="227">
        <v>7593</v>
      </c>
      <c r="J14" s="227">
        <v>7572</v>
      </c>
      <c r="K14" s="227">
        <v>342</v>
      </c>
    </row>
    <row r="15" spans="1:11" ht="17.25" customHeight="1" x14ac:dyDescent="0.2">
      <c r="B15" s="118" t="s">
        <v>478</v>
      </c>
      <c r="C15" s="55">
        <v>9227</v>
      </c>
      <c r="D15" s="227">
        <v>9118</v>
      </c>
      <c r="E15" s="227">
        <v>1128</v>
      </c>
      <c r="F15" s="227">
        <v>7984</v>
      </c>
      <c r="G15" s="227">
        <v>7910</v>
      </c>
      <c r="H15" s="227">
        <v>493</v>
      </c>
      <c r="I15" s="227">
        <v>7786</v>
      </c>
      <c r="J15" s="227">
        <v>7744</v>
      </c>
      <c r="K15" s="227">
        <v>384</v>
      </c>
    </row>
    <row r="16" spans="1:11" ht="17.25" customHeight="1" x14ac:dyDescent="0.2">
      <c r="B16" s="118" t="s">
        <v>479</v>
      </c>
      <c r="C16" s="55">
        <v>8952</v>
      </c>
      <c r="D16" s="227">
        <v>8880</v>
      </c>
      <c r="E16" s="227">
        <v>1200</v>
      </c>
      <c r="F16" s="227">
        <v>7679</v>
      </c>
      <c r="G16" s="227">
        <v>7609</v>
      </c>
      <c r="H16" s="227">
        <v>563</v>
      </c>
      <c r="I16" s="227">
        <v>7477</v>
      </c>
      <c r="J16" s="227">
        <v>7403</v>
      </c>
      <c r="K16" s="227">
        <v>458</v>
      </c>
    </row>
    <row r="17" spans="2:11" ht="17.25" customHeight="1" x14ac:dyDescent="0.2">
      <c r="B17" s="118" t="s">
        <v>480</v>
      </c>
      <c r="C17" s="55">
        <v>8918</v>
      </c>
      <c r="D17" s="227">
        <v>9115</v>
      </c>
      <c r="E17" s="227">
        <v>1003</v>
      </c>
      <c r="F17" s="227">
        <v>7719</v>
      </c>
      <c r="G17" s="227">
        <v>7790</v>
      </c>
      <c r="H17" s="227">
        <v>492</v>
      </c>
      <c r="I17" s="227">
        <v>7542</v>
      </c>
      <c r="J17" s="227">
        <v>7583</v>
      </c>
      <c r="K17" s="227">
        <v>417</v>
      </c>
    </row>
    <row r="18" spans="2:11" ht="17.25" customHeight="1" x14ac:dyDescent="0.2">
      <c r="B18" s="118" t="s">
        <v>589</v>
      </c>
      <c r="C18" s="55">
        <v>9039</v>
      </c>
      <c r="D18" s="227">
        <v>8660</v>
      </c>
      <c r="E18" s="227">
        <v>1382</v>
      </c>
      <c r="F18" s="227">
        <v>7821</v>
      </c>
      <c r="G18" s="227">
        <v>7594</v>
      </c>
      <c r="H18" s="227">
        <v>719</v>
      </c>
      <c r="I18" s="227">
        <v>7663</v>
      </c>
      <c r="J18" s="227">
        <v>7438</v>
      </c>
      <c r="K18" s="227">
        <v>642</v>
      </c>
    </row>
    <row r="19" spans="2:11" ht="17.25" customHeight="1" x14ac:dyDescent="0.2">
      <c r="B19" s="50"/>
      <c r="C19" s="55"/>
    </row>
    <row r="20" spans="2:11" ht="17.25" customHeight="1" x14ac:dyDescent="0.2">
      <c r="B20" s="118" t="s">
        <v>636</v>
      </c>
      <c r="C20" s="55">
        <f>SUM(C22:C25)</f>
        <v>9936</v>
      </c>
      <c r="D20" s="227">
        <f t="shared" ref="D20:K20" si="0">SUM(D22:D25)</f>
        <v>10094</v>
      </c>
      <c r="E20" s="227">
        <f t="shared" si="0"/>
        <v>1223</v>
      </c>
      <c r="F20" s="227">
        <f t="shared" si="0"/>
        <v>8664</v>
      </c>
      <c r="G20" s="227">
        <f t="shared" si="0"/>
        <v>8743</v>
      </c>
      <c r="H20" s="227">
        <f t="shared" si="0"/>
        <v>640</v>
      </c>
      <c r="I20" s="227">
        <f t="shared" si="0"/>
        <v>8515</v>
      </c>
      <c r="J20" s="227">
        <f t="shared" si="0"/>
        <v>8587</v>
      </c>
      <c r="K20" s="227">
        <f t="shared" si="0"/>
        <v>570</v>
      </c>
    </row>
    <row r="21" spans="2:11" ht="17.25" customHeight="1" x14ac:dyDescent="0.2">
      <c r="B21" s="50"/>
      <c r="C21" s="55"/>
    </row>
    <row r="22" spans="2:11" ht="17.25" customHeight="1" x14ac:dyDescent="0.2">
      <c r="B22" s="231" t="s">
        <v>283</v>
      </c>
      <c r="C22" s="55">
        <v>6906</v>
      </c>
      <c r="D22" s="227">
        <v>6984</v>
      </c>
      <c r="E22" s="227">
        <v>1072</v>
      </c>
      <c r="F22" s="227">
        <v>5878</v>
      </c>
      <c r="G22" s="227">
        <v>5895</v>
      </c>
      <c r="H22" s="227">
        <v>548</v>
      </c>
      <c r="I22" s="227">
        <v>5756</v>
      </c>
      <c r="J22" s="227">
        <v>5765</v>
      </c>
      <c r="K22" s="227">
        <v>485</v>
      </c>
    </row>
    <row r="23" spans="2:11" ht="17.25" customHeight="1" x14ac:dyDescent="0.2">
      <c r="B23" s="50" t="s">
        <v>284</v>
      </c>
      <c r="C23" s="55">
        <v>1631</v>
      </c>
      <c r="D23" s="227">
        <v>1687</v>
      </c>
      <c r="E23" s="227">
        <v>62</v>
      </c>
      <c r="F23" s="227">
        <v>1499</v>
      </c>
      <c r="G23" s="227">
        <v>1548</v>
      </c>
      <c r="H23" s="227">
        <v>40</v>
      </c>
      <c r="I23" s="227">
        <v>1484</v>
      </c>
      <c r="J23" s="227">
        <v>1532</v>
      </c>
      <c r="K23" s="227">
        <v>40</v>
      </c>
    </row>
    <row r="24" spans="2:11" ht="17.25" customHeight="1" x14ac:dyDescent="0.2">
      <c r="B24" s="50" t="s">
        <v>285</v>
      </c>
      <c r="C24" s="55">
        <v>737</v>
      </c>
      <c r="D24" s="227">
        <v>752</v>
      </c>
      <c r="E24" s="227">
        <v>27</v>
      </c>
      <c r="F24" s="227">
        <v>694</v>
      </c>
      <c r="G24" s="227">
        <v>700</v>
      </c>
      <c r="H24" s="227">
        <v>15</v>
      </c>
      <c r="I24" s="227">
        <v>686</v>
      </c>
      <c r="J24" s="227">
        <v>695</v>
      </c>
      <c r="K24" s="227">
        <v>11</v>
      </c>
    </row>
    <row r="25" spans="2:11" ht="17.25" customHeight="1" x14ac:dyDescent="0.2">
      <c r="B25" s="50" t="s">
        <v>286</v>
      </c>
      <c r="C25" s="55">
        <v>662</v>
      </c>
      <c r="D25" s="227">
        <v>671</v>
      </c>
      <c r="E25" s="227">
        <v>62</v>
      </c>
      <c r="F25" s="227">
        <v>593</v>
      </c>
      <c r="G25" s="227">
        <v>600</v>
      </c>
      <c r="H25" s="227">
        <v>37</v>
      </c>
      <c r="I25" s="227">
        <v>589</v>
      </c>
      <c r="J25" s="227">
        <v>595</v>
      </c>
      <c r="K25" s="227">
        <v>34</v>
      </c>
    </row>
    <row r="26" spans="2:11" ht="17.25" customHeight="1" thickBot="1" x14ac:dyDescent="0.2">
      <c r="B26" s="51"/>
      <c r="C26" s="117"/>
      <c r="D26" s="51"/>
      <c r="E26" s="51"/>
      <c r="F26" s="51"/>
      <c r="G26" s="51"/>
      <c r="H26" s="51"/>
      <c r="I26" s="51"/>
      <c r="J26" s="51"/>
      <c r="K26" s="51"/>
    </row>
    <row r="27" spans="2:11" ht="17.25" customHeight="1" x14ac:dyDescent="0.15">
      <c r="C27" s="76"/>
      <c r="D27" s="56"/>
      <c r="E27" s="56"/>
      <c r="F27" s="56"/>
      <c r="G27" s="56"/>
      <c r="H27" s="56"/>
      <c r="I27" s="56"/>
      <c r="J27" s="56"/>
      <c r="K27" s="56"/>
    </row>
    <row r="28" spans="2:11" ht="17.25" customHeight="1" x14ac:dyDescent="0.2">
      <c r="C28" s="119" t="s">
        <v>365</v>
      </c>
      <c r="D28" s="56"/>
      <c r="E28" s="56"/>
      <c r="F28" s="316" t="s">
        <v>415</v>
      </c>
      <c r="G28" s="322"/>
      <c r="H28" s="322"/>
      <c r="I28" s="56"/>
      <c r="J28" s="56"/>
      <c r="K28" s="56"/>
    </row>
    <row r="29" spans="2:11" ht="17.25" customHeight="1" x14ac:dyDescent="0.2">
      <c r="C29" s="274" t="s">
        <v>350</v>
      </c>
      <c r="D29" s="275"/>
      <c r="E29" s="276"/>
      <c r="F29" s="323"/>
      <c r="G29" s="324"/>
      <c r="H29" s="324"/>
      <c r="I29" s="274" t="s">
        <v>351</v>
      </c>
      <c r="J29" s="275"/>
      <c r="K29" s="275"/>
    </row>
    <row r="30" spans="2:11" ht="17.25" customHeight="1" x14ac:dyDescent="0.2">
      <c r="B30" s="56"/>
      <c r="C30" s="226" t="s">
        <v>336</v>
      </c>
      <c r="D30" s="226" t="s">
        <v>363</v>
      </c>
      <c r="E30" s="226" t="s">
        <v>337</v>
      </c>
      <c r="F30" s="226" t="s">
        <v>336</v>
      </c>
      <c r="G30" s="226" t="s">
        <v>363</v>
      </c>
      <c r="H30" s="226" t="s">
        <v>337</v>
      </c>
      <c r="I30" s="226" t="s">
        <v>336</v>
      </c>
      <c r="J30" s="226" t="s">
        <v>363</v>
      </c>
      <c r="K30" s="226" t="s">
        <v>337</v>
      </c>
    </row>
    <row r="31" spans="2:11" ht="17.25" customHeight="1" x14ac:dyDescent="0.15">
      <c r="C31" s="55"/>
    </row>
    <row r="32" spans="2:11" ht="17.25" customHeight="1" x14ac:dyDescent="0.2">
      <c r="B32" s="118" t="s">
        <v>413</v>
      </c>
      <c r="C32" s="55">
        <v>177</v>
      </c>
      <c r="D32" s="227">
        <v>170</v>
      </c>
      <c r="E32" s="227">
        <v>50</v>
      </c>
      <c r="F32" s="120">
        <v>991</v>
      </c>
      <c r="G32" s="120">
        <v>1009</v>
      </c>
      <c r="H32" s="120">
        <v>466</v>
      </c>
      <c r="I32" s="120">
        <v>603</v>
      </c>
      <c r="J32" s="120">
        <v>588</v>
      </c>
      <c r="K32" s="120">
        <v>307</v>
      </c>
    </row>
    <row r="33" spans="2:20" ht="17.25" customHeight="1" x14ac:dyDescent="0.2">
      <c r="B33" s="118" t="s">
        <v>414</v>
      </c>
      <c r="C33" s="55">
        <v>162</v>
      </c>
      <c r="D33" s="227">
        <v>135</v>
      </c>
      <c r="E33" s="227">
        <v>77</v>
      </c>
      <c r="F33" s="227">
        <v>1065</v>
      </c>
      <c r="G33" s="227">
        <v>1017</v>
      </c>
      <c r="H33" s="227">
        <v>514</v>
      </c>
      <c r="I33" s="227">
        <v>604</v>
      </c>
      <c r="J33" s="227">
        <v>607</v>
      </c>
      <c r="K33" s="227">
        <v>304</v>
      </c>
    </row>
    <row r="34" spans="2:20" ht="17.25" customHeight="1" x14ac:dyDescent="0.2">
      <c r="B34" s="118" t="s">
        <v>478</v>
      </c>
      <c r="C34" s="55">
        <v>213</v>
      </c>
      <c r="D34" s="227">
        <v>220</v>
      </c>
      <c r="E34" s="227">
        <v>100</v>
      </c>
      <c r="F34" s="227">
        <v>955</v>
      </c>
      <c r="G34" s="227">
        <v>951</v>
      </c>
      <c r="H34" s="227">
        <v>554</v>
      </c>
      <c r="I34" s="227">
        <v>611</v>
      </c>
      <c r="J34" s="227">
        <v>575</v>
      </c>
      <c r="K34" s="227">
        <v>390</v>
      </c>
    </row>
    <row r="35" spans="2:20" ht="17.25" customHeight="1" x14ac:dyDescent="0.2">
      <c r="B35" s="118" t="s">
        <v>479</v>
      </c>
      <c r="C35" s="55">
        <v>202</v>
      </c>
      <c r="D35" s="227">
        <v>206</v>
      </c>
      <c r="E35" s="227">
        <v>105</v>
      </c>
      <c r="F35" s="227">
        <v>946</v>
      </c>
      <c r="G35" s="227">
        <v>952</v>
      </c>
      <c r="H35" s="227">
        <v>530</v>
      </c>
      <c r="I35" s="227">
        <v>596</v>
      </c>
      <c r="J35" s="227">
        <v>590</v>
      </c>
      <c r="K35" s="227">
        <v>367</v>
      </c>
    </row>
    <row r="36" spans="2:20" ht="17.25" customHeight="1" x14ac:dyDescent="0.2">
      <c r="B36" s="118" t="s">
        <v>480</v>
      </c>
      <c r="C36" s="55">
        <v>177</v>
      </c>
      <c r="D36" s="227">
        <v>207</v>
      </c>
      <c r="E36" s="227">
        <v>75</v>
      </c>
      <c r="F36" s="227">
        <v>893</v>
      </c>
      <c r="G36" s="227">
        <v>1004</v>
      </c>
      <c r="H36" s="227">
        <v>419</v>
      </c>
      <c r="I36" s="227">
        <v>557</v>
      </c>
      <c r="J36" s="227">
        <v>667</v>
      </c>
      <c r="K36" s="227">
        <v>257</v>
      </c>
    </row>
    <row r="37" spans="2:20" ht="17.25" customHeight="1" x14ac:dyDescent="0.2">
      <c r="B37" s="118" t="s">
        <v>589</v>
      </c>
      <c r="C37" s="55">
        <v>158</v>
      </c>
      <c r="D37" s="227">
        <v>156</v>
      </c>
      <c r="E37" s="227">
        <v>77</v>
      </c>
      <c r="F37" s="227">
        <v>922</v>
      </c>
      <c r="G37" s="227">
        <v>782</v>
      </c>
      <c r="H37" s="227">
        <v>559</v>
      </c>
      <c r="I37" s="227">
        <v>569</v>
      </c>
      <c r="J37" s="227">
        <v>457</v>
      </c>
      <c r="K37" s="227">
        <v>369</v>
      </c>
    </row>
    <row r="38" spans="2:20" ht="17.25" customHeight="1" x14ac:dyDescent="0.2">
      <c r="B38" s="50"/>
      <c r="C38" s="55"/>
    </row>
    <row r="39" spans="2:20" ht="17.25" customHeight="1" x14ac:dyDescent="0.2">
      <c r="B39" s="118" t="s">
        <v>636</v>
      </c>
      <c r="C39" s="55">
        <f>SUM(C41:C44)</f>
        <v>149</v>
      </c>
      <c r="D39" s="227">
        <f t="shared" ref="D39:K39" si="1">SUM(D41:D44)</f>
        <v>156</v>
      </c>
      <c r="E39" s="227">
        <f t="shared" si="1"/>
        <v>70</v>
      </c>
      <c r="F39" s="227">
        <f t="shared" si="1"/>
        <v>1000</v>
      </c>
      <c r="G39" s="227">
        <f t="shared" si="1"/>
        <v>1071</v>
      </c>
      <c r="H39" s="227">
        <f t="shared" si="1"/>
        <v>488</v>
      </c>
      <c r="I39" s="227">
        <f t="shared" si="1"/>
        <v>670</v>
      </c>
      <c r="J39" s="227">
        <f t="shared" si="1"/>
        <v>704</v>
      </c>
      <c r="K39" s="227">
        <f t="shared" si="1"/>
        <v>335</v>
      </c>
    </row>
    <row r="40" spans="2:20" ht="17.25" customHeight="1" x14ac:dyDescent="0.2">
      <c r="B40" s="50"/>
      <c r="C40" s="55"/>
      <c r="F40" s="120"/>
      <c r="G40" s="120"/>
      <c r="H40" s="120"/>
      <c r="I40" s="120"/>
      <c r="J40" s="120"/>
      <c r="K40" s="120"/>
    </row>
    <row r="41" spans="2:20" ht="17.25" customHeight="1" x14ac:dyDescent="0.2">
      <c r="B41" s="231" t="s">
        <v>283</v>
      </c>
      <c r="C41" s="55">
        <v>122</v>
      </c>
      <c r="D41" s="227">
        <v>130</v>
      </c>
      <c r="E41" s="227">
        <v>63</v>
      </c>
      <c r="F41" s="120">
        <v>808</v>
      </c>
      <c r="G41" s="120">
        <v>867</v>
      </c>
      <c r="H41" s="120">
        <v>434</v>
      </c>
      <c r="I41" s="120">
        <v>537</v>
      </c>
      <c r="J41" s="120">
        <v>571</v>
      </c>
      <c r="K41" s="120">
        <v>297</v>
      </c>
      <c r="O41" s="100"/>
      <c r="P41" s="100"/>
      <c r="Q41" s="100"/>
    </row>
    <row r="42" spans="2:20" ht="17.25" customHeight="1" x14ac:dyDescent="0.2">
      <c r="B42" s="50" t="s">
        <v>284</v>
      </c>
      <c r="C42" s="55">
        <v>15</v>
      </c>
      <c r="D42" s="227">
        <v>16</v>
      </c>
      <c r="E42" s="227">
        <v>0</v>
      </c>
      <c r="F42" s="120">
        <v>106</v>
      </c>
      <c r="G42" s="120">
        <v>111</v>
      </c>
      <c r="H42" s="120">
        <v>19</v>
      </c>
      <c r="I42" s="120">
        <v>68</v>
      </c>
      <c r="J42" s="120">
        <v>67</v>
      </c>
      <c r="K42" s="120">
        <v>12</v>
      </c>
      <c r="O42" s="100"/>
      <c r="P42" s="100"/>
      <c r="Q42" s="100"/>
    </row>
    <row r="43" spans="2:20" ht="17.25" customHeight="1" x14ac:dyDescent="0.2">
      <c r="B43" s="50" t="s">
        <v>285</v>
      </c>
      <c r="C43" s="55">
        <v>8</v>
      </c>
      <c r="D43" s="227">
        <v>5</v>
      </c>
      <c r="E43" s="65">
        <v>4</v>
      </c>
      <c r="F43" s="120">
        <v>38</v>
      </c>
      <c r="G43" s="120">
        <v>46</v>
      </c>
      <c r="H43" s="120">
        <v>12</v>
      </c>
      <c r="I43" s="120">
        <v>28</v>
      </c>
      <c r="J43" s="120">
        <v>29</v>
      </c>
      <c r="K43" s="120">
        <v>9</v>
      </c>
      <c r="O43" s="100"/>
      <c r="P43" s="100"/>
      <c r="Q43" s="100"/>
    </row>
    <row r="44" spans="2:20" ht="17.25" customHeight="1" x14ac:dyDescent="0.2">
      <c r="B44" s="50" t="s">
        <v>286</v>
      </c>
      <c r="C44" s="55">
        <v>4</v>
      </c>
      <c r="D44" s="227">
        <v>5</v>
      </c>
      <c r="E44" s="65">
        <v>3</v>
      </c>
      <c r="F44" s="120">
        <v>48</v>
      </c>
      <c r="G44" s="120">
        <v>47</v>
      </c>
      <c r="H44" s="120">
        <v>23</v>
      </c>
      <c r="I44" s="120">
        <v>37</v>
      </c>
      <c r="J44" s="120">
        <v>37</v>
      </c>
      <c r="K44" s="120">
        <v>17</v>
      </c>
      <c r="O44" s="100"/>
      <c r="P44" s="100"/>
      <c r="Q44" s="100"/>
      <c r="T44" s="100"/>
    </row>
    <row r="45" spans="2:20" ht="17.25" customHeight="1" thickBot="1" x14ac:dyDescent="0.2">
      <c r="B45" s="51"/>
      <c r="C45" s="117"/>
      <c r="D45" s="121"/>
      <c r="E45" s="121"/>
      <c r="F45" s="121"/>
      <c r="G45" s="121"/>
      <c r="H45" s="51"/>
      <c r="I45" s="51"/>
      <c r="J45" s="51"/>
      <c r="K45" s="51"/>
    </row>
    <row r="46" spans="2:20" ht="17.25" customHeight="1" x14ac:dyDescent="0.15">
      <c r="C46" s="76"/>
      <c r="D46" s="56"/>
      <c r="E46" s="56"/>
      <c r="F46" s="56"/>
      <c r="G46" s="56"/>
      <c r="H46" s="56"/>
      <c r="I46" s="56"/>
      <c r="J46" s="56"/>
      <c r="K46" s="56"/>
    </row>
    <row r="47" spans="2:20" ht="17.25" customHeight="1" x14ac:dyDescent="0.2">
      <c r="C47" s="119" t="s">
        <v>416</v>
      </c>
      <c r="D47" s="56"/>
      <c r="E47" s="56"/>
      <c r="F47" s="316" t="s">
        <v>417</v>
      </c>
      <c r="G47" s="317"/>
      <c r="H47" s="318"/>
      <c r="I47" s="316" t="s">
        <v>4</v>
      </c>
      <c r="J47" s="322"/>
      <c r="K47" s="322"/>
    </row>
    <row r="48" spans="2:20" ht="17.25" customHeight="1" x14ac:dyDescent="0.2">
      <c r="C48" s="119" t="s">
        <v>352</v>
      </c>
      <c r="D48" s="56"/>
      <c r="E48" s="56"/>
      <c r="F48" s="319"/>
      <c r="G48" s="320"/>
      <c r="H48" s="321"/>
      <c r="I48" s="323"/>
      <c r="J48" s="324"/>
      <c r="K48" s="324"/>
    </row>
    <row r="49" spans="2:11" ht="17.25" customHeight="1" x14ac:dyDescent="0.2">
      <c r="B49" s="56"/>
      <c r="C49" s="226" t="s">
        <v>336</v>
      </c>
      <c r="D49" s="226" t="s">
        <v>363</v>
      </c>
      <c r="E49" s="226" t="s">
        <v>337</v>
      </c>
      <c r="F49" s="226" t="s">
        <v>336</v>
      </c>
      <c r="G49" s="226" t="s">
        <v>363</v>
      </c>
      <c r="H49" s="226" t="s">
        <v>337</v>
      </c>
      <c r="I49" s="226" t="s">
        <v>336</v>
      </c>
      <c r="J49" s="226" t="s">
        <v>363</v>
      </c>
      <c r="K49" s="226" t="s">
        <v>337</v>
      </c>
    </row>
    <row r="50" spans="2:11" ht="17.25" customHeight="1" x14ac:dyDescent="0.15">
      <c r="B50" s="122"/>
      <c r="C50" s="55"/>
    </row>
    <row r="51" spans="2:11" ht="17.25" customHeight="1" x14ac:dyDescent="0.2">
      <c r="B51" s="118" t="s">
        <v>413</v>
      </c>
      <c r="C51" s="55">
        <v>388</v>
      </c>
      <c r="D51" s="227">
        <v>421</v>
      </c>
      <c r="E51" s="227">
        <v>159</v>
      </c>
      <c r="F51" s="65">
        <v>30</v>
      </c>
      <c r="G51" s="65">
        <v>27</v>
      </c>
      <c r="H51" s="65">
        <v>5</v>
      </c>
      <c r="I51" s="227">
        <v>132</v>
      </c>
      <c r="J51" s="227">
        <v>128</v>
      </c>
      <c r="K51" s="227">
        <v>10</v>
      </c>
    </row>
    <row r="52" spans="2:11" ht="17.25" customHeight="1" x14ac:dyDescent="0.2">
      <c r="B52" s="118" t="s">
        <v>414</v>
      </c>
      <c r="C52" s="55">
        <v>461</v>
      </c>
      <c r="D52" s="227">
        <v>410</v>
      </c>
      <c r="E52" s="227">
        <v>210</v>
      </c>
      <c r="F52" s="227">
        <v>61</v>
      </c>
      <c r="G52" s="227">
        <v>60</v>
      </c>
      <c r="H52" s="227">
        <v>6</v>
      </c>
      <c r="I52" s="227">
        <v>137</v>
      </c>
      <c r="J52" s="227">
        <v>135</v>
      </c>
      <c r="K52" s="227">
        <v>12</v>
      </c>
    </row>
    <row r="53" spans="2:11" ht="17.25" customHeight="1" x14ac:dyDescent="0.2">
      <c r="B53" s="118" t="s">
        <v>478</v>
      </c>
      <c r="C53" s="55">
        <v>344</v>
      </c>
      <c r="D53" s="227">
        <v>376</v>
      </c>
      <c r="E53" s="227">
        <v>164</v>
      </c>
      <c r="F53" s="227">
        <v>70</v>
      </c>
      <c r="G53" s="227">
        <v>57</v>
      </c>
      <c r="H53" s="227">
        <v>11</v>
      </c>
      <c r="I53" s="227">
        <v>135</v>
      </c>
      <c r="J53" s="227">
        <v>136</v>
      </c>
      <c r="K53" s="227">
        <v>15</v>
      </c>
    </row>
    <row r="54" spans="2:11" ht="17.25" customHeight="1" x14ac:dyDescent="0.2">
      <c r="B54" s="118" t="s">
        <v>479</v>
      </c>
      <c r="C54" s="55">
        <v>350</v>
      </c>
      <c r="D54" s="227">
        <v>362</v>
      </c>
      <c r="E54" s="227">
        <v>163</v>
      </c>
      <c r="F54" s="227">
        <v>49</v>
      </c>
      <c r="G54" s="227">
        <v>49</v>
      </c>
      <c r="H54" s="227">
        <v>8</v>
      </c>
      <c r="I54" s="227">
        <v>149</v>
      </c>
      <c r="J54" s="227">
        <v>151</v>
      </c>
      <c r="K54" s="227">
        <v>15</v>
      </c>
    </row>
    <row r="55" spans="2:11" ht="17.25" customHeight="1" x14ac:dyDescent="0.2">
      <c r="B55" s="118" t="s">
        <v>480</v>
      </c>
      <c r="C55" s="55">
        <v>336</v>
      </c>
      <c r="D55" s="227">
        <v>337</v>
      </c>
      <c r="E55" s="227">
        <v>162</v>
      </c>
      <c r="F55" s="227">
        <v>61</v>
      </c>
      <c r="G55" s="227">
        <v>60</v>
      </c>
      <c r="H55" s="227">
        <v>9</v>
      </c>
      <c r="I55" s="227">
        <v>139</v>
      </c>
      <c r="J55" s="227">
        <v>144</v>
      </c>
      <c r="K55" s="227">
        <v>10</v>
      </c>
    </row>
    <row r="56" spans="2:11" ht="17.25" customHeight="1" x14ac:dyDescent="0.2">
      <c r="B56" s="118" t="s">
        <v>589</v>
      </c>
      <c r="C56" s="55">
        <v>353</v>
      </c>
      <c r="D56" s="227">
        <v>325</v>
      </c>
      <c r="E56" s="227">
        <v>190</v>
      </c>
      <c r="F56" s="227">
        <v>74</v>
      </c>
      <c r="G56" s="227">
        <v>77</v>
      </c>
      <c r="H56" s="227">
        <v>6</v>
      </c>
      <c r="I56" s="227">
        <v>132</v>
      </c>
      <c r="J56" s="227">
        <v>116</v>
      </c>
      <c r="K56" s="227">
        <v>26</v>
      </c>
    </row>
    <row r="57" spans="2:11" ht="17.25" customHeight="1" x14ac:dyDescent="0.2">
      <c r="B57" s="50"/>
      <c r="C57" s="55"/>
    </row>
    <row r="58" spans="2:11" ht="17.25" customHeight="1" x14ac:dyDescent="0.2">
      <c r="B58" s="118" t="s">
        <v>636</v>
      </c>
      <c r="C58" s="55">
        <f>SUM(C60:C63)</f>
        <v>330</v>
      </c>
      <c r="D58" s="227">
        <f t="shared" ref="D58:K58" si="2">SUM(D60:D63)</f>
        <v>367</v>
      </c>
      <c r="E58" s="227">
        <f t="shared" si="2"/>
        <v>153</v>
      </c>
      <c r="F58" s="227">
        <f t="shared" si="2"/>
        <v>56</v>
      </c>
      <c r="G58" s="227">
        <f t="shared" si="2"/>
        <v>59</v>
      </c>
      <c r="H58" s="227">
        <f t="shared" si="2"/>
        <v>3</v>
      </c>
      <c r="I58" s="227">
        <f t="shared" si="2"/>
        <v>131</v>
      </c>
      <c r="J58" s="227">
        <f t="shared" si="2"/>
        <v>147</v>
      </c>
      <c r="K58" s="227">
        <f t="shared" si="2"/>
        <v>10</v>
      </c>
    </row>
    <row r="59" spans="2:11" ht="17.25" customHeight="1" x14ac:dyDescent="0.2">
      <c r="B59" s="118"/>
      <c r="C59" s="123"/>
      <c r="D59" s="124"/>
      <c r="E59" s="124"/>
      <c r="F59" s="124"/>
      <c r="G59" s="124"/>
      <c r="H59" s="124"/>
      <c r="I59" s="124"/>
      <c r="J59" s="124"/>
      <c r="K59" s="124"/>
    </row>
    <row r="60" spans="2:11" ht="17.25" customHeight="1" x14ac:dyDescent="0.2">
      <c r="B60" s="232" t="s">
        <v>283</v>
      </c>
      <c r="C60" s="125">
        <v>271</v>
      </c>
      <c r="D60" s="120">
        <v>296</v>
      </c>
      <c r="E60" s="120">
        <v>137</v>
      </c>
      <c r="F60" s="65">
        <v>29</v>
      </c>
      <c r="G60" s="65">
        <v>30</v>
      </c>
      <c r="H60" s="65">
        <v>2</v>
      </c>
      <c r="I60" s="197">
        <v>111</v>
      </c>
      <c r="J60" s="197">
        <v>127</v>
      </c>
      <c r="K60" s="197">
        <v>9</v>
      </c>
    </row>
    <row r="61" spans="2:11" ht="17.25" customHeight="1" x14ac:dyDescent="0.2">
      <c r="B61" s="118" t="s">
        <v>284</v>
      </c>
      <c r="C61" s="125">
        <v>38</v>
      </c>
      <c r="D61" s="120">
        <v>44</v>
      </c>
      <c r="E61" s="120">
        <v>7</v>
      </c>
      <c r="F61" s="65">
        <v>15</v>
      </c>
      <c r="G61" s="65">
        <v>16</v>
      </c>
      <c r="H61" s="65">
        <v>1</v>
      </c>
      <c r="I61" s="120">
        <v>9</v>
      </c>
      <c r="J61" s="120">
        <v>8</v>
      </c>
      <c r="K61" s="66">
        <v>1</v>
      </c>
    </row>
    <row r="62" spans="2:11" ht="17.25" customHeight="1" x14ac:dyDescent="0.2">
      <c r="B62" s="118" t="s">
        <v>285</v>
      </c>
      <c r="C62" s="125">
        <v>10</v>
      </c>
      <c r="D62" s="198">
        <v>17</v>
      </c>
      <c r="E62" s="120">
        <v>3</v>
      </c>
      <c r="F62" s="65">
        <v>0</v>
      </c>
      <c r="G62" s="65">
        <v>0</v>
      </c>
      <c r="H62" s="65">
        <v>0</v>
      </c>
      <c r="I62" s="120">
        <v>3</v>
      </c>
      <c r="J62" s="120">
        <v>4</v>
      </c>
      <c r="K62" s="66">
        <v>0</v>
      </c>
    </row>
    <row r="63" spans="2:11" ht="17.25" customHeight="1" x14ac:dyDescent="0.2">
      <c r="B63" s="118" t="s">
        <v>286</v>
      </c>
      <c r="C63" s="125">
        <v>11</v>
      </c>
      <c r="D63" s="120">
        <v>10</v>
      </c>
      <c r="E63" s="120">
        <v>6</v>
      </c>
      <c r="F63" s="65">
        <v>12</v>
      </c>
      <c r="G63" s="65">
        <v>13</v>
      </c>
      <c r="H63" s="65">
        <v>0</v>
      </c>
      <c r="I63" s="197">
        <v>8</v>
      </c>
      <c r="J63" s="197">
        <v>8</v>
      </c>
      <c r="K63" s="65">
        <v>0</v>
      </c>
    </row>
    <row r="64" spans="2:11" ht="17.25" customHeight="1" thickBot="1" x14ac:dyDescent="0.2">
      <c r="B64" s="73"/>
      <c r="C64" s="117"/>
      <c r="D64" s="121"/>
      <c r="E64" s="121"/>
      <c r="F64" s="121"/>
      <c r="G64" s="121"/>
      <c r="H64" s="51"/>
      <c r="I64" s="51"/>
      <c r="J64" s="51"/>
      <c r="K64" s="51"/>
    </row>
    <row r="65" spans="2:11" ht="17.25" customHeight="1" x14ac:dyDescent="0.15">
      <c r="B65" s="59"/>
      <c r="C65" s="126"/>
      <c r="D65" s="85"/>
      <c r="E65" s="85"/>
      <c r="F65" s="257"/>
      <c r="G65" s="257"/>
      <c r="H65" s="257"/>
      <c r="I65" s="257"/>
      <c r="J65" s="257"/>
      <c r="K65" s="257"/>
    </row>
    <row r="66" spans="2:11" ht="17.25" customHeight="1" x14ac:dyDescent="0.15">
      <c r="B66" s="59"/>
      <c r="C66" s="316" t="s">
        <v>3</v>
      </c>
      <c r="D66" s="322"/>
      <c r="E66" s="322"/>
      <c r="F66" s="257"/>
      <c r="G66" s="257"/>
      <c r="H66" s="257"/>
      <c r="I66" s="257"/>
      <c r="J66" s="257"/>
      <c r="K66" s="257"/>
    </row>
    <row r="67" spans="2:11" ht="17.25" customHeight="1" x14ac:dyDescent="0.15">
      <c r="B67" s="59"/>
      <c r="C67" s="323"/>
      <c r="D67" s="324"/>
      <c r="E67" s="324"/>
      <c r="F67" s="257"/>
      <c r="G67" s="257"/>
      <c r="H67" s="257"/>
      <c r="I67" s="257"/>
      <c r="J67" s="257"/>
      <c r="K67" s="257"/>
    </row>
    <row r="68" spans="2:11" ht="17.25" customHeight="1" x14ac:dyDescent="0.2">
      <c r="B68" s="127"/>
      <c r="C68" s="226" t="s">
        <v>336</v>
      </c>
      <c r="D68" s="226" t="s">
        <v>363</v>
      </c>
      <c r="E68" s="226" t="s">
        <v>337</v>
      </c>
      <c r="F68" s="257"/>
      <c r="G68" s="257"/>
      <c r="H68" s="257"/>
      <c r="I68" s="257"/>
      <c r="J68" s="257"/>
      <c r="K68" s="257"/>
    </row>
    <row r="69" spans="2:11" ht="17.25" customHeight="1" x14ac:dyDescent="0.15">
      <c r="B69" s="59"/>
      <c r="C69" s="55"/>
      <c r="F69" s="257"/>
      <c r="G69" s="257"/>
      <c r="H69" s="257"/>
      <c r="I69" s="257"/>
      <c r="J69" s="257"/>
      <c r="K69" s="257"/>
    </row>
    <row r="70" spans="2:11" ht="17.25" customHeight="1" x14ac:dyDescent="0.2">
      <c r="B70" s="118" t="s">
        <v>413</v>
      </c>
      <c r="C70" s="55">
        <v>110</v>
      </c>
      <c r="D70" s="227">
        <v>111</v>
      </c>
      <c r="E70" s="227">
        <v>67</v>
      </c>
    </row>
    <row r="71" spans="2:11" ht="17.25" customHeight="1" x14ac:dyDescent="0.2">
      <c r="B71" s="118" t="s">
        <v>414</v>
      </c>
      <c r="C71" s="55">
        <v>97</v>
      </c>
      <c r="D71" s="227">
        <v>96</v>
      </c>
      <c r="E71" s="227">
        <v>68</v>
      </c>
    </row>
    <row r="72" spans="2:11" ht="17.25" customHeight="1" x14ac:dyDescent="0.2">
      <c r="B72" s="118" t="s">
        <v>478</v>
      </c>
      <c r="C72" s="55">
        <v>122</v>
      </c>
      <c r="D72" s="227">
        <v>121</v>
      </c>
      <c r="E72" s="227">
        <v>78</v>
      </c>
    </row>
    <row r="73" spans="2:11" ht="17.25" customHeight="1" x14ac:dyDescent="0.2">
      <c r="B73" s="118" t="s">
        <v>479</v>
      </c>
      <c r="C73" s="55">
        <v>129</v>
      </c>
      <c r="D73" s="227">
        <v>119</v>
      </c>
      <c r="E73" s="227">
        <v>84</v>
      </c>
    </row>
    <row r="74" spans="2:11" ht="17.25" customHeight="1" x14ac:dyDescent="0.2">
      <c r="B74" s="118" t="s">
        <v>480</v>
      </c>
      <c r="C74" s="55">
        <v>106</v>
      </c>
      <c r="D74" s="227">
        <v>117</v>
      </c>
      <c r="E74" s="227">
        <v>73</v>
      </c>
    </row>
    <row r="75" spans="2:11" ht="16.5" customHeight="1" x14ac:dyDescent="0.2">
      <c r="B75" s="118" t="s">
        <v>589</v>
      </c>
      <c r="C75" s="55">
        <v>90</v>
      </c>
      <c r="D75" s="227">
        <v>91</v>
      </c>
      <c r="E75" s="227">
        <v>72</v>
      </c>
    </row>
    <row r="76" spans="2:11" ht="17.25" customHeight="1" x14ac:dyDescent="0.2">
      <c r="B76" s="50"/>
      <c r="C76" s="55"/>
    </row>
    <row r="77" spans="2:11" ht="17.25" customHeight="1" x14ac:dyDescent="0.2">
      <c r="B77" s="118" t="s">
        <v>636</v>
      </c>
      <c r="C77" s="55">
        <f>SUM(C79:C82)</f>
        <v>85</v>
      </c>
      <c r="D77" s="227">
        <f t="shared" ref="D77:E77" si="3">SUM(D79:D82)</f>
        <v>74</v>
      </c>
      <c r="E77" s="227">
        <f t="shared" si="3"/>
        <v>82</v>
      </c>
    </row>
    <row r="78" spans="2:11" ht="17.25" customHeight="1" x14ac:dyDescent="0.2">
      <c r="B78" s="118"/>
      <c r="C78" s="123"/>
      <c r="D78" s="124"/>
      <c r="E78" s="124"/>
      <c r="F78" s="257"/>
      <c r="G78" s="257"/>
      <c r="H78" s="257"/>
      <c r="I78" s="257"/>
      <c r="J78" s="257"/>
      <c r="K78" s="257"/>
    </row>
    <row r="79" spans="2:11" ht="17.25" customHeight="1" x14ac:dyDescent="0.2">
      <c r="B79" s="232" t="s">
        <v>283</v>
      </c>
      <c r="C79" s="125">
        <v>80</v>
      </c>
      <c r="D79" s="120">
        <v>65</v>
      </c>
      <c r="E79" s="120">
        <v>79</v>
      </c>
      <c r="F79" s="257"/>
      <c r="G79" s="257"/>
      <c r="H79" s="257"/>
      <c r="I79" s="257"/>
      <c r="J79" s="257"/>
      <c r="K79" s="257"/>
    </row>
    <row r="80" spans="2:11" ht="17.25" customHeight="1" x14ac:dyDescent="0.2">
      <c r="B80" s="118" t="s">
        <v>284</v>
      </c>
      <c r="C80" s="125">
        <v>2</v>
      </c>
      <c r="D80" s="120">
        <v>4</v>
      </c>
      <c r="E80" s="120">
        <v>1</v>
      </c>
      <c r="F80" s="257"/>
      <c r="G80" s="257"/>
      <c r="H80" s="257"/>
      <c r="I80" s="257"/>
      <c r="J80" s="257"/>
      <c r="K80" s="257"/>
    </row>
    <row r="81" spans="1:11" ht="17.25" customHeight="1" x14ac:dyDescent="0.2">
      <c r="B81" s="118" t="s">
        <v>285</v>
      </c>
      <c r="C81" s="125">
        <v>2</v>
      </c>
      <c r="D81" s="120">
        <v>2</v>
      </c>
      <c r="E81" s="65">
        <v>0</v>
      </c>
      <c r="F81" s="257"/>
      <c r="G81" s="257"/>
      <c r="H81" s="257"/>
      <c r="I81" s="257"/>
      <c r="J81" s="257"/>
      <c r="K81" s="257"/>
    </row>
    <row r="82" spans="1:11" ht="17.25" customHeight="1" x14ac:dyDescent="0.2">
      <c r="B82" s="118" t="s">
        <v>286</v>
      </c>
      <c r="C82" s="66">
        <v>1</v>
      </c>
      <c r="D82" s="120">
        <v>3</v>
      </c>
      <c r="E82" s="65">
        <v>2</v>
      </c>
      <c r="F82" s="257"/>
      <c r="G82" s="257"/>
      <c r="H82" s="257"/>
      <c r="I82" s="257"/>
      <c r="J82" s="257"/>
      <c r="K82" s="257"/>
    </row>
    <row r="83" spans="1:11" ht="17.25" customHeight="1" thickBot="1" x14ac:dyDescent="0.2">
      <c r="B83" s="73"/>
      <c r="C83" s="117"/>
      <c r="D83" s="121"/>
      <c r="E83" s="121"/>
      <c r="F83" s="218"/>
      <c r="G83" s="124"/>
    </row>
    <row r="84" spans="1:11" ht="17.25" customHeight="1" x14ac:dyDescent="0.15">
      <c r="B84" s="325" t="s">
        <v>637</v>
      </c>
      <c r="C84" s="326"/>
      <c r="D84" s="326"/>
      <c r="E84" s="326"/>
      <c r="F84" s="326"/>
      <c r="G84" s="326"/>
      <c r="H84" s="326"/>
      <c r="I84" s="326"/>
      <c r="J84" s="326"/>
      <c r="K84" s="326"/>
    </row>
    <row r="85" spans="1:11" ht="17.25" customHeight="1" x14ac:dyDescent="0.2">
      <c r="A85" s="50"/>
      <c r="B85" s="326"/>
      <c r="C85" s="326"/>
      <c r="D85" s="326"/>
      <c r="E85" s="326"/>
      <c r="F85" s="326"/>
      <c r="G85" s="326"/>
      <c r="H85" s="326"/>
      <c r="I85" s="326"/>
      <c r="J85" s="326"/>
      <c r="K85" s="326"/>
    </row>
    <row r="86" spans="1:11" ht="17.25" customHeight="1" x14ac:dyDescent="0.15">
      <c r="B86" s="326"/>
      <c r="C86" s="326"/>
      <c r="D86" s="326"/>
      <c r="E86" s="326"/>
      <c r="F86" s="326"/>
      <c r="G86" s="326"/>
      <c r="H86" s="326"/>
      <c r="I86" s="326"/>
      <c r="J86" s="326"/>
      <c r="K86" s="326"/>
    </row>
    <row r="87" spans="1:11" ht="17.25" customHeight="1" x14ac:dyDescent="0.15">
      <c r="B87" s="326"/>
      <c r="C87" s="326"/>
      <c r="D87" s="326"/>
      <c r="E87" s="326"/>
      <c r="F87" s="326"/>
      <c r="G87" s="326"/>
      <c r="H87" s="326"/>
      <c r="I87" s="326"/>
      <c r="J87" s="326"/>
      <c r="K87" s="326"/>
    </row>
    <row r="88" spans="1:11" ht="17.25" customHeight="1" x14ac:dyDescent="0.15">
      <c r="B88" s="326"/>
      <c r="C88" s="326"/>
      <c r="D88" s="326"/>
      <c r="E88" s="326"/>
      <c r="F88" s="326"/>
      <c r="G88" s="326"/>
      <c r="H88" s="326"/>
      <c r="I88" s="326"/>
      <c r="J88" s="326"/>
      <c r="K88" s="326"/>
    </row>
    <row r="89" spans="1:11" ht="17.25" customHeight="1" x14ac:dyDescent="0.15">
      <c r="B89" s="326"/>
      <c r="C89" s="326"/>
      <c r="D89" s="326"/>
      <c r="E89" s="326"/>
      <c r="F89" s="326"/>
      <c r="G89" s="326"/>
      <c r="H89" s="326"/>
      <c r="I89" s="326"/>
      <c r="J89" s="326"/>
      <c r="K89" s="326"/>
    </row>
    <row r="90" spans="1:11" ht="17.25" customHeight="1" x14ac:dyDescent="0.15">
      <c r="B90" s="326"/>
      <c r="C90" s="326"/>
      <c r="D90" s="326"/>
      <c r="E90" s="326"/>
      <c r="F90" s="326"/>
      <c r="G90" s="326"/>
      <c r="H90" s="326"/>
      <c r="I90" s="326"/>
      <c r="J90" s="326"/>
      <c r="K90" s="326"/>
    </row>
    <row r="91" spans="1:11" ht="17.25" customHeight="1" x14ac:dyDescent="0.15">
      <c r="B91" s="278"/>
      <c r="C91" s="278"/>
      <c r="D91" s="278"/>
      <c r="E91" s="278"/>
      <c r="F91" s="278"/>
      <c r="G91" s="278"/>
      <c r="H91" s="278"/>
      <c r="I91" s="278"/>
      <c r="J91" s="278"/>
      <c r="K91" s="278"/>
    </row>
  </sheetData>
  <mergeCells count="10">
    <mergeCell ref="F47:H48"/>
    <mergeCell ref="I47:K48"/>
    <mergeCell ref="C66:E67"/>
    <mergeCell ref="B84:K91"/>
    <mergeCell ref="B6:K6"/>
    <mergeCell ref="F9:H10"/>
    <mergeCell ref="I10:K10"/>
    <mergeCell ref="F28:H29"/>
    <mergeCell ref="C29:E29"/>
    <mergeCell ref="I29:K29"/>
  </mergeCells>
  <phoneticPr fontId="2"/>
  <dataValidations count="1">
    <dataValidation imeMode="off" allowBlank="1" showInputMessage="1" showErrorMessage="1" sqref="T44 O41:Q44"/>
  </dataValidations>
  <pageMargins left="0.75" right="0.75" top="1" bottom="0.76" header="0.51200000000000001" footer="0.51200000000000001"/>
  <pageSetup paperSize="9" scale="55" orientation="portrait" r:id="rId1"/>
  <headerFooter alignWithMargins="0"/>
  <rowBreaks count="1" manualBreakCount="1">
    <brk id="54" min="1" max="10" man="1"/>
  </rowBreaks>
  <colBreaks count="2" manualBreakCount="2">
    <brk id="2" min="5" max="87" man="1"/>
    <brk id="13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79"/>
  <sheetViews>
    <sheetView view="pageBreakPreview" topLeftCell="A52" zoomScale="75" zoomScaleNormal="75" zoomScaleSheetLayoutView="75" workbookViewId="0">
      <selection activeCell="K30" sqref="K30"/>
    </sheetView>
  </sheetViews>
  <sheetFormatPr defaultColWidth="12.125" defaultRowHeight="17.25" x14ac:dyDescent="0.15"/>
  <cols>
    <col min="1" max="1" width="13.375" style="129" customWidth="1"/>
    <col min="2" max="2" width="32.375" style="129" customWidth="1"/>
    <col min="3" max="3" width="31.125" style="129" customWidth="1"/>
    <col min="4" max="8" width="14.875" style="129" customWidth="1"/>
    <col min="9" max="16384" width="12.125" style="129"/>
  </cols>
  <sheetData>
    <row r="1" spans="1:8" x14ac:dyDescent="0.2">
      <c r="A1" s="128"/>
    </row>
    <row r="6" spans="1:8" ht="17.45" customHeight="1" x14ac:dyDescent="0.2">
      <c r="B6" s="327" t="s">
        <v>207</v>
      </c>
      <c r="C6" s="327"/>
      <c r="D6" s="327"/>
      <c r="E6" s="327"/>
      <c r="F6" s="327"/>
      <c r="G6" s="327"/>
      <c r="H6" s="327"/>
    </row>
    <row r="7" spans="1:8" s="227" customFormat="1" ht="18.600000000000001" customHeight="1" x14ac:dyDescent="0.2">
      <c r="B7" s="71"/>
      <c r="C7" s="50" t="s">
        <v>329</v>
      </c>
    </row>
    <row r="8" spans="1:8" s="227" customFormat="1" ht="18.600000000000001" customHeight="1" x14ac:dyDescent="0.2">
      <c r="C8" s="50" t="s">
        <v>330</v>
      </c>
    </row>
    <row r="9" spans="1:8" s="227" customFormat="1" ht="18.600000000000001" customHeight="1" x14ac:dyDescent="0.2">
      <c r="C9" s="50" t="s">
        <v>331</v>
      </c>
    </row>
    <row r="10" spans="1:8" s="227" customFormat="1" ht="18.600000000000001" customHeight="1" x14ac:dyDescent="0.2">
      <c r="C10" s="50" t="s">
        <v>332</v>
      </c>
    </row>
    <row r="11" spans="1:8" s="227" customFormat="1" ht="18.600000000000001" customHeight="1" x14ac:dyDescent="0.2">
      <c r="C11" s="50" t="s">
        <v>366</v>
      </c>
    </row>
    <row r="12" spans="1:8" s="227" customFormat="1" ht="18.600000000000001" customHeight="1" x14ac:dyDescent="0.2">
      <c r="C12" s="50" t="s">
        <v>367</v>
      </c>
    </row>
    <row r="13" spans="1:8" ht="17.45" customHeight="1" x14ac:dyDescent="0.15"/>
    <row r="14" spans="1:8" ht="17.45" customHeight="1" thickBot="1" x14ac:dyDescent="0.25">
      <c r="B14" s="130" t="s">
        <v>188</v>
      </c>
      <c r="C14" s="131"/>
      <c r="D14" s="132" t="s">
        <v>208</v>
      </c>
      <c r="E14" s="131"/>
      <c r="F14" s="131"/>
      <c r="G14" s="131"/>
      <c r="H14" s="133" t="s">
        <v>418</v>
      </c>
    </row>
    <row r="15" spans="1:8" ht="17.45" customHeight="1" x14ac:dyDescent="0.2">
      <c r="A15" s="128"/>
      <c r="D15" s="134"/>
      <c r="E15" s="135"/>
      <c r="F15" s="135"/>
      <c r="G15" s="135"/>
      <c r="H15" s="135"/>
    </row>
    <row r="16" spans="1:8" ht="17.45" customHeight="1" x14ac:dyDescent="0.2">
      <c r="D16" s="136" t="s">
        <v>217</v>
      </c>
      <c r="E16" s="136" t="s">
        <v>190</v>
      </c>
      <c r="F16" s="134"/>
      <c r="G16" s="134"/>
      <c r="H16" s="134"/>
    </row>
    <row r="17" spans="1:8" ht="17.45" customHeight="1" x14ac:dyDescent="0.2">
      <c r="B17" s="135"/>
      <c r="C17" s="135"/>
      <c r="D17" s="137"/>
      <c r="E17" s="138" t="s">
        <v>419</v>
      </c>
      <c r="F17" s="138" t="s">
        <v>218</v>
      </c>
      <c r="G17" s="138" t="s">
        <v>219</v>
      </c>
      <c r="H17" s="138" t="s">
        <v>220</v>
      </c>
    </row>
    <row r="18" spans="1:8" ht="18.75" customHeight="1" x14ac:dyDescent="0.15">
      <c r="D18" s="55"/>
      <c r="E18" s="227"/>
      <c r="F18" s="227"/>
      <c r="G18" s="227"/>
      <c r="H18" s="227"/>
    </row>
    <row r="19" spans="1:8" ht="17.45" customHeight="1" x14ac:dyDescent="0.2">
      <c r="B19" s="139" t="s">
        <v>334</v>
      </c>
      <c r="C19" s="140" t="s">
        <v>335</v>
      </c>
      <c r="D19" s="91">
        <v>7395</v>
      </c>
      <c r="E19" s="92">
        <v>5130</v>
      </c>
      <c r="F19" s="92">
        <v>1278</v>
      </c>
      <c r="G19" s="92">
        <v>486</v>
      </c>
      <c r="H19" s="92">
        <v>501</v>
      </c>
    </row>
    <row r="20" spans="1:8" ht="17.45" customHeight="1" x14ac:dyDescent="0.2">
      <c r="B20" s="139" t="s">
        <v>348</v>
      </c>
      <c r="C20" s="140" t="s">
        <v>353</v>
      </c>
      <c r="D20" s="91">
        <v>7548</v>
      </c>
      <c r="E20" s="92">
        <v>5298</v>
      </c>
      <c r="F20" s="92">
        <v>1222</v>
      </c>
      <c r="G20" s="92">
        <v>502</v>
      </c>
      <c r="H20" s="92">
        <v>526</v>
      </c>
    </row>
    <row r="21" spans="1:8" ht="17.45" customHeight="1" x14ac:dyDescent="0.2">
      <c r="B21" s="139" t="s">
        <v>420</v>
      </c>
      <c r="C21" s="140" t="s">
        <v>421</v>
      </c>
      <c r="D21" s="91">
        <v>7755</v>
      </c>
      <c r="E21" s="92">
        <v>5425</v>
      </c>
      <c r="F21" s="92">
        <v>1249</v>
      </c>
      <c r="G21" s="92">
        <v>492</v>
      </c>
      <c r="H21" s="92">
        <v>589</v>
      </c>
    </row>
    <row r="22" spans="1:8" ht="17.45" customHeight="1" x14ac:dyDescent="0.2">
      <c r="B22" s="139" t="s">
        <v>481</v>
      </c>
      <c r="C22" s="140" t="s">
        <v>422</v>
      </c>
      <c r="D22" s="91">
        <v>7984</v>
      </c>
      <c r="E22" s="92">
        <v>5596</v>
      </c>
      <c r="F22" s="92">
        <v>1387</v>
      </c>
      <c r="G22" s="92">
        <v>487</v>
      </c>
      <c r="H22" s="92">
        <v>514</v>
      </c>
    </row>
    <row r="23" spans="1:8" ht="17.45" customHeight="1" x14ac:dyDescent="0.2">
      <c r="B23" s="139" t="s">
        <v>482</v>
      </c>
      <c r="C23" s="140" t="s">
        <v>446</v>
      </c>
      <c r="D23" s="91">
        <v>7679</v>
      </c>
      <c r="E23" s="92">
        <v>5316</v>
      </c>
      <c r="F23" s="92">
        <v>1259</v>
      </c>
      <c r="G23" s="92">
        <v>552</v>
      </c>
      <c r="H23" s="92">
        <v>552</v>
      </c>
    </row>
    <row r="24" spans="1:8" ht="17.45" customHeight="1" x14ac:dyDescent="0.2">
      <c r="B24" s="139" t="s">
        <v>483</v>
      </c>
      <c r="C24" s="140" t="s">
        <v>469</v>
      </c>
      <c r="D24" s="91">
        <v>7719</v>
      </c>
      <c r="E24" s="92">
        <v>5350</v>
      </c>
      <c r="F24" s="92">
        <v>1353</v>
      </c>
      <c r="G24" s="92">
        <v>574</v>
      </c>
      <c r="H24" s="92">
        <v>442</v>
      </c>
    </row>
    <row r="25" spans="1:8" ht="17.45" customHeight="1" x14ac:dyDescent="0.2">
      <c r="B25" s="139" t="s">
        <v>590</v>
      </c>
      <c r="C25" s="141" t="s">
        <v>591</v>
      </c>
      <c r="D25" s="91">
        <v>7821</v>
      </c>
      <c r="E25" s="92">
        <v>5281</v>
      </c>
      <c r="F25" s="92">
        <v>1471</v>
      </c>
      <c r="G25" s="92">
        <v>556</v>
      </c>
      <c r="H25" s="92">
        <v>513</v>
      </c>
    </row>
    <row r="26" spans="1:8" ht="17.45" customHeight="1" x14ac:dyDescent="0.2">
      <c r="B26" s="139"/>
      <c r="C26" s="142"/>
      <c r="D26" s="91"/>
      <c r="E26" s="92"/>
      <c r="F26" s="92"/>
      <c r="G26" s="92"/>
      <c r="H26" s="92"/>
    </row>
    <row r="27" spans="1:8" ht="17.45" customHeight="1" x14ac:dyDescent="0.2">
      <c r="B27" s="139" t="s">
        <v>638</v>
      </c>
      <c r="C27" s="141" t="s">
        <v>639</v>
      </c>
      <c r="D27" s="91">
        <f>D29+D62</f>
        <v>8664</v>
      </c>
      <c r="E27" s="92">
        <f>E29+E62</f>
        <v>5878</v>
      </c>
      <c r="F27" s="92">
        <f>F29+F62</f>
        <v>1499</v>
      </c>
      <c r="G27" s="92">
        <f>G29+G62</f>
        <v>694</v>
      </c>
      <c r="H27" s="92">
        <f>H29+H62</f>
        <v>593</v>
      </c>
    </row>
    <row r="28" spans="1:8" ht="17.45" customHeight="1" x14ac:dyDescent="0.2">
      <c r="B28" s="139"/>
      <c r="D28" s="91"/>
      <c r="E28" s="92"/>
      <c r="F28" s="92"/>
      <c r="G28" s="92"/>
      <c r="H28" s="92"/>
    </row>
    <row r="29" spans="1:8" s="143" customFormat="1" ht="17.45" customHeight="1" x14ac:dyDescent="0.15">
      <c r="B29" s="143" t="s">
        <v>327</v>
      </c>
      <c r="D29" s="91">
        <f>SUM(D31:D34,D40,D44,D47:D50,D55:D60)</f>
        <v>8515</v>
      </c>
      <c r="E29" s="92">
        <f>SUM(E31:E34,E40,E44,E47:E50,E55:E60)</f>
        <v>5756</v>
      </c>
      <c r="F29" s="92">
        <f>SUM(F31:F34,F40,F44,F47:F50,F55:F60)</f>
        <v>1484</v>
      </c>
      <c r="G29" s="92">
        <f>SUM(G31:G34,G40,G44,G47:G50,G55:G60)</f>
        <v>686</v>
      </c>
      <c r="H29" s="92">
        <f>SUM(H31:H34,H40,H44,H47:H50,H55:H60)</f>
        <v>589</v>
      </c>
    </row>
    <row r="30" spans="1:8" ht="17.45" customHeight="1" x14ac:dyDescent="0.2">
      <c r="B30" s="128"/>
      <c r="D30" s="91"/>
      <c r="E30" s="92"/>
      <c r="F30" s="92"/>
      <c r="G30" s="92"/>
      <c r="H30" s="92"/>
    </row>
    <row r="31" spans="1:8" ht="17.45" customHeight="1" x14ac:dyDescent="0.15">
      <c r="B31" s="144" t="s">
        <v>209</v>
      </c>
      <c r="D31" s="91">
        <v>411</v>
      </c>
      <c r="E31" s="92">
        <v>275</v>
      </c>
      <c r="F31" s="92">
        <v>73</v>
      </c>
      <c r="G31" s="92">
        <v>21</v>
      </c>
      <c r="H31" s="92">
        <v>42</v>
      </c>
    </row>
    <row r="32" spans="1:8" ht="17.45" customHeight="1" x14ac:dyDescent="0.2">
      <c r="A32" s="128"/>
      <c r="B32" s="128" t="s">
        <v>221</v>
      </c>
      <c r="D32" s="91">
        <v>46</v>
      </c>
      <c r="E32" s="92">
        <v>21</v>
      </c>
      <c r="F32" s="92">
        <v>10</v>
      </c>
      <c r="G32" s="92">
        <v>13</v>
      </c>
      <c r="H32" s="92">
        <v>2</v>
      </c>
    </row>
    <row r="33" spans="2:8" ht="17.45" customHeight="1" x14ac:dyDescent="0.2">
      <c r="B33" s="128" t="s">
        <v>210</v>
      </c>
      <c r="D33" s="91">
        <v>20</v>
      </c>
      <c r="E33" s="92">
        <v>15</v>
      </c>
      <c r="F33" s="92">
        <v>4</v>
      </c>
      <c r="G33" s="92">
        <v>0</v>
      </c>
      <c r="H33" s="92">
        <v>1</v>
      </c>
    </row>
    <row r="34" spans="2:8" ht="17.45" customHeight="1" x14ac:dyDescent="0.2">
      <c r="B34" s="128" t="s">
        <v>222</v>
      </c>
      <c r="D34" s="91">
        <f>SUM(D35:D39)</f>
        <v>1267</v>
      </c>
      <c r="E34" s="92">
        <f>SUM(E35:E39)</f>
        <v>944</v>
      </c>
      <c r="F34" s="92">
        <f>SUM(F35:F39)</f>
        <v>181</v>
      </c>
      <c r="G34" s="92">
        <f>SUM(G35:G39)</f>
        <v>78</v>
      </c>
      <c r="H34" s="92">
        <f>SUM(H35:H39)</f>
        <v>64</v>
      </c>
    </row>
    <row r="35" spans="2:8" ht="17.45" customHeight="1" x14ac:dyDescent="0.2">
      <c r="B35" s="128" t="s">
        <v>223</v>
      </c>
      <c r="D35" s="91">
        <v>1171</v>
      </c>
      <c r="E35" s="92">
        <v>876</v>
      </c>
      <c r="F35" s="92">
        <v>168</v>
      </c>
      <c r="G35" s="92">
        <v>67</v>
      </c>
      <c r="H35" s="92">
        <v>60</v>
      </c>
    </row>
    <row r="36" spans="2:8" ht="17.45" customHeight="1" x14ac:dyDescent="0.2">
      <c r="B36" s="128" t="s">
        <v>224</v>
      </c>
      <c r="D36" s="91">
        <v>3</v>
      </c>
      <c r="E36" s="92">
        <v>0</v>
      </c>
      <c r="F36" s="92">
        <v>0</v>
      </c>
      <c r="G36" s="92">
        <v>0</v>
      </c>
      <c r="H36" s="92">
        <v>3</v>
      </c>
    </row>
    <row r="37" spans="2:8" ht="17.45" customHeight="1" x14ac:dyDescent="0.2">
      <c r="B37" s="128" t="s">
        <v>211</v>
      </c>
      <c r="D37" s="91">
        <v>0</v>
      </c>
      <c r="E37" s="92">
        <v>0</v>
      </c>
      <c r="F37" s="92">
        <v>0</v>
      </c>
      <c r="G37" s="92">
        <v>0</v>
      </c>
      <c r="H37" s="92">
        <v>0</v>
      </c>
    </row>
    <row r="38" spans="2:8" ht="17.45" customHeight="1" x14ac:dyDescent="0.2">
      <c r="B38" s="128" t="s">
        <v>225</v>
      </c>
      <c r="D38" s="91">
        <v>75</v>
      </c>
      <c r="E38" s="92">
        <v>55</v>
      </c>
      <c r="F38" s="92">
        <v>8</v>
      </c>
      <c r="G38" s="92">
        <v>11</v>
      </c>
      <c r="H38" s="92">
        <v>1</v>
      </c>
    </row>
    <row r="39" spans="2:8" ht="17.45" customHeight="1" x14ac:dyDescent="0.2">
      <c r="B39" s="128" t="s">
        <v>226</v>
      </c>
      <c r="D39" s="91">
        <v>18</v>
      </c>
      <c r="E39" s="92">
        <v>13</v>
      </c>
      <c r="F39" s="92">
        <v>5</v>
      </c>
      <c r="G39" s="92">
        <v>0</v>
      </c>
      <c r="H39" s="92">
        <v>0</v>
      </c>
    </row>
    <row r="40" spans="2:8" ht="17.45" customHeight="1" x14ac:dyDescent="0.2">
      <c r="B40" s="128" t="s">
        <v>227</v>
      </c>
      <c r="D40" s="91">
        <f>SUM(D41:D43)</f>
        <v>2761</v>
      </c>
      <c r="E40" s="92">
        <f>SUM(E41:E43)</f>
        <v>1845</v>
      </c>
      <c r="F40" s="92">
        <f>SUM(F41:F43)</f>
        <v>485</v>
      </c>
      <c r="G40" s="92">
        <f>SUM(G41:G43)</f>
        <v>215</v>
      </c>
      <c r="H40" s="92">
        <f>SUM(H41:H43)</f>
        <v>216</v>
      </c>
    </row>
    <row r="41" spans="2:8" ht="17.45" customHeight="1" x14ac:dyDescent="0.2">
      <c r="B41" s="128" t="s">
        <v>228</v>
      </c>
      <c r="D41" s="91">
        <v>45</v>
      </c>
      <c r="E41" s="92">
        <v>38</v>
      </c>
      <c r="F41" s="92">
        <v>4</v>
      </c>
      <c r="G41" s="92">
        <v>2</v>
      </c>
      <c r="H41" s="92">
        <v>1</v>
      </c>
    </row>
    <row r="42" spans="2:8" ht="17.45" customHeight="1" x14ac:dyDescent="0.2">
      <c r="B42" s="128" t="s">
        <v>212</v>
      </c>
      <c r="D42" s="91">
        <v>1196</v>
      </c>
      <c r="E42" s="92">
        <v>807</v>
      </c>
      <c r="F42" s="92">
        <v>235</v>
      </c>
      <c r="G42" s="92">
        <v>86</v>
      </c>
      <c r="H42" s="92">
        <v>68</v>
      </c>
    </row>
    <row r="43" spans="2:8" ht="17.45" customHeight="1" x14ac:dyDescent="0.2">
      <c r="B43" s="128" t="s">
        <v>229</v>
      </c>
      <c r="D43" s="91">
        <v>1520</v>
      </c>
      <c r="E43" s="92">
        <v>1000</v>
      </c>
      <c r="F43" s="92">
        <v>246</v>
      </c>
      <c r="G43" s="92">
        <v>127</v>
      </c>
      <c r="H43" s="92">
        <v>147</v>
      </c>
    </row>
    <row r="44" spans="2:8" ht="17.45" customHeight="1" x14ac:dyDescent="0.2">
      <c r="B44" s="128" t="s">
        <v>640</v>
      </c>
      <c r="D44" s="91">
        <f>SUM(D45:D46)</f>
        <v>3645</v>
      </c>
      <c r="E44" s="92">
        <f>SUM(E45:E46)</f>
        <v>2412</v>
      </c>
      <c r="F44" s="92">
        <f>SUM(F45:F46)</f>
        <v>654</v>
      </c>
      <c r="G44" s="92">
        <f>SUM(G45:G46)</f>
        <v>338</v>
      </c>
      <c r="H44" s="92">
        <f>SUM(H45:H46)</f>
        <v>241</v>
      </c>
    </row>
    <row r="45" spans="2:8" ht="17.45" customHeight="1" x14ac:dyDescent="0.2">
      <c r="B45" s="128" t="s">
        <v>230</v>
      </c>
      <c r="D45" s="91">
        <v>3296</v>
      </c>
      <c r="E45" s="92">
        <v>2186</v>
      </c>
      <c r="F45" s="92">
        <v>579</v>
      </c>
      <c r="G45" s="92">
        <v>320</v>
      </c>
      <c r="H45" s="92">
        <v>211</v>
      </c>
    </row>
    <row r="46" spans="2:8" ht="17.45" customHeight="1" x14ac:dyDescent="0.2">
      <c r="B46" s="128" t="s">
        <v>226</v>
      </c>
      <c r="D46" s="91">
        <v>349</v>
      </c>
      <c r="E46" s="92">
        <v>226</v>
      </c>
      <c r="F46" s="92">
        <v>75</v>
      </c>
      <c r="G46" s="92">
        <v>18</v>
      </c>
      <c r="H46" s="92">
        <v>30</v>
      </c>
    </row>
    <row r="47" spans="2:8" ht="17.45" customHeight="1" x14ac:dyDescent="0.2">
      <c r="B47" s="128" t="s">
        <v>231</v>
      </c>
      <c r="D47" s="91">
        <v>147</v>
      </c>
      <c r="E47" s="92">
        <v>93</v>
      </c>
      <c r="F47" s="92">
        <v>41</v>
      </c>
      <c r="G47" s="92">
        <v>5</v>
      </c>
      <c r="H47" s="92">
        <v>8</v>
      </c>
    </row>
    <row r="48" spans="2:8" ht="17.45" customHeight="1" x14ac:dyDescent="0.2">
      <c r="B48" s="128" t="s">
        <v>232</v>
      </c>
      <c r="D48" s="91">
        <v>7</v>
      </c>
      <c r="E48" s="92">
        <v>3</v>
      </c>
      <c r="F48" s="92">
        <v>0</v>
      </c>
      <c r="G48" s="92">
        <v>4</v>
      </c>
      <c r="H48" s="92">
        <v>0</v>
      </c>
    </row>
    <row r="49" spans="2:8" ht="17.45" customHeight="1" x14ac:dyDescent="0.2">
      <c r="B49" s="128" t="s">
        <v>213</v>
      </c>
      <c r="D49" s="91">
        <v>35</v>
      </c>
      <c r="E49" s="92">
        <v>25</v>
      </c>
      <c r="F49" s="92">
        <v>7</v>
      </c>
      <c r="G49" s="92">
        <v>2</v>
      </c>
      <c r="H49" s="92">
        <v>1</v>
      </c>
    </row>
    <row r="50" spans="2:8" ht="17.45" customHeight="1" x14ac:dyDescent="0.2">
      <c r="B50" s="128" t="s">
        <v>233</v>
      </c>
      <c r="D50" s="91">
        <f>SUM(D51:D54)</f>
        <v>139</v>
      </c>
      <c r="E50" s="92">
        <f>SUM(E51:E54)</f>
        <v>95</v>
      </c>
      <c r="F50" s="92">
        <f>SUM(F51:F54)</f>
        <v>22</v>
      </c>
      <c r="G50" s="92">
        <f>SUM(G51:G54)</f>
        <v>10</v>
      </c>
      <c r="H50" s="92">
        <f>SUM(H51:H54)</f>
        <v>12</v>
      </c>
    </row>
    <row r="51" spans="2:8" ht="17.45" customHeight="1" x14ac:dyDescent="0.2">
      <c r="B51" s="128" t="s">
        <v>234</v>
      </c>
      <c r="D51" s="91">
        <v>92</v>
      </c>
      <c r="E51" s="92">
        <v>64</v>
      </c>
      <c r="F51" s="92">
        <v>11</v>
      </c>
      <c r="G51" s="92">
        <v>9</v>
      </c>
      <c r="H51" s="92">
        <v>8</v>
      </c>
    </row>
    <row r="52" spans="2:8" ht="17.45" customHeight="1" x14ac:dyDescent="0.2">
      <c r="B52" s="128" t="s">
        <v>235</v>
      </c>
      <c r="D52" s="91">
        <v>42</v>
      </c>
      <c r="E52" s="92">
        <v>28</v>
      </c>
      <c r="F52" s="92">
        <v>10</v>
      </c>
      <c r="G52" s="92">
        <v>1</v>
      </c>
      <c r="H52" s="92">
        <v>3</v>
      </c>
    </row>
    <row r="53" spans="2:8" ht="17.45" customHeight="1" x14ac:dyDescent="0.2">
      <c r="B53" s="128" t="s">
        <v>236</v>
      </c>
      <c r="D53" s="91">
        <v>3</v>
      </c>
      <c r="E53" s="92">
        <v>1</v>
      </c>
      <c r="F53" s="92">
        <v>1</v>
      </c>
      <c r="G53" s="92">
        <v>0</v>
      </c>
      <c r="H53" s="92">
        <v>1</v>
      </c>
    </row>
    <row r="54" spans="2:8" ht="17.45" customHeight="1" x14ac:dyDescent="0.2">
      <c r="B54" s="128" t="s">
        <v>237</v>
      </c>
      <c r="D54" s="91">
        <v>2</v>
      </c>
      <c r="E54" s="92">
        <v>2</v>
      </c>
      <c r="F54" s="92">
        <v>0</v>
      </c>
      <c r="G54" s="92">
        <v>0</v>
      </c>
      <c r="H54" s="92">
        <v>0</v>
      </c>
    </row>
    <row r="55" spans="2:8" ht="17.45" customHeight="1" x14ac:dyDescent="0.2">
      <c r="B55" s="128" t="s">
        <v>244</v>
      </c>
      <c r="D55" s="91">
        <v>14</v>
      </c>
      <c r="E55" s="92">
        <v>9</v>
      </c>
      <c r="F55" s="92">
        <v>5</v>
      </c>
      <c r="G55" s="92">
        <v>0</v>
      </c>
      <c r="H55" s="92">
        <v>0</v>
      </c>
    </row>
    <row r="56" spans="2:8" ht="17.45" customHeight="1" x14ac:dyDescent="0.2">
      <c r="B56" s="128" t="s">
        <v>423</v>
      </c>
      <c r="D56" s="91">
        <v>13</v>
      </c>
      <c r="E56" s="92">
        <v>10</v>
      </c>
      <c r="F56" s="92">
        <v>2</v>
      </c>
      <c r="G56" s="92">
        <v>0</v>
      </c>
      <c r="H56" s="92">
        <v>1</v>
      </c>
    </row>
    <row r="57" spans="2:8" ht="17.45" customHeight="1" x14ac:dyDescent="0.15">
      <c r="B57" s="144" t="s">
        <v>462</v>
      </c>
      <c r="D57" s="91">
        <v>1</v>
      </c>
      <c r="E57" s="92">
        <v>1</v>
      </c>
      <c r="F57" s="92">
        <v>0</v>
      </c>
      <c r="G57" s="92">
        <v>0</v>
      </c>
      <c r="H57" s="92">
        <v>0</v>
      </c>
    </row>
    <row r="58" spans="2:8" ht="17.45" customHeight="1" x14ac:dyDescent="0.15">
      <c r="B58" s="144" t="s">
        <v>354</v>
      </c>
      <c r="D58" s="91">
        <v>0</v>
      </c>
      <c r="E58" s="92">
        <v>0</v>
      </c>
      <c r="F58" s="92">
        <v>0</v>
      </c>
      <c r="G58" s="92">
        <v>0</v>
      </c>
      <c r="H58" s="92">
        <v>0</v>
      </c>
    </row>
    <row r="59" spans="2:8" ht="17.45" customHeight="1" x14ac:dyDescent="0.15">
      <c r="B59" s="144" t="s">
        <v>328</v>
      </c>
      <c r="D59" s="91">
        <v>4</v>
      </c>
      <c r="E59" s="92">
        <v>4</v>
      </c>
      <c r="F59" s="92">
        <v>0</v>
      </c>
      <c r="G59" s="92">
        <v>0</v>
      </c>
      <c r="H59" s="92">
        <v>0</v>
      </c>
    </row>
    <row r="60" spans="2:8" ht="17.45" customHeight="1" x14ac:dyDescent="0.2">
      <c r="B60" s="128" t="s">
        <v>256</v>
      </c>
      <c r="D60" s="91">
        <v>5</v>
      </c>
      <c r="E60" s="92">
        <v>4</v>
      </c>
      <c r="F60" s="92">
        <v>0</v>
      </c>
      <c r="G60" s="92">
        <v>0</v>
      </c>
      <c r="H60" s="92">
        <v>1</v>
      </c>
    </row>
    <row r="61" spans="2:8" ht="17.45" customHeight="1" x14ac:dyDescent="0.2">
      <c r="B61" s="128"/>
      <c r="D61" s="91"/>
      <c r="E61" s="92"/>
      <c r="F61" s="92"/>
      <c r="G61" s="92"/>
      <c r="H61" s="92"/>
    </row>
    <row r="62" spans="2:8" s="143" customFormat="1" ht="17.45" customHeight="1" x14ac:dyDescent="0.15">
      <c r="B62" s="143" t="s">
        <v>324</v>
      </c>
      <c r="D62" s="91">
        <f>SUM(D64:D73)</f>
        <v>149</v>
      </c>
      <c r="E62" s="92">
        <f>SUM(E64:E73)</f>
        <v>122</v>
      </c>
      <c r="F62" s="92">
        <f>SUM(F64:F73)</f>
        <v>15</v>
      </c>
      <c r="G62" s="92">
        <f>SUM(G64:G73)</f>
        <v>8</v>
      </c>
      <c r="H62" s="92">
        <f>SUM(H64:H73)</f>
        <v>4</v>
      </c>
    </row>
    <row r="63" spans="2:8" ht="17.45" customHeight="1" x14ac:dyDescent="0.2">
      <c r="B63" s="128"/>
      <c r="D63" s="91"/>
      <c r="E63" s="92"/>
      <c r="F63" s="92"/>
      <c r="G63" s="92"/>
      <c r="H63" s="92"/>
    </row>
    <row r="64" spans="2:8" ht="17.45" customHeight="1" x14ac:dyDescent="0.2">
      <c r="B64" s="128" t="s">
        <v>238</v>
      </c>
      <c r="D64" s="91">
        <v>1</v>
      </c>
      <c r="E64" s="92">
        <v>1</v>
      </c>
      <c r="F64" s="92">
        <v>0</v>
      </c>
      <c r="G64" s="92">
        <v>0</v>
      </c>
      <c r="H64" s="92">
        <v>0</v>
      </c>
    </row>
    <row r="65" spans="1:8" ht="17.45" customHeight="1" x14ac:dyDescent="0.2">
      <c r="B65" s="128" t="s">
        <v>214</v>
      </c>
      <c r="D65" s="91">
        <v>25</v>
      </c>
      <c r="E65" s="92">
        <v>18</v>
      </c>
      <c r="F65" s="92">
        <v>3</v>
      </c>
      <c r="G65" s="92">
        <v>3</v>
      </c>
      <c r="H65" s="92">
        <v>1</v>
      </c>
    </row>
    <row r="66" spans="1:8" ht="17.45" customHeight="1" x14ac:dyDescent="0.15">
      <c r="B66" s="129" t="s">
        <v>215</v>
      </c>
      <c r="D66" s="91">
        <v>84</v>
      </c>
      <c r="E66" s="92">
        <v>72</v>
      </c>
      <c r="F66" s="92">
        <v>7</v>
      </c>
      <c r="G66" s="92">
        <v>3</v>
      </c>
      <c r="H66" s="92">
        <v>2</v>
      </c>
    </row>
    <row r="67" spans="1:8" ht="17.45" customHeight="1" x14ac:dyDescent="0.2">
      <c r="B67" s="128" t="s">
        <v>239</v>
      </c>
      <c r="D67" s="91">
        <v>0</v>
      </c>
      <c r="E67" s="92">
        <v>0</v>
      </c>
      <c r="F67" s="92">
        <v>0</v>
      </c>
      <c r="G67" s="92">
        <v>0</v>
      </c>
      <c r="H67" s="92">
        <v>0</v>
      </c>
    </row>
    <row r="68" spans="1:8" ht="17.45" customHeight="1" x14ac:dyDescent="0.2">
      <c r="B68" s="128" t="s">
        <v>240</v>
      </c>
      <c r="D68" s="91">
        <v>12</v>
      </c>
      <c r="E68" s="92">
        <v>8</v>
      </c>
      <c r="F68" s="92">
        <v>4</v>
      </c>
      <c r="G68" s="92">
        <v>0</v>
      </c>
      <c r="H68" s="92">
        <v>0</v>
      </c>
    </row>
    <row r="69" spans="1:8" ht="17.45" customHeight="1" x14ac:dyDescent="0.2">
      <c r="B69" s="128" t="s">
        <v>241</v>
      </c>
      <c r="D69" s="91">
        <v>2</v>
      </c>
      <c r="E69" s="92">
        <v>2</v>
      </c>
      <c r="F69" s="92">
        <v>0</v>
      </c>
      <c r="G69" s="92">
        <v>0</v>
      </c>
      <c r="H69" s="92">
        <v>0</v>
      </c>
    </row>
    <row r="70" spans="1:8" ht="16.5" customHeight="1" x14ac:dyDescent="0.2">
      <c r="B70" s="128" t="s">
        <v>216</v>
      </c>
      <c r="D70" s="91">
        <v>0</v>
      </c>
      <c r="E70" s="92">
        <v>0</v>
      </c>
      <c r="F70" s="92">
        <v>0</v>
      </c>
      <c r="G70" s="92">
        <v>0</v>
      </c>
      <c r="H70" s="92">
        <v>0</v>
      </c>
    </row>
    <row r="71" spans="1:8" ht="16.5" customHeight="1" x14ac:dyDescent="0.2">
      <c r="B71" s="128" t="s">
        <v>424</v>
      </c>
      <c r="D71" s="91">
        <v>0</v>
      </c>
      <c r="E71" s="92">
        <v>0</v>
      </c>
      <c r="F71" s="92">
        <v>0</v>
      </c>
      <c r="G71" s="92">
        <v>0</v>
      </c>
      <c r="H71" s="92">
        <v>0</v>
      </c>
    </row>
    <row r="72" spans="1:8" ht="17.45" customHeight="1" x14ac:dyDescent="0.15">
      <c r="B72" s="129" t="s">
        <v>242</v>
      </c>
      <c r="D72" s="91">
        <v>13</v>
      </c>
      <c r="E72" s="92">
        <v>9</v>
      </c>
      <c r="F72" s="92">
        <v>1</v>
      </c>
      <c r="G72" s="92">
        <v>2</v>
      </c>
      <c r="H72" s="92">
        <v>1</v>
      </c>
    </row>
    <row r="73" spans="1:8" ht="17.45" customHeight="1" x14ac:dyDescent="0.15">
      <c r="B73" s="129" t="s">
        <v>243</v>
      </c>
      <c r="D73" s="91">
        <v>12</v>
      </c>
      <c r="E73" s="92">
        <v>12</v>
      </c>
      <c r="F73" s="92">
        <v>0</v>
      </c>
      <c r="G73" s="92">
        <v>0</v>
      </c>
      <c r="H73" s="92">
        <v>0</v>
      </c>
    </row>
    <row r="74" spans="1:8" ht="17.45" customHeight="1" thickBot="1" x14ac:dyDescent="0.2">
      <c r="B74" s="131"/>
      <c r="C74" s="131"/>
      <c r="D74" s="117"/>
      <c r="E74" s="51"/>
      <c r="F74" s="51"/>
      <c r="G74" s="51"/>
      <c r="H74" s="51"/>
    </row>
    <row r="75" spans="1:8" ht="17.45" customHeight="1" x14ac:dyDescent="0.2">
      <c r="D75" s="129" t="s">
        <v>206</v>
      </c>
      <c r="F75" s="128"/>
    </row>
    <row r="76" spans="1:8" ht="17.45" customHeight="1" x14ac:dyDescent="0.2">
      <c r="A76" s="128"/>
    </row>
    <row r="77" spans="1:8" ht="18.600000000000001" customHeight="1" x14ac:dyDescent="0.2">
      <c r="A77" s="128"/>
      <c r="B77" s="128"/>
      <c r="C77" s="128"/>
    </row>
    <row r="78" spans="1:8" ht="18.600000000000001" customHeight="1" x14ac:dyDescent="0.2">
      <c r="B78" s="128"/>
    </row>
    <row r="79" spans="1:8" ht="18.600000000000001" customHeight="1" x14ac:dyDescent="0.15"/>
  </sheetData>
  <mergeCells count="1">
    <mergeCell ref="B6:H6"/>
  </mergeCells>
  <phoneticPr fontId="2"/>
  <pageMargins left="0.63" right="0.56999999999999995" top="0.98425196850393704" bottom="0.59055118110236227" header="0.51181102362204722" footer="0.51181102362204722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46"/>
  <sheetViews>
    <sheetView view="pageBreakPreview" zoomScale="75" zoomScaleNormal="75" zoomScaleSheetLayoutView="75" workbookViewId="0">
      <selection activeCell="K43" sqref="K43"/>
    </sheetView>
  </sheetViews>
  <sheetFormatPr defaultColWidth="12.125" defaultRowHeight="17.25" x14ac:dyDescent="0.15"/>
  <cols>
    <col min="1" max="1" width="13.375" style="227" customWidth="1"/>
    <col min="2" max="2" width="30" style="227" customWidth="1"/>
    <col min="3" max="3" width="25.875" style="227" customWidth="1"/>
    <col min="4" max="8" width="15.625" style="227" customWidth="1"/>
    <col min="9" max="16384" width="12.125" style="227"/>
  </cols>
  <sheetData>
    <row r="1" spans="1:8" x14ac:dyDescent="0.2">
      <c r="A1" s="50"/>
    </row>
    <row r="6" spans="1:8" ht="18.600000000000001" customHeight="1" x14ac:dyDescent="0.2">
      <c r="B6" s="270" t="s">
        <v>425</v>
      </c>
      <c r="C6" s="270"/>
      <c r="D6" s="270"/>
      <c r="E6" s="270"/>
      <c r="F6" s="270"/>
      <c r="G6" s="270"/>
      <c r="H6" s="270"/>
    </row>
    <row r="7" spans="1:8" ht="18.600000000000001" customHeight="1" thickBot="1" x14ac:dyDescent="0.25">
      <c r="B7" s="51"/>
      <c r="C7" s="51"/>
      <c r="D7" s="52" t="s">
        <v>187</v>
      </c>
      <c r="E7" s="51"/>
      <c r="F7" s="51"/>
      <c r="G7" s="53" t="s">
        <v>188</v>
      </c>
      <c r="H7" s="54" t="s">
        <v>189</v>
      </c>
    </row>
    <row r="8" spans="1:8" ht="18.600000000000001" customHeight="1" x14ac:dyDescent="0.15">
      <c r="D8" s="55"/>
      <c r="E8" s="56"/>
      <c r="F8" s="56"/>
      <c r="G8" s="56"/>
      <c r="H8" s="56"/>
    </row>
    <row r="9" spans="1:8" ht="18.600000000000001" customHeight="1" x14ac:dyDescent="0.2">
      <c r="D9" s="145" t="s">
        <v>368</v>
      </c>
      <c r="E9" s="88" t="s">
        <v>190</v>
      </c>
      <c r="F9" s="55"/>
      <c r="G9" s="55"/>
      <c r="H9" s="55"/>
    </row>
    <row r="10" spans="1:8" ht="18.600000000000001" customHeight="1" x14ac:dyDescent="0.2">
      <c r="B10" s="56"/>
      <c r="C10" s="56"/>
      <c r="D10" s="76"/>
      <c r="E10" s="226" t="s">
        <v>419</v>
      </c>
      <c r="F10" s="226" t="s">
        <v>369</v>
      </c>
      <c r="G10" s="226" t="s">
        <v>370</v>
      </c>
      <c r="H10" s="226" t="s">
        <v>191</v>
      </c>
    </row>
    <row r="11" spans="1:8" ht="18.600000000000001" customHeight="1" x14ac:dyDescent="0.15">
      <c r="D11" s="55"/>
    </row>
    <row r="12" spans="1:8" ht="18.600000000000001" customHeight="1" x14ac:dyDescent="0.2">
      <c r="B12" s="139" t="s">
        <v>334</v>
      </c>
      <c r="C12" s="140" t="s">
        <v>335</v>
      </c>
      <c r="D12" s="91">
        <v>1056</v>
      </c>
      <c r="E12" s="92">
        <v>854</v>
      </c>
      <c r="F12" s="92">
        <v>129</v>
      </c>
      <c r="G12" s="92">
        <v>48</v>
      </c>
      <c r="H12" s="92">
        <v>25</v>
      </c>
    </row>
    <row r="13" spans="1:8" ht="18" customHeight="1" x14ac:dyDescent="0.2">
      <c r="B13" s="139" t="s">
        <v>348</v>
      </c>
      <c r="C13" s="140" t="s">
        <v>353</v>
      </c>
      <c r="D13" s="91">
        <v>991</v>
      </c>
      <c r="E13" s="92">
        <v>772</v>
      </c>
      <c r="F13" s="92">
        <v>132</v>
      </c>
      <c r="G13" s="92">
        <v>43</v>
      </c>
      <c r="H13" s="92">
        <v>44</v>
      </c>
    </row>
    <row r="14" spans="1:8" ht="18" customHeight="1" x14ac:dyDescent="0.2">
      <c r="B14" s="139" t="s">
        <v>420</v>
      </c>
      <c r="C14" s="140" t="s">
        <v>421</v>
      </c>
      <c r="D14" s="91">
        <v>1065</v>
      </c>
      <c r="E14" s="92">
        <v>826</v>
      </c>
      <c r="F14" s="92">
        <v>148</v>
      </c>
      <c r="G14" s="92">
        <v>46</v>
      </c>
      <c r="H14" s="92">
        <v>45</v>
      </c>
    </row>
    <row r="15" spans="1:8" ht="18" customHeight="1" x14ac:dyDescent="0.2">
      <c r="B15" s="139" t="s">
        <v>481</v>
      </c>
      <c r="C15" s="140" t="s">
        <v>422</v>
      </c>
      <c r="D15" s="91">
        <v>971</v>
      </c>
      <c r="E15" s="92">
        <v>783</v>
      </c>
      <c r="F15" s="92">
        <v>105</v>
      </c>
      <c r="G15" s="92">
        <v>46</v>
      </c>
      <c r="H15" s="92">
        <v>37</v>
      </c>
    </row>
    <row r="16" spans="1:8" ht="18" customHeight="1" x14ac:dyDescent="0.2">
      <c r="B16" s="139" t="s">
        <v>485</v>
      </c>
      <c r="C16" s="140" t="s">
        <v>446</v>
      </c>
      <c r="D16" s="91">
        <v>946</v>
      </c>
      <c r="E16" s="92">
        <v>767</v>
      </c>
      <c r="F16" s="92">
        <v>105</v>
      </c>
      <c r="G16" s="92">
        <v>38</v>
      </c>
      <c r="H16" s="92">
        <v>36</v>
      </c>
    </row>
    <row r="17" spans="2:8" ht="18" customHeight="1" x14ac:dyDescent="0.2">
      <c r="B17" s="139" t="s">
        <v>486</v>
      </c>
      <c r="C17" s="140" t="s">
        <v>469</v>
      </c>
      <c r="D17" s="91">
        <v>893</v>
      </c>
      <c r="E17" s="92">
        <v>727</v>
      </c>
      <c r="F17" s="92">
        <v>89</v>
      </c>
      <c r="G17" s="92">
        <v>39</v>
      </c>
      <c r="H17" s="92">
        <v>38</v>
      </c>
    </row>
    <row r="18" spans="2:8" ht="18" customHeight="1" x14ac:dyDescent="0.2">
      <c r="B18" s="139" t="s">
        <v>590</v>
      </c>
      <c r="C18" s="141" t="s">
        <v>591</v>
      </c>
      <c r="D18" s="91">
        <v>922</v>
      </c>
      <c r="E18" s="92">
        <v>760</v>
      </c>
      <c r="F18" s="92">
        <v>79</v>
      </c>
      <c r="G18" s="92">
        <v>48</v>
      </c>
      <c r="H18" s="92">
        <v>35</v>
      </c>
    </row>
    <row r="19" spans="2:8" ht="18" customHeight="1" x14ac:dyDescent="0.2">
      <c r="B19" s="139"/>
      <c r="C19" s="140"/>
      <c r="D19" s="91"/>
      <c r="E19" s="92"/>
      <c r="F19" s="92"/>
      <c r="G19" s="92"/>
      <c r="H19" s="92"/>
    </row>
    <row r="20" spans="2:8" x14ac:dyDescent="0.2">
      <c r="B20" s="139" t="s">
        <v>638</v>
      </c>
      <c r="C20" s="142" t="s">
        <v>639</v>
      </c>
      <c r="D20" s="55">
        <f>D22+D35</f>
        <v>1000</v>
      </c>
      <c r="E20" s="227">
        <f>E22+E35</f>
        <v>808</v>
      </c>
      <c r="F20" s="227">
        <f>F22+F35</f>
        <v>106</v>
      </c>
      <c r="G20" s="227">
        <f>G22+G35</f>
        <v>38</v>
      </c>
      <c r="H20" s="227">
        <f>H22+H35</f>
        <v>48</v>
      </c>
    </row>
    <row r="21" spans="2:8" ht="18.600000000000001" customHeight="1" x14ac:dyDescent="0.2">
      <c r="B21" s="50"/>
      <c r="D21" s="91"/>
      <c r="E21" s="92"/>
      <c r="F21" s="92"/>
      <c r="G21" s="92"/>
      <c r="H21" s="92"/>
    </row>
    <row r="22" spans="2:8" s="62" customFormat="1" ht="18.600000000000001" customHeight="1" x14ac:dyDescent="0.2">
      <c r="B22" s="61" t="s">
        <v>324</v>
      </c>
      <c r="D22" s="91">
        <f>SUM(D23:D33)</f>
        <v>670</v>
      </c>
      <c r="E22" s="92">
        <f>SUM(E23:E33)</f>
        <v>537</v>
      </c>
      <c r="F22" s="92">
        <f>SUM(F23:F33)</f>
        <v>68</v>
      </c>
      <c r="G22" s="92">
        <f>SUM(G23:G33)</f>
        <v>28</v>
      </c>
      <c r="H22" s="92">
        <f>SUM(H23:H33)</f>
        <v>37</v>
      </c>
    </row>
    <row r="23" spans="2:8" ht="18.600000000000001" customHeight="1" x14ac:dyDescent="0.2">
      <c r="B23" s="50"/>
      <c r="D23" s="91"/>
      <c r="E23" s="92"/>
      <c r="F23" s="92"/>
      <c r="G23" s="92"/>
      <c r="H23" s="92"/>
    </row>
    <row r="24" spans="2:8" ht="18.600000000000001" customHeight="1" x14ac:dyDescent="0.2">
      <c r="B24" s="50" t="s">
        <v>195</v>
      </c>
      <c r="D24" s="91">
        <v>2</v>
      </c>
      <c r="E24" s="92">
        <v>2</v>
      </c>
      <c r="F24" s="92">
        <v>0</v>
      </c>
      <c r="G24" s="92">
        <v>0</v>
      </c>
      <c r="H24" s="92">
        <v>0</v>
      </c>
    </row>
    <row r="25" spans="2:8" ht="18.600000000000001" customHeight="1" x14ac:dyDescent="0.15">
      <c r="B25" s="227" t="s">
        <v>192</v>
      </c>
      <c r="D25" s="91">
        <v>180</v>
      </c>
      <c r="E25" s="92">
        <v>150</v>
      </c>
      <c r="F25" s="92">
        <v>19</v>
      </c>
      <c r="G25" s="92">
        <v>5</v>
      </c>
      <c r="H25" s="92">
        <v>6</v>
      </c>
    </row>
    <row r="26" spans="2:8" ht="18.600000000000001" customHeight="1" x14ac:dyDescent="0.2">
      <c r="B26" s="50" t="s">
        <v>193</v>
      </c>
      <c r="D26" s="91">
        <v>288</v>
      </c>
      <c r="E26" s="92">
        <v>231</v>
      </c>
      <c r="F26" s="92">
        <v>28</v>
      </c>
      <c r="G26" s="92">
        <v>13</v>
      </c>
      <c r="H26" s="92">
        <v>16</v>
      </c>
    </row>
    <row r="27" spans="2:8" ht="18.600000000000001" customHeight="1" x14ac:dyDescent="0.2">
      <c r="B27" s="50" t="s">
        <v>196</v>
      </c>
      <c r="D27" s="91">
        <v>22</v>
      </c>
      <c r="E27" s="92">
        <v>18</v>
      </c>
      <c r="F27" s="92">
        <v>1</v>
      </c>
      <c r="G27" s="92">
        <v>1</v>
      </c>
      <c r="H27" s="92">
        <v>2</v>
      </c>
    </row>
    <row r="28" spans="2:8" ht="18.600000000000001" customHeight="1" x14ac:dyDescent="0.15">
      <c r="B28" s="227" t="s">
        <v>197</v>
      </c>
      <c r="D28" s="91">
        <v>69</v>
      </c>
      <c r="E28" s="92">
        <v>48</v>
      </c>
      <c r="F28" s="92">
        <v>12</v>
      </c>
      <c r="G28" s="92">
        <v>3</v>
      </c>
      <c r="H28" s="92">
        <v>6</v>
      </c>
    </row>
    <row r="29" spans="2:8" ht="18.600000000000001" customHeight="1" x14ac:dyDescent="0.2">
      <c r="B29" s="50" t="s">
        <v>198</v>
      </c>
      <c r="D29" s="91">
        <v>4</v>
      </c>
      <c r="E29" s="92">
        <v>3</v>
      </c>
      <c r="F29" s="92">
        <v>1</v>
      </c>
      <c r="G29" s="92">
        <v>0</v>
      </c>
      <c r="H29" s="92">
        <v>0</v>
      </c>
    </row>
    <row r="30" spans="2:8" ht="18.600000000000001" customHeight="1" x14ac:dyDescent="0.15">
      <c r="B30" s="227" t="s">
        <v>199</v>
      </c>
      <c r="D30" s="91">
        <v>6</v>
      </c>
      <c r="E30" s="92">
        <v>6</v>
      </c>
      <c r="F30" s="92">
        <v>0</v>
      </c>
      <c r="G30" s="92">
        <v>0</v>
      </c>
      <c r="H30" s="92">
        <v>0</v>
      </c>
    </row>
    <row r="31" spans="2:8" ht="18.600000000000001" customHeight="1" x14ac:dyDescent="0.15">
      <c r="B31" s="227" t="s">
        <v>426</v>
      </c>
      <c r="D31" s="91">
        <v>0</v>
      </c>
      <c r="E31" s="92">
        <v>0</v>
      </c>
      <c r="F31" s="92">
        <v>0</v>
      </c>
      <c r="G31" s="92">
        <v>0</v>
      </c>
      <c r="H31" s="92">
        <v>0</v>
      </c>
    </row>
    <row r="32" spans="2:8" ht="18.600000000000001" customHeight="1" x14ac:dyDescent="0.2">
      <c r="B32" s="50" t="s">
        <v>200</v>
      </c>
      <c r="D32" s="91">
        <v>94</v>
      </c>
      <c r="E32" s="92">
        <v>75</v>
      </c>
      <c r="F32" s="92">
        <v>7</v>
      </c>
      <c r="G32" s="92">
        <v>6</v>
      </c>
      <c r="H32" s="92">
        <v>6</v>
      </c>
    </row>
    <row r="33" spans="1:8" ht="18.600000000000001" customHeight="1" x14ac:dyDescent="0.15">
      <c r="B33" s="227" t="s">
        <v>201</v>
      </c>
      <c r="D33" s="91">
        <v>5</v>
      </c>
      <c r="E33" s="92">
        <v>4</v>
      </c>
      <c r="F33" s="92">
        <v>0</v>
      </c>
      <c r="G33" s="92">
        <v>0</v>
      </c>
      <c r="H33" s="92">
        <v>1</v>
      </c>
    </row>
    <row r="34" spans="1:8" ht="18.600000000000001" customHeight="1" x14ac:dyDescent="0.15">
      <c r="D34" s="91"/>
      <c r="E34" s="92"/>
      <c r="F34" s="92"/>
      <c r="G34" s="92"/>
      <c r="H34" s="92"/>
    </row>
    <row r="35" spans="1:8" ht="18.600000000000001" customHeight="1" x14ac:dyDescent="0.2">
      <c r="B35" s="61" t="s">
        <v>325</v>
      </c>
      <c r="D35" s="91">
        <f>SUM(D37:D43)</f>
        <v>330</v>
      </c>
      <c r="E35" s="92">
        <f>SUM(E37:E43)</f>
        <v>271</v>
      </c>
      <c r="F35" s="92">
        <f>SUM(F37:F43)</f>
        <v>38</v>
      </c>
      <c r="G35" s="92">
        <f>SUM(G37:G43)</f>
        <v>10</v>
      </c>
      <c r="H35" s="92">
        <f>SUM(H37:H43)</f>
        <v>11</v>
      </c>
    </row>
    <row r="36" spans="1:8" s="62" customFormat="1" ht="18.600000000000001" customHeight="1" x14ac:dyDescent="0.2">
      <c r="B36" s="61"/>
      <c r="D36" s="91"/>
      <c r="E36" s="92"/>
      <c r="F36" s="92"/>
      <c r="G36" s="92"/>
      <c r="H36" s="92"/>
    </row>
    <row r="37" spans="1:8" ht="18.600000000000001" customHeight="1" x14ac:dyDescent="0.2">
      <c r="B37" s="50" t="s">
        <v>202</v>
      </c>
      <c r="D37" s="91">
        <v>267</v>
      </c>
      <c r="E37" s="92">
        <v>220</v>
      </c>
      <c r="F37" s="92">
        <v>28</v>
      </c>
      <c r="G37" s="92">
        <v>10</v>
      </c>
      <c r="H37" s="92">
        <v>9</v>
      </c>
    </row>
    <row r="38" spans="1:8" ht="18.600000000000001" customHeight="1" x14ac:dyDescent="0.2">
      <c r="B38" s="50" t="s">
        <v>203</v>
      </c>
      <c r="D38" s="91">
        <v>1</v>
      </c>
      <c r="E38" s="92">
        <v>1</v>
      </c>
      <c r="F38" s="92">
        <v>0</v>
      </c>
      <c r="G38" s="92">
        <v>0</v>
      </c>
      <c r="H38" s="92">
        <v>0</v>
      </c>
    </row>
    <row r="39" spans="1:8" ht="18.600000000000001" customHeight="1" x14ac:dyDescent="0.2">
      <c r="B39" s="50" t="s">
        <v>194</v>
      </c>
      <c r="D39" s="91">
        <v>2</v>
      </c>
      <c r="E39" s="92">
        <v>2</v>
      </c>
      <c r="F39" s="92">
        <v>0</v>
      </c>
      <c r="G39" s="92">
        <v>0</v>
      </c>
      <c r="H39" s="92">
        <v>0</v>
      </c>
    </row>
    <row r="40" spans="1:8" ht="18.600000000000001" customHeight="1" x14ac:dyDescent="0.2">
      <c r="B40" s="50" t="s">
        <v>204</v>
      </c>
      <c r="D40" s="91">
        <v>9</v>
      </c>
      <c r="E40" s="92">
        <v>5</v>
      </c>
      <c r="F40" s="92">
        <v>4</v>
      </c>
      <c r="G40" s="92">
        <v>0</v>
      </c>
      <c r="H40" s="92">
        <v>0</v>
      </c>
    </row>
    <row r="41" spans="1:8" ht="18.600000000000001" customHeight="1" x14ac:dyDescent="0.2">
      <c r="B41" s="50" t="s">
        <v>326</v>
      </c>
      <c r="D41" s="91">
        <v>19</v>
      </c>
      <c r="E41" s="92">
        <v>16</v>
      </c>
      <c r="F41" s="92">
        <v>3</v>
      </c>
      <c r="G41" s="92">
        <v>0</v>
      </c>
      <c r="H41" s="92">
        <v>0</v>
      </c>
    </row>
    <row r="42" spans="1:8" ht="18.600000000000001" customHeight="1" x14ac:dyDescent="0.2">
      <c r="B42" s="50" t="s">
        <v>205</v>
      </c>
      <c r="D42" s="91">
        <v>9</v>
      </c>
      <c r="E42" s="92">
        <v>7</v>
      </c>
      <c r="F42" s="92">
        <v>0</v>
      </c>
      <c r="G42" s="92">
        <v>0</v>
      </c>
      <c r="H42" s="92">
        <v>2</v>
      </c>
    </row>
    <row r="43" spans="1:8" ht="18.600000000000001" customHeight="1" x14ac:dyDescent="0.2">
      <c r="B43" s="50" t="s">
        <v>201</v>
      </c>
      <c r="D43" s="91">
        <v>23</v>
      </c>
      <c r="E43" s="92">
        <v>20</v>
      </c>
      <c r="F43" s="92">
        <v>3</v>
      </c>
      <c r="G43" s="92">
        <v>0</v>
      </c>
      <c r="H43" s="92">
        <v>0</v>
      </c>
    </row>
    <row r="44" spans="1:8" ht="18.600000000000001" customHeight="1" thickBot="1" x14ac:dyDescent="0.2">
      <c r="B44" s="51"/>
      <c r="C44" s="51"/>
      <c r="D44" s="117"/>
      <c r="E44" s="51"/>
      <c r="F44" s="51"/>
      <c r="G44" s="51"/>
      <c r="H44" s="51"/>
    </row>
    <row r="45" spans="1:8" ht="18.600000000000001" customHeight="1" x14ac:dyDescent="0.2">
      <c r="B45" s="50"/>
      <c r="D45" s="227" t="s">
        <v>206</v>
      </c>
    </row>
    <row r="46" spans="1:8" x14ac:dyDescent="0.2">
      <c r="A46" s="50"/>
    </row>
  </sheetData>
  <mergeCells count="1">
    <mergeCell ref="B6:H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W01A </vt:lpstr>
      <vt:lpstr>W01A続き </vt:lpstr>
      <vt:lpstr>W01B </vt:lpstr>
      <vt:lpstr>W01B続き </vt:lpstr>
      <vt:lpstr>W02 </vt:lpstr>
      <vt:lpstr>W03</vt:lpstr>
      <vt:lpstr>W04 </vt:lpstr>
      <vt:lpstr>W05A </vt:lpstr>
      <vt:lpstr>W05B </vt:lpstr>
      <vt:lpstr>W06 </vt:lpstr>
      <vt:lpstr>W07A </vt:lpstr>
      <vt:lpstr>W07B</vt:lpstr>
      <vt:lpstr>W08-W09A</vt:lpstr>
      <vt:lpstr>W09BC </vt:lpstr>
      <vt:lpstr>W09Ｄ-W10 </vt:lpstr>
      <vt:lpstr>'W01A '!Print_Area</vt:lpstr>
      <vt:lpstr>'W01A続き '!Print_Area</vt:lpstr>
      <vt:lpstr>'W01B '!Print_Area</vt:lpstr>
      <vt:lpstr>'W01B続き '!Print_Area</vt:lpstr>
      <vt:lpstr>'W02 '!Print_Area</vt:lpstr>
      <vt:lpstr>'W03'!Print_Area</vt:lpstr>
      <vt:lpstr>'W04 '!Print_Area</vt:lpstr>
      <vt:lpstr>'W05A '!Print_Area</vt:lpstr>
      <vt:lpstr>'W05B '!Print_Area</vt:lpstr>
      <vt:lpstr>'W06 '!Print_Area</vt:lpstr>
      <vt:lpstr>'W07A '!Print_Area</vt:lpstr>
      <vt:lpstr>W07B!Print_Area</vt:lpstr>
      <vt:lpstr>'W08-W09A'!Print_Area</vt:lpstr>
      <vt:lpstr>'W09BC '!Print_Area</vt:lpstr>
      <vt:lpstr>'W09Ｄ-W10 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2025-03-06T09:11:46Z</cp:lastPrinted>
  <dcterms:created xsi:type="dcterms:W3CDTF">2006-04-24T05:17:06Z</dcterms:created>
  <dcterms:modified xsi:type="dcterms:W3CDTF">2025-03-26T02:47:42Z</dcterms:modified>
</cp:coreProperties>
</file>