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240" yWindow="210" windowWidth="20100" windowHeight="7680"/>
  </bookViews>
  <sheets>
    <sheet name="X01-X02" sheetId="23" r:id="rId1"/>
    <sheet name="X03" sheetId="24" r:id="rId2"/>
    <sheet name="X04" sheetId="25" r:id="rId3"/>
    <sheet name="X05A" sheetId="19" r:id="rId4"/>
    <sheet name="X05B" sheetId="20" r:id="rId5"/>
    <sheet name="X06 " sheetId="26" r:id="rId6"/>
    <sheet name="X07" sheetId="27" r:id="rId7"/>
    <sheet name="X08" sheetId="28" r:id="rId8"/>
    <sheet name="X09" sheetId="29" r:id="rId9"/>
    <sheet name="X06" sheetId="6" state="hidden" r:id="rId10"/>
  </sheets>
  <definedNames>
    <definedName name="_xlnm.Print_Area" localSheetId="0">'X01-X02'!$B$6:$M$79</definedName>
    <definedName name="_xlnm.Print_Area" localSheetId="1">'X03'!$B$6:$M$52</definedName>
    <definedName name="_xlnm.Print_Area" localSheetId="2">'X04'!$B$6:$N$61</definedName>
    <definedName name="_xlnm.Print_Area" localSheetId="3">X05A!$B$6:$L$75</definedName>
    <definedName name="_xlnm.Print_Area" localSheetId="4">X05B!$B$6:$N$74</definedName>
    <definedName name="_xlnm.Print_Area" localSheetId="9">'X06'!$B$6:$K$75</definedName>
    <definedName name="_xlnm.Print_Area" localSheetId="5">'X06 '!$B$6:$K$78</definedName>
    <definedName name="_xlnm.Print_Area" localSheetId="6">'X07'!$B$6:$K$78</definedName>
    <definedName name="_xlnm.Print_Area" localSheetId="7">'X08'!$B$6:$L$56</definedName>
    <definedName name="_xlnm.Print_Area" localSheetId="8">'X09'!$B$6:$L$67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L65" i="29" l="1"/>
  <c r="L64" i="29"/>
  <c r="L62" i="29"/>
  <c r="L61" i="29"/>
  <c r="L60" i="29"/>
  <c r="L58" i="29"/>
  <c r="K58" i="29"/>
  <c r="J58" i="29"/>
  <c r="L54" i="29"/>
  <c r="L51" i="29"/>
  <c r="L50" i="29"/>
  <c r="L49" i="29"/>
  <c r="L47" i="29"/>
  <c r="L46" i="29"/>
  <c r="L45" i="29"/>
  <c r="L43" i="29"/>
  <c r="L41" i="29"/>
  <c r="L39" i="29"/>
  <c r="L38" i="29"/>
  <c r="L37" i="29"/>
  <c r="L35" i="29"/>
  <c r="L34" i="29"/>
  <c r="L33" i="29"/>
  <c r="L32" i="29"/>
  <c r="L30" i="29"/>
  <c r="L29" i="29"/>
  <c r="L28" i="29"/>
  <c r="L26" i="29"/>
  <c r="L25" i="29"/>
  <c r="L24" i="29"/>
  <c r="L21" i="29"/>
  <c r="L20" i="29"/>
  <c r="L19" i="29"/>
  <c r="L18" i="29"/>
  <c r="L17" i="29"/>
  <c r="L16" i="29"/>
  <c r="K14" i="29"/>
  <c r="J14" i="29"/>
  <c r="J12" i="29" s="1"/>
  <c r="H14" i="29"/>
  <c r="G14" i="29"/>
  <c r="D14" i="29"/>
  <c r="K12" i="29"/>
  <c r="L12" i="28"/>
  <c r="I12" i="28"/>
  <c r="F12" i="28"/>
  <c r="C74" i="27"/>
  <c r="C73" i="27"/>
  <c r="C72" i="27"/>
  <c r="C71" i="27"/>
  <c r="C70" i="27"/>
  <c r="C69" i="27"/>
  <c r="C68" i="27"/>
  <c r="C67" i="27"/>
  <c r="C66" i="27"/>
  <c r="C65" i="27"/>
  <c r="C62" i="27"/>
  <c r="C61" i="27"/>
  <c r="C60" i="27"/>
  <c r="C56" i="27"/>
  <c r="C55" i="27"/>
  <c r="C54" i="27"/>
  <c r="C53" i="27"/>
  <c r="C51" i="27"/>
  <c r="C50" i="27"/>
  <c r="C49" i="27"/>
  <c r="C48" i="27"/>
  <c r="C46" i="27"/>
  <c r="C45" i="27"/>
  <c r="C44" i="27"/>
  <c r="C43" i="27"/>
  <c r="C41" i="27"/>
  <c r="C40" i="27"/>
  <c r="C39" i="27"/>
  <c r="C38" i="27"/>
  <c r="C36" i="27"/>
  <c r="C35" i="27"/>
  <c r="C34" i="27"/>
  <c r="C33" i="27"/>
  <c r="C31" i="27"/>
  <c r="C30" i="27"/>
  <c r="C29" i="27"/>
  <c r="C28" i="27"/>
  <c r="K24" i="27"/>
  <c r="J24" i="27"/>
  <c r="I24" i="27"/>
  <c r="H24" i="27"/>
  <c r="G24" i="27"/>
  <c r="F24" i="27"/>
  <c r="E24" i="27"/>
  <c r="D24" i="27"/>
  <c r="C24" i="27" l="1"/>
  <c r="L14" i="29"/>
  <c r="L12" i="29" s="1"/>
  <c r="N70" i="20" l="1"/>
  <c r="M70" i="20"/>
  <c r="L70" i="20"/>
  <c r="K70" i="20"/>
  <c r="J70" i="20"/>
  <c r="I70" i="20"/>
  <c r="H70" i="20"/>
  <c r="G70" i="20"/>
  <c r="F70" i="20"/>
  <c r="E70" i="20"/>
  <c r="N64" i="20"/>
  <c r="M64" i="20"/>
  <c r="L64" i="20"/>
  <c r="K64" i="20"/>
  <c r="J64" i="20"/>
  <c r="I64" i="20"/>
  <c r="H64" i="20"/>
  <c r="G64" i="20"/>
  <c r="F64" i="20"/>
  <c r="F12" i="20" s="1"/>
  <c r="E64" i="20"/>
  <c r="E12" i="20" s="1"/>
  <c r="N60" i="20"/>
  <c r="M60" i="20"/>
  <c r="L60" i="20"/>
  <c r="K60" i="20"/>
  <c r="J60" i="20"/>
  <c r="I60" i="20"/>
  <c r="H60" i="20"/>
  <c r="G60" i="20"/>
  <c r="F60" i="20"/>
  <c r="E60" i="20"/>
  <c r="N54" i="20"/>
  <c r="M54" i="20"/>
  <c r="L54" i="20"/>
  <c r="K54" i="20"/>
  <c r="J54" i="20"/>
  <c r="I54" i="20"/>
  <c r="H54" i="20"/>
  <c r="G54" i="20"/>
  <c r="F54" i="20"/>
  <c r="E54" i="20"/>
  <c r="N49" i="20"/>
  <c r="M49" i="20"/>
  <c r="L49" i="20"/>
  <c r="K49" i="20"/>
  <c r="J49" i="20"/>
  <c r="I49" i="20"/>
  <c r="H49" i="20"/>
  <c r="G49" i="20"/>
  <c r="F49" i="20"/>
  <c r="E49" i="20"/>
  <c r="N45" i="20"/>
  <c r="M45" i="20"/>
  <c r="L45" i="20"/>
  <c r="K45" i="20"/>
  <c r="J45" i="20"/>
  <c r="I45" i="20"/>
  <c r="H45" i="20"/>
  <c r="G45" i="20"/>
  <c r="F45" i="20"/>
  <c r="E45" i="20"/>
  <c r="N42" i="20"/>
  <c r="M42" i="20"/>
  <c r="L42" i="20"/>
  <c r="K42" i="20"/>
  <c r="J42" i="20"/>
  <c r="I42" i="20"/>
  <c r="H42" i="20"/>
  <c r="G42" i="20"/>
  <c r="F42" i="20"/>
  <c r="E42" i="20"/>
  <c r="N37" i="20"/>
  <c r="M37" i="20"/>
  <c r="L37" i="20"/>
  <c r="K37" i="20"/>
  <c r="J37" i="20"/>
  <c r="I37" i="20"/>
  <c r="H37" i="20"/>
  <c r="G37" i="20"/>
  <c r="F37" i="20"/>
  <c r="E37" i="20"/>
  <c r="N33" i="20"/>
  <c r="N12" i="20" s="1"/>
  <c r="M33" i="20"/>
  <c r="M12" i="20" s="1"/>
  <c r="L33" i="20"/>
  <c r="K33" i="20"/>
  <c r="J33" i="20"/>
  <c r="I33" i="20"/>
  <c r="I12" i="20" s="1"/>
  <c r="H33" i="20"/>
  <c r="G33" i="20"/>
  <c r="F33" i="20"/>
  <c r="E33" i="20"/>
  <c r="N14" i="20"/>
  <c r="M14" i="20"/>
  <c r="L14" i="20"/>
  <c r="K14" i="20"/>
  <c r="J14" i="20"/>
  <c r="I14" i="20"/>
  <c r="H14" i="20"/>
  <c r="G14" i="20"/>
  <c r="F14" i="20"/>
  <c r="E14" i="20"/>
  <c r="L70" i="19"/>
  <c r="K70" i="19"/>
  <c r="J70" i="19"/>
  <c r="I70" i="19"/>
  <c r="H70" i="19"/>
  <c r="G70" i="19"/>
  <c r="F70" i="19"/>
  <c r="E70" i="19"/>
  <c r="L64" i="19"/>
  <c r="K64" i="19"/>
  <c r="J64" i="19"/>
  <c r="I64" i="19"/>
  <c r="H64" i="19"/>
  <c r="G64" i="19"/>
  <c r="F64" i="19"/>
  <c r="E64" i="19"/>
  <c r="L60" i="19"/>
  <c r="K60" i="19"/>
  <c r="J60" i="19"/>
  <c r="I60" i="19"/>
  <c r="H60" i="19"/>
  <c r="G60" i="19"/>
  <c r="G12" i="19" s="1"/>
  <c r="F60" i="19"/>
  <c r="E60" i="19"/>
  <c r="L54" i="19"/>
  <c r="K54" i="19"/>
  <c r="J54" i="19"/>
  <c r="I54" i="19"/>
  <c r="H54" i="19"/>
  <c r="G54" i="19"/>
  <c r="F54" i="19"/>
  <c r="E54" i="19"/>
  <c r="L49" i="19"/>
  <c r="K49" i="19"/>
  <c r="J49" i="19"/>
  <c r="I49" i="19"/>
  <c r="H49" i="19"/>
  <c r="G49" i="19"/>
  <c r="F49" i="19"/>
  <c r="E49" i="19"/>
  <c r="L45" i="19"/>
  <c r="K45" i="19"/>
  <c r="J45" i="19"/>
  <c r="I45" i="19"/>
  <c r="I12" i="19" s="1"/>
  <c r="H45" i="19"/>
  <c r="G45" i="19"/>
  <c r="F45" i="19"/>
  <c r="E45" i="19"/>
  <c r="L42" i="19"/>
  <c r="K42" i="19"/>
  <c r="J42" i="19"/>
  <c r="I42" i="19"/>
  <c r="H42" i="19"/>
  <c r="G42" i="19"/>
  <c r="F42" i="19"/>
  <c r="E42" i="19"/>
  <c r="L37" i="19"/>
  <c r="K37" i="19"/>
  <c r="J37" i="19"/>
  <c r="I37" i="19"/>
  <c r="H37" i="19"/>
  <c r="G37" i="19"/>
  <c r="F37" i="19"/>
  <c r="E37" i="19"/>
  <c r="L33" i="19"/>
  <c r="K33" i="19"/>
  <c r="J33" i="19"/>
  <c r="I33" i="19"/>
  <c r="H33" i="19"/>
  <c r="G33" i="19"/>
  <c r="F33" i="19"/>
  <c r="E33" i="19"/>
  <c r="E12" i="19" s="1"/>
  <c r="L14" i="19"/>
  <c r="K14" i="19"/>
  <c r="J14" i="19"/>
  <c r="I14" i="19"/>
  <c r="H14" i="19"/>
  <c r="G14" i="19"/>
  <c r="F14" i="19"/>
  <c r="F12" i="19" s="1"/>
  <c r="E14" i="19"/>
  <c r="H12" i="20" l="1"/>
  <c r="K12" i="20"/>
  <c r="L12" i="20"/>
  <c r="L12" i="19"/>
  <c r="J12" i="19"/>
  <c r="H12" i="19"/>
  <c r="J12" i="20"/>
  <c r="G12" i="20"/>
  <c r="K12" i="19"/>
  <c r="N37" i="25"/>
  <c r="M37" i="25"/>
  <c r="L37" i="25"/>
  <c r="K37" i="25"/>
  <c r="J37" i="25"/>
  <c r="I37" i="25"/>
  <c r="H37" i="25"/>
  <c r="G37" i="25"/>
  <c r="F37" i="25"/>
  <c r="E37" i="25"/>
  <c r="D37" i="25"/>
  <c r="C37" i="25"/>
  <c r="M13" i="24"/>
  <c r="L13" i="24"/>
  <c r="K13" i="24"/>
  <c r="J13" i="24"/>
  <c r="I13" i="24"/>
  <c r="H13" i="24"/>
  <c r="G13" i="24"/>
  <c r="F13" i="24"/>
  <c r="E13" i="24"/>
  <c r="D13" i="24"/>
  <c r="C13" i="24"/>
  <c r="C77" i="23"/>
  <c r="M34" i="23"/>
  <c r="L34" i="23"/>
  <c r="K34" i="23"/>
  <c r="J34" i="23"/>
  <c r="I34" i="23"/>
  <c r="H34" i="23"/>
  <c r="G34" i="23"/>
  <c r="F34" i="23"/>
  <c r="E34" i="23"/>
  <c r="D34" i="23"/>
  <c r="C34" i="23"/>
</calcChain>
</file>

<file path=xl/sharedStrings.xml><?xml version="1.0" encoding="utf-8"?>
<sst xmlns="http://schemas.openxmlformats.org/spreadsheetml/2006/main" count="853" uniqueCount="482">
  <si>
    <t>Ｘ　災害・事故</t>
  </si>
  <si>
    <t>Ｘ-01 火災の発生状況</t>
  </si>
  <si>
    <t xml:space="preserve">       うち建物</t>
  </si>
  <si>
    <t xml:space="preserve">   うち林野</t>
  </si>
  <si>
    <t xml:space="preserve"> </t>
  </si>
  <si>
    <t>件</t>
  </si>
  <si>
    <t xml:space="preserve"> 百万円</t>
  </si>
  <si>
    <t>世帯</t>
  </si>
  <si>
    <t>人</t>
  </si>
  <si>
    <t>棟</t>
  </si>
  <si>
    <t>㎡</t>
  </si>
  <si>
    <t>ｱ-ﾙ</t>
  </si>
  <si>
    <t>Ｘ-02 総合出火原因件数</t>
  </si>
  <si>
    <t>ﾏｯﾁ</t>
  </si>
  <si>
    <t>･ﾗｲﾀｰ</t>
  </si>
  <si>
    <t>Ｘ-03 市町村別火災状況</t>
  </si>
  <si>
    <t xml:space="preserve">    うち林野</t>
  </si>
  <si>
    <t>　</t>
  </si>
  <si>
    <t>千円</t>
  </si>
  <si>
    <t xml:space="preserve">      ｱｰﾙ</t>
  </si>
  <si>
    <t/>
  </si>
  <si>
    <t>計</t>
  </si>
  <si>
    <t>その他</t>
  </si>
  <si>
    <t>　　和歌山市</t>
  </si>
  <si>
    <t xml:space="preserve">　　海 南 市 </t>
  </si>
  <si>
    <t xml:space="preserve">　　橋 本 市 </t>
  </si>
  <si>
    <t>　　有 田 市</t>
  </si>
  <si>
    <t>　　御 坊 市</t>
  </si>
  <si>
    <t>　　田 辺 市</t>
  </si>
  <si>
    <t>　　新 宮 市</t>
  </si>
  <si>
    <t>　　高 野 町</t>
  </si>
  <si>
    <t>　　白 浜 町</t>
  </si>
  <si>
    <t>　　那智勝浦町</t>
  </si>
  <si>
    <t>　　伊都消防組合</t>
  </si>
  <si>
    <t>　　湯浅広川消防組合</t>
  </si>
  <si>
    <t>　　日高広域消防事務組合</t>
  </si>
  <si>
    <t>Ｘ-05 労働災害</t>
  </si>
  <si>
    <t>Ａ．死亡及び休業者数の推移</t>
  </si>
  <si>
    <t>Ｘ-06 交通事故発生件数及び死傷者数</t>
  </si>
  <si>
    <t>自動車</t>
  </si>
  <si>
    <t>両</t>
  </si>
  <si>
    <t>資料：県警察本部「交通年鑑」</t>
  </si>
  <si>
    <t>Ｘ-07 路線，時間，事故類型別発生件数</t>
  </si>
  <si>
    <t xml:space="preserve"> 単位：件</t>
  </si>
  <si>
    <t xml:space="preserve">      交通事故発生件数</t>
  </si>
  <si>
    <t xml:space="preserve">     一般国道</t>
  </si>
  <si>
    <t xml:space="preserve">  総  数</t>
  </si>
  <si>
    <t>県管理</t>
  </si>
  <si>
    <t xml:space="preserve">   24号</t>
  </si>
  <si>
    <t xml:space="preserve">   26号</t>
  </si>
  <si>
    <t xml:space="preserve">   42号</t>
  </si>
  <si>
    <t>の道路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</si>
  <si>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</si>
  <si>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</si>
  <si>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</si>
  <si>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</si>
  <si>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</si>
  <si>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</si>
  <si>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</si>
  <si>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</si>
  <si>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</si>
  <si>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</si>
  <si>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</si>
  <si>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</si>
  <si>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</si>
  <si>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</si>
  <si>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</si>
  <si>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</si>
  <si>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</si>
  <si>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</si>
  <si>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</si>
  <si>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</si>
  <si>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</si>
  <si>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</si>
  <si>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</si>
  <si>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</si>
  <si>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</si>
  <si>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 xml:space="preserve">   人対車両</t>
  </si>
  <si>
    <t xml:space="preserve">   車両単独</t>
  </si>
  <si>
    <t xml:space="preserve">   車両相互</t>
  </si>
  <si>
    <t xml:space="preserve">     正面衝突</t>
  </si>
  <si>
    <t xml:space="preserve">     追突(進行中)</t>
  </si>
  <si>
    <t xml:space="preserve">     追突(その他)</t>
  </si>
  <si>
    <t xml:space="preserve">     追越・追抜</t>
  </si>
  <si>
    <t xml:space="preserve">     すれ違い</t>
  </si>
  <si>
    <t xml:space="preserve">     右折・直進</t>
  </si>
  <si>
    <t xml:space="preserve">     その他</t>
  </si>
  <si>
    <t>Ｘ-08 市町村別交通事故発生件数及び死傷者数</t>
  </si>
  <si>
    <t>橋本警察署</t>
  </si>
  <si>
    <t>　　〃</t>
  </si>
  <si>
    <t>-</t>
  </si>
  <si>
    <t>九度山町</t>
  </si>
  <si>
    <t>かつらぎ町</t>
  </si>
  <si>
    <t>岩出警察署</t>
  </si>
  <si>
    <t>海南警察署</t>
  </si>
  <si>
    <t>有田警察署</t>
  </si>
  <si>
    <t>湯浅警察署</t>
  </si>
  <si>
    <t>御坊警察署</t>
  </si>
  <si>
    <t>田辺警察署</t>
  </si>
  <si>
    <t>白浜警察署</t>
  </si>
  <si>
    <t>串本警察署</t>
  </si>
  <si>
    <t>すさみ町</t>
  </si>
  <si>
    <t>古座川町</t>
  </si>
  <si>
    <t>新宮警察署</t>
  </si>
  <si>
    <t>那智勝浦町</t>
  </si>
  <si>
    <t>Ｘ-09 道路交通法違反取締り状況</t>
  </si>
  <si>
    <t xml:space="preserve">         </t>
  </si>
  <si>
    <t>単位：人</t>
  </si>
  <si>
    <t xml:space="preserve">     総  数</t>
  </si>
  <si>
    <t xml:space="preserve"> 道路交通法</t>
  </si>
  <si>
    <t>無免許</t>
  </si>
  <si>
    <t>酒酔い</t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</si>
  <si>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</si>
  <si>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</si>
  <si>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</si>
  <si>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</si>
  <si>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</si>
  <si>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</si>
  <si>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</si>
  <si>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</si>
  <si>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</si>
  <si>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</si>
  <si>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</si>
  <si>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</si>
  <si>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</si>
  <si>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</si>
  <si>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</si>
  <si>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</si>
  <si>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</si>
  <si>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</si>
  <si>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</si>
  <si>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</si>
  <si>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</si>
  <si>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</si>
  <si>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</si>
  <si>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</si>
  <si>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</si>
  <si>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</si>
  <si>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</si>
  <si>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</si>
  <si>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</si>
  <si>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</si>
  <si>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平成15年(2003年)</t>
    <rPh sb="0" eb="2">
      <t>ヘイセイ</t>
    </rPh>
    <rPh sb="4" eb="5">
      <t>ネン</t>
    </rPh>
    <rPh sb="10" eb="11">
      <t>ネン</t>
    </rPh>
    <phoneticPr fontId="19"/>
  </si>
  <si>
    <t>平成16年(2004年)</t>
    <rPh sb="0" eb="2">
      <t>ヘイセイ</t>
    </rPh>
    <rPh sb="4" eb="5">
      <t>ネン</t>
    </rPh>
    <rPh sb="10" eb="11">
      <t>ネン</t>
    </rPh>
    <phoneticPr fontId="19"/>
  </si>
  <si>
    <t>平成17年(2005年)</t>
    <rPh sb="0" eb="2">
      <t>ヘイセイ</t>
    </rPh>
    <rPh sb="4" eb="5">
      <t>ネン</t>
    </rPh>
    <rPh sb="10" eb="11">
      <t>ネン</t>
    </rPh>
    <phoneticPr fontId="19"/>
  </si>
  <si>
    <t>平成18年(2006年)</t>
    <rPh sb="0" eb="2">
      <t>ヘイセイ</t>
    </rPh>
    <rPh sb="4" eb="5">
      <t>ネン</t>
    </rPh>
    <rPh sb="10" eb="11">
      <t>ネン</t>
    </rPh>
    <phoneticPr fontId="19"/>
  </si>
  <si>
    <t>平成19年(2007年)</t>
    <rPh sb="0" eb="2">
      <t>ヘイセイ</t>
    </rPh>
    <rPh sb="4" eb="5">
      <t>ネン</t>
    </rPh>
    <rPh sb="10" eb="11">
      <t>ネン</t>
    </rPh>
    <phoneticPr fontId="19"/>
  </si>
  <si>
    <t>平成20年(2008年)</t>
    <rPh sb="0" eb="2">
      <t>ヘイセイ</t>
    </rPh>
    <rPh sb="4" eb="5">
      <t>ネン</t>
    </rPh>
    <rPh sb="10" eb="11">
      <t>ネン</t>
    </rPh>
    <phoneticPr fontId="19"/>
  </si>
  <si>
    <t>平成21年(2009年)</t>
    <rPh sb="0" eb="2">
      <t>ヘイセイ</t>
    </rPh>
    <rPh sb="4" eb="5">
      <t>ネン</t>
    </rPh>
    <rPh sb="10" eb="11">
      <t>ネン</t>
    </rPh>
    <phoneticPr fontId="19"/>
  </si>
  <si>
    <t>平成22年(2010年)</t>
    <rPh sb="0" eb="2">
      <t>ヘイセイ</t>
    </rPh>
    <rPh sb="4" eb="5">
      <t>ネン</t>
    </rPh>
    <rPh sb="10" eb="11">
      <t>ネン</t>
    </rPh>
    <phoneticPr fontId="19"/>
  </si>
  <si>
    <t>平成23年(2011年)</t>
    <rPh sb="0" eb="2">
      <t>ヘイセイ</t>
    </rPh>
    <rPh sb="4" eb="5">
      <t>ネン</t>
    </rPh>
    <rPh sb="10" eb="11">
      <t>ネン</t>
    </rPh>
    <phoneticPr fontId="19"/>
  </si>
  <si>
    <t>平成24年(2012年)</t>
    <rPh sb="0" eb="2">
      <t>ヘイセイ</t>
    </rPh>
    <rPh sb="4" eb="5">
      <t>ネン</t>
    </rPh>
    <rPh sb="10" eb="11">
      <t>ネン</t>
    </rPh>
    <phoneticPr fontId="19"/>
  </si>
  <si>
    <t>単位：件</t>
    <rPh sb="0" eb="2">
      <t>タンイ</t>
    </rPh>
    <rPh sb="3" eb="4">
      <t>ケン</t>
    </rPh>
    <phoneticPr fontId="19"/>
  </si>
  <si>
    <t>紀の川市</t>
    <rPh sb="0" eb="1">
      <t>キ</t>
    </rPh>
    <rPh sb="2" eb="4">
      <t>カワシ</t>
    </rPh>
    <phoneticPr fontId="19"/>
  </si>
  <si>
    <t>岩 出 市</t>
    <rPh sb="4" eb="5">
      <t>シ</t>
    </rPh>
    <phoneticPr fontId="19"/>
  </si>
  <si>
    <t>Ｘ-04 事故種別救急出動件数</t>
    <rPh sb="12" eb="13">
      <t>ドウ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</si>
  <si>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</si>
  <si>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</si>
  <si>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</si>
  <si>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</si>
  <si>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</si>
  <si>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</si>
  <si>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</si>
  <si>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</si>
  <si>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</si>
  <si>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</si>
  <si>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</si>
  <si>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</si>
  <si>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</si>
  <si>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</si>
  <si>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</si>
  <si>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単位：人</t>
    <rPh sb="1" eb="3">
      <t>タンイ</t>
    </rPh>
    <rPh sb="4" eb="5">
      <t>ヒト</t>
    </rPh>
    <phoneticPr fontId="23"/>
  </si>
  <si>
    <t>死 亡</t>
    <rPh sb="0" eb="1">
      <t>シ</t>
    </rPh>
    <rPh sb="2" eb="3">
      <t>ボウ</t>
    </rPh>
    <phoneticPr fontId="23"/>
  </si>
  <si>
    <t>　　　総　数</t>
    <rPh sb="3" eb="6">
      <t>ソウスウ</t>
    </rPh>
    <phoneticPr fontId="23"/>
  </si>
  <si>
    <t>製造業計</t>
    <rPh sb="0" eb="3">
      <t>セイゾウギョウ</t>
    </rPh>
    <rPh sb="3" eb="4">
      <t>ケイ</t>
    </rPh>
    <phoneticPr fontId="23"/>
  </si>
  <si>
    <t>食料品製造</t>
    <rPh sb="0" eb="3">
      <t>ショクリョウヒン</t>
    </rPh>
    <rPh sb="3" eb="5">
      <t>セイゾウ</t>
    </rPh>
    <phoneticPr fontId="23"/>
  </si>
  <si>
    <t>繊維工業</t>
    <rPh sb="0" eb="2">
      <t>センイ</t>
    </rPh>
    <rPh sb="2" eb="4">
      <t>コウギョウ</t>
    </rPh>
    <phoneticPr fontId="23"/>
  </si>
  <si>
    <t>衣服その他の繊維</t>
    <rPh sb="0" eb="2">
      <t>イフク</t>
    </rPh>
    <rPh sb="2" eb="5">
      <t>ソノホカ</t>
    </rPh>
    <rPh sb="6" eb="8">
      <t>センイ</t>
    </rPh>
    <phoneticPr fontId="23"/>
  </si>
  <si>
    <t>木材・木製品</t>
    <rPh sb="0" eb="2">
      <t>モクザイ</t>
    </rPh>
    <rPh sb="3" eb="6">
      <t>モクセイヒン</t>
    </rPh>
    <phoneticPr fontId="23"/>
  </si>
  <si>
    <t>家具・装備品</t>
    <rPh sb="0" eb="2">
      <t>カグ</t>
    </rPh>
    <rPh sb="3" eb="6">
      <t>ソウビヒン</t>
    </rPh>
    <phoneticPr fontId="23"/>
  </si>
  <si>
    <t>パルプ等</t>
    <rPh sb="3" eb="4">
      <t>トウ</t>
    </rPh>
    <phoneticPr fontId="23"/>
  </si>
  <si>
    <t>印刷・製本</t>
    <rPh sb="0" eb="2">
      <t>インサツ</t>
    </rPh>
    <rPh sb="3" eb="5">
      <t>セイホン</t>
    </rPh>
    <phoneticPr fontId="23"/>
  </si>
  <si>
    <t>化学工業</t>
    <rPh sb="0" eb="2">
      <t>カガク</t>
    </rPh>
    <rPh sb="2" eb="4">
      <t>コウギョウ</t>
    </rPh>
    <phoneticPr fontId="23"/>
  </si>
  <si>
    <t>窯業土石</t>
    <rPh sb="0" eb="2">
      <t>ヨウギョウ</t>
    </rPh>
    <rPh sb="2" eb="4">
      <t>ドセキ</t>
    </rPh>
    <phoneticPr fontId="23"/>
  </si>
  <si>
    <t>鉄鋼業</t>
    <rPh sb="0" eb="3">
      <t>テッコウギョウ</t>
    </rPh>
    <phoneticPr fontId="23"/>
  </si>
  <si>
    <t>非鉄金属</t>
    <rPh sb="0" eb="2">
      <t>ヒテツ</t>
    </rPh>
    <rPh sb="2" eb="4">
      <t>キンゾク</t>
    </rPh>
    <phoneticPr fontId="23"/>
  </si>
  <si>
    <t>金属製品</t>
    <rPh sb="0" eb="1">
      <t>キン</t>
    </rPh>
    <rPh sb="1" eb="2">
      <t>ゾク</t>
    </rPh>
    <rPh sb="2" eb="4">
      <t>セイヒン</t>
    </rPh>
    <phoneticPr fontId="23"/>
  </si>
  <si>
    <t>一般機械器具</t>
    <rPh sb="0" eb="2">
      <t>イッパン</t>
    </rPh>
    <rPh sb="2" eb="4">
      <t>キカイ</t>
    </rPh>
    <rPh sb="4" eb="6">
      <t>キグ</t>
    </rPh>
    <phoneticPr fontId="23"/>
  </si>
  <si>
    <t>電気機械器具</t>
    <rPh sb="0" eb="2">
      <t>デンキ</t>
    </rPh>
    <rPh sb="2" eb="4">
      <t>キカイ</t>
    </rPh>
    <rPh sb="4" eb="6">
      <t>キグ</t>
    </rPh>
    <phoneticPr fontId="23"/>
  </si>
  <si>
    <t>輸送機械製造</t>
    <rPh sb="0" eb="2">
      <t>ユソウ</t>
    </rPh>
    <rPh sb="2" eb="4">
      <t>キカイ</t>
    </rPh>
    <rPh sb="4" eb="6">
      <t>セイゾウ</t>
    </rPh>
    <phoneticPr fontId="23"/>
  </si>
  <si>
    <t>電気・ガス</t>
    <rPh sb="0" eb="2">
      <t>デンキ</t>
    </rPh>
    <phoneticPr fontId="23"/>
  </si>
  <si>
    <t>その他の製造</t>
    <rPh sb="0" eb="3">
      <t>ソノホカ</t>
    </rPh>
    <rPh sb="4" eb="6">
      <t>セイゾウ</t>
    </rPh>
    <phoneticPr fontId="23"/>
  </si>
  <si>
    <t>鉱業計</t>
    <rPh sb="0" eb="2">
      <t>コウギョウ</t>
    </rPh>
    <rPh sb="2" eb="3">
      <t>ケイ</t>
    </rPh>
    <phoneticPr fontId="23"/>
  </si>
  <si>
    <t>建設業計</t>
    <rPh sb="0" eb="2">
      <t>ケンセツ</t>
    </rPh>
    <rPh sb="2" eb="3">
      <t>ギョウ</t>
    </rPh>
    <rPh sb="3" eb="4">
      <t>ケイ</t>
    </rPh>
    <phoneticPr fontId="23"/>
  </si>
  <si>
    <t>土木工事</t>
    <rPh sb="0" eb="2">
      <t>ドボク</t>
    </rPh>
    <rPh sb="2" eb="4">
      <t>コウジ</t>
    </rPh>
    <phoneticPr fontId="23"/>
  </si>
  <si>
    <t>建築工事</t>
    <rPh sb="0" eb="2">
      <t>ケンチク</t>
    </rPh>
    <rPh sb="2" eb="4">
      <t>コウジ</t>
    </rPh>
    <phoneticPr fontId="23"/>
  </si>
  <si>
    <t>その他の建設</t>
    <rPh sb="0" eb="3">
      <t>ソノホカ</t>
    </rPh>
    <rPh sb="4" eb="6">
      <t>ケンセツ</t>
    </rPh>
    <phoneticPr fontId="23"/>
  </si>
  <si>
    <t>運輸交通業計</t>
    <rPh sb="0" eb="2">
      <t>ウンユ</t>
    </rPh>
    <rPh sb="2" eb="4">
      <t>コウツウ</t>
    </rPh>
    <rPh sb="4" eb="5">
      <t>ギョウ</t>
    </rPh>
    <rPh sb="5" eb="6">
      <t>ケイ</t>
    </rPh>
    <phoneticPr fontId="23"/>
  </si>
  <si>
    <t>鉄道等</t>
    <rPh sb="0" eb="2">
      <t>テツドウ</t>
    </rPh>
    <rPh sb="2" eb="3">
      <t>トウ</t>
    </rPh>
    <phoneticPr fontId="23"/>
  </si>
  <si>
    <t>道路旅客</t>
    <rPh sb="0" eb="2">
      <t>ドウロ</t>
    </rPh>
    <rPh sb="2" eb="4">
      <t>リョキャク</t>
    </rPh>
    <phoneticPr fontId="23"/>
  </si>
  <si>
    <t>道路貨物運送</t>
    <rPh sb="0" eb="2">
      <t>ドウロ</t>
    </rPh>
    <rPh sb="2" eb="4">
      <t>カモツ</t>
    </rPh>
    <rPh sb="4" eb="6">
      <t>ウンソウ</t>
    </rPh>
    <phoneticPr fontId="23"/>
  </si>
  <si>
    <t>その他の運輸交通</t>
    <rPh sb="0" eb="3">
      <t>ソノホカ</t>
    </rPh>
    <rPh sb="4" eb="6">
      <t>ウンユ</t>
    </rPh>
    <rPh sb="6" eb="8">
      <t>コウツウ</t>
    </rPh>
    <phoneticPr fontId="23"/>
  </si>
  <si>
    <t>貨物取扱計</t>
    <rPh sb="0" eb="2">
      <t>カモツ</t>
    </rPh>
    <rPh sb="2" eb="4">
      <t>トリアツカイ</t>
    </rPh>
    <rPh sb="4" eb="5">
      <t>ケイ</t>
    </rPh>
    <phoneticPr fontId="23"/>
  </si>
  <si>
    <t>陸上貨物</t>
    <rPh sb="0" eb="2">
      <t>リクジョウ</t>
    </rPh>
    <rPh sb="2" eb="4">
      <t>カモツ</t>
    </rPh>
    <phoneticPr fontId="23"/>
  </si>
  <si>
    <t>港湾運送業</t>
    <rPh sb="0" eb="2">
      <t>コウワン</t>
    </rPh>
    <rPh sb="2" eb="4">
      <t>ウンソウ</t>
    </rPh>
    <rPh sb="4" eb="5">
      <t>ギョウ</t>
    </rPh>
    <phoneticPr fontId="23"/>
  </si>
  <si>
    <t>農林業計</t>
    <rPh sb="0" eb="3">
      <t>ノウリンギョウ</t>
    </rPh>
    <rPh sb="3" eb="4">
      <t>ケイ</t>
    </rPh>
    <phoneticPr fontId="23"/>
  </si>
  <si>
    <t>農業</t>
    <rPh sb="0" eb="2">
      <t>ノウギョウ</t>
    </rPh>
    <phoneticPr fontId="23"/>
  </si>
  <si>
    <t>林業</t>
    <rPh sb="0" eb="2">
      <t>リンギョウ</t>
    </rPh>
    <phoneticPr fontId="23"/>
  </si>
  <si>
    <t>畜産・水産業計</t>
    <rPh sb="0" eb="2">
      <t>チクサン</t>
    </rPh>
    <rPh sb="3" eb="6">
      <t>スイサンギョウ</t>
    </rPh>
    <rPh sb="6" eb="7">
      <t>ケイ</t>
    </rPh>
    <phoneticPr fontId="23"/>
  </si>
  <si>
    <t>商業計</t>
    <rPh sb="0" eb="2">
      <t>ショウギョウ</t>
    </rPh>
    <rPh sb="2" eb="3">
      <t>ケイ</t>
    </rPh>
    <phoneticPr fontId="23"/>
  </si>
  <si>
    <t>卸売業</t>
    <rPh sb="0" eb="2">
      <t>オロシウ</t>
    </rPh>
    <rPh sb="2" eb="3">
      <t>ギョウ</t>
    </rPh>
    <phoneticPr fontId="23"/>
  </si>
  <si>
    <t>小売業</t>
    <rPh sb="0" eb="3">
      <t>コウリギョウ</t>
    </rPh>
    <phoneticPr fontId="23"/>
  </si>
  <si>
    <t>理美容業</t>
    <rPh sb="0" eb="3">
      <t>リビヨウ</t>
    </rPh>
    <rPh sb="3" eb="4">
      <t>ギョウ</t>
    </rPh>
    <phoneticPr fontId="23"/>
  </si>
  <si>
    <t>その他の商業</t>
    <rPh sb="0" eb="3">
      <t>ソノホカ</t>
    </rPh>
    <rPh sb="4" eb="6">
      <t>ショウギョウ</t>
    </rPh>
    <phoneticPr fontId="23"/>
  </si>
  <si>
    <t>金融広告業計</t>
    <rPh sb="0" eb="2">
      <t>キンユウ</t>
    </rPh>
    <rPh sb="2" eb="5">
      <t>コウコクギョウ</t>
    </rPh>
    <rPh sb="5" eb="6">
      <t>ケイ</t>
    </rPh>
    <phoneticPr fontId="23"/>
  </si>
  <si>
    <t>金融業</t>
    <rPh sb="0" eb="3">
      <t>キンユウギョウ</t>
    </rPh>
    <phoneticPr fontId="23"/>
  </si>
  <si>
    <t>広告・あっせん</t>
    <rPh sb="0" eb="2">
      <t>コウコク</t>
    </rPh>
    <phoneticPr fontId="23"/>
  </si>
  <si>
    <t>映画・演劇業計</t>
    <rPh sb="0" eb="2">
      <t>エイガ</t>
    </rPh>
    <rPh sb="3" eb="5">
      <t>エンゲキ</t>
    </rPh>
    <rPh sb="5" eb="6">
      <t>ギョウ</t>
    </rPh>
    <rPh sb="6" eb="7">
      <t>ケイ</t>
    </rPh>
    <phoneticPr fontId="23"/>
  </si>
  <si>
    <t>通信業計</t>
    <rPh sb="0" eb="3">
      <t>ツウシンギョウ</t>
    </rPh>
    <rPh sb="3" eb="4">
      <t>ケイ</t>
    </rPh>
    <phoneticPr fontId="23"/>
  </si>
  <si>
    <t>教育研究計</t>
    <rPh sb="0" eb="2">
      <t>キョウイク</t>
    </rPh>
    <rPh sb="2" eb="4">
      <t>ケンキュウ</t>
    </rPh>
    <rPh sb="4" eb="5">
      <t>ケイ</t>
    </rPh>
    <phoneticPr fontId="23"/>
  </si>
  <si>
    <t>保健衛生業計</t>
    <rPh sb="0" eb="2">
      <t>ホケン</t>
    </rPh>
    <rPh sb="2" eb="4">
      <t>エイセイ</t>
    </rPh>
    <rPh sb="4" eb="5">
      <t>ギョウ</t>
    </rPh>
    <rPh sb="5" eb="6">
      <t>ケイ</t>
    </rPh>
    <phoneticPr fontId="23"/>
  </si>
  <si>
    <t>医療保健業</t>
    <rPh sb="0" eb="2">
      <t>イリョウ</t>
    </rPh>
    <rPh sb="2" eb="4">
      <t>ホケン</t>
    </rPh>
    <rPh sb="4" eb="5">
      <t>ギョウ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</si>
  <si>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</si>
  <si>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その他の保健衛生</t>
    <rPh sb="0" eb="3">
      <t>ソノホカ</t>
    </rPh>
    <rPh sb="4" eb="6">
      <t>ホケン</t>
    </rPh>
    <rPh sb="6" eb="8">
      <t>エイセイ</t>
    </rPh>
    <phoneticPr fontId="23"/>
  </si>
  <si>
    <t>接客娯楽計</t>
    <rPh sb="0" eb="2">
      <t>セッキャク</t>
    </rPh>
    <rPh sb="2" eb="4">
      <t>ゴラク</t>
    </rPh>
    <rPh sb="4" eb="5">
      <t>ケイ</t>
    </rPh>
    <phoneticPr fontId="23"/>
  </si>
  <si>
    <t>旅館業</t>
    <rPh sb="0" eb="3">
      <t>リョカンギョウ</t>
    </rPh>
    <phoneticPr fontId="23"/>
  </si>
  <si>
    <t>飲食店</t>
    <rPh sb="0" eb="3">
      <t>インショクテン</t>
    </rPh>
    <phoneticPr fontId="23"/>
  </si>
  <si>
    <t>その他の接客</t>
    <rPh sb="0" eb="3">
      <t>ソノホカ</t>
    </rPh>
    <rPh sb="4" eb="6">
      <t>セッキャク</t>
    </rPh>
    <phoneticPr fontId="23"/>
  </si>
  <si>
    <t>清掃・と畜計</t>
    <rPh sb="0" eb="2">
      <t>セイソウ</t>
    </rPh>
    <rPh sb="4" eb="5">
      <t>チク</t>
    </rPh>
    <rPh sb="5" eb="6">
      <t>ケイ</t>
    </rPh>
    <phoneticPr fontId="23"/>
  </si>
  <si>
    <t>官公署計</t>
    <rPh sb="0" eb="3">
      <t>カンコウショ</t>
    </rPh>
    <rPh sb="3" eb="4">
      <t>ケイ</t>
    </rPh>
    <phoneticPr fontId="23"/>
  </si>
  <si>
    <t>その他の事業計</t>
    <rPh sb="0" eb="3">
      <t>ソノホカ</t>
    </rPh>
    <rPh sb="4" eb="6">
      <t>ジギョウ</t>
    </rPh>
    <rPh sb="6" eb="7">
      <t>ケイ</t>
    </rPh>
    <phoneticPr fontId="23"/>
  </si>
  <si>
    <t>派遣業</t>
    <rPh sb="0" eb="3">
      <t>ハケンギョウ</t>
    </rPh>
    <phoneticPr fontId="23"/>
  </si>
  <si>
    <t>その他の事業</t>
    <rPh sb="0" eb="3">
      <t>ソノホカ</t>
    </rPh>
    <rPh sb="4" eb="6">
      <t>ジギョウ</t>
    </rPh>
    <phoneticPr fontId="23"/>
  </si>
  <si>
    <t>資料：和歌山労働局「労働者死傷病報告」</t>
    <rPh sb="0" eb="2">
      <t>シリョウ</t>
    </rPh>
    <rPh sb="3" eb="6">
      <t>ワカヤマ</t>
    </rPh>
    <rPh sb="6" eb="9">
      <t>ロウドウキョク</t>
    </rPh>
    <rPh sb="10" eb="13">
      <t>ロウドウシャ</t>
    </rPh>
    <rPh sb="13" eb="15">
      <t>シショウ</t>
    </rPh>
    <rPh sb="15" eb="16">
      <t>ビョウ</t>
    </rPh>
    <rPh sb="16" eb="18">
      <t>ホウコク</t>
    </rPh>
    <phoneticPr fontId="23"/>
  </si>
  <si>
    <t>単位：人</t>
    <rPh sb="0" eb="2">
      <t>タンイ</t>
    </rPh>
    <rPh sb="3" eb="4">
      <t>ヒト</t>
    </rPh>
    <phoneticPr fontId="23"/>
  </si>
  <si>
    <t>和歌山労働</t>
    <rPh sb="0" eb="3">
      <t>ワカヤマ</t>
    </rPh>
    <rPh sb="3" eb="5">
      <t>ロウドウ</t>
    </rPh>
    <phoneticPr fontId="23"/>
  </si>
  <si>
    <t>御坊労働</t>
    <rPh sb="0" eb="2">
      <t>ゴボウ</t>
    </rPh>
    <rPh sb="2" eb="4">
      <t>ロウドウ</t>
    </rPh>
    <phoneticPr fontId="23"/>
  </si>
  <si>
    <t>橋本労働</t>
    <rPh sb="0" eb="2">
      <t>ハシモト</t>
    </rPh>
    <rPh sb="2" eb="4">
      <t>ロウドウ</t>
    </rPh>
    <phoneticPr fontId="23"/>
  </si>
  <si>
    <t>田辺労働</t>
    <rPh sb="0" eb="2">
      <t>タナベ</t>
    </rPh>
    <rPh sb="2" eb="4">
      <t>ロウドウ</t>
    </rPh>
    <phoneticPr fontId="23"/>
  </si>
  <si>
    <t>新宮労働</t>
    <rPh sb="0" eb="2">
      <t>シングウ</t>
    </rPh>
    <rPh sb="2" eb="4">
      <t>ロウドウ</t>
    </rPh>
    <phoneticPr fontId="23"/>
  </si>
  <si>
    <t>基準監督署</t>
    <rPh sb="0" eb="2">
      <t>キジュン</t>
    </rPh>
    <rPh sb="2" eb="5">
      <t>カントクショ</t>
    </rPh>
    <phoneticPr fontId="23"/>
  </si>
  <si>
    <t>金属製品</t>
    <rPh sb="0" eb="2">
      <t>キンゾク</t>
    </rPh>
    <rPh sb="2" eb="4">
      <t>セイヒン</t>
    </rPh>
    <phoneticPr fontId="23"/>
  </si>
  <si>
    <t>建設業計</t>
    <rPh sb="0" eb="2">
      <t>ケンセツ</t>
    </rPh>
    <rPh sb="2" eb="4">
      <t>ギョウケイ</t>
    </rPh>
    <phoneticPr fontId="23"/>
  </si>
  <si>
    <t>卸売業</t>
    <rPh sb="0" eb="3">
      <t>オロシウリギョウ</t>
    </rPh>
    <phoneticPr fontId="23"/>
  </si>
  <si>
    <t>その他の事業計</t>
    <rPh sb="2" eb="3">
      <t>ホカ</t>
    </rPh>
    <rPh sb="4" eb="6">
      <t>ジギョウ</t>
    </rPh>
    <rPh sb="6" eb="7">
      <t>ケイ</t>
    </rPh>
    <phoneticPr fontId="23"/>
  </si>
  <si>
    <t>　自動車保有台数（原付２種、原付１種、小型特殊、ミニカーを除く）は、和歌山運輸支</t>
    <rPh sb="37" eb="39">
      <t>ウンユ</t>
    </rPh>
    <rPh sb="39" eb="40">
      <t>ササ</t>
    </rPh>
    <phoneticPr fontId="19"/>
  </si>
  <si>
    <t>局及び軽自動車検査協会の統計資料（年末現在）による。</t>
    <rPh sb="17" eb="18">
      <t>ネン</t>
    </rPh>
    <phoneticPr fontId="19"/>
  </si>
  <si>
    <t>　人口は、県調査統計課の「和歌山県人口調査」結果（10月 1日現在の推計人口）による。</t>
    <rPh sb="6" eb="8">
      <t>チョウサ</t>
    </rPh>
    <phoneticPr fontId="19"/>
  </si>
  <si>
    <t>　ただし、昭和30年以降 5年毎の人口は、国勢調査による人口である。</t>
    <phoneticPr fontId="19"/>
  </si>
  <si>
    <t>交通事故</t>
    <phoneticPr fontId="19"/>
  </si>
  <si>
    <t>自動車 1万台当たり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</si>
  <si>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</si>
  <si>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</si>
  <si>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</si>
  <si>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</si>
  <si>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</si>
  <si>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昭和40年(1965年)</t>
    <rPh sb="2" eb="4">
      <t>ショウワ</t>
    </rPh>
    <rPh sb="6" eb="7">
      <t>ネン</t>
    </rPh>
    <rPh sb="12" eb="13">
      <t>ネン</t>
    </rPh>
    <phoneticPr fontId="20"/>
  </si>
  <si>
    <t xml:space="preserve">  昭和41年(1966年)</t>
    <rPh sb="2" eb="4">
      <t>ショウワ</t>
    </rPh>
    <rPh sb="6" eb="7">
      <t>ネン</t>
    </rPh>
    <rPh sb="12" eb="13">
      <t>ネン</t>
    </rPh>
    <phoneticPr fontId="20"/>
  </si>
  <si>
    <t xml:space="preserve">  昭和42年(1967年)</t>
    <rPh sb="2" eb="4">
      <t>ショウワ</t>
    </rPh>
    <rPh sb="6" eb="7">
      <t>ネン</t>
    </rPh>
    <rPh sb="12" eb="13">
      <t>ネン</t>
    </rPh>
    <phoneticPr fontId="20"/>
  </si>
  <si>
    <t xml:space="preserve">  昭和43年(1968年)</t>
    <rPh sb="2" eb="4">
      <t>ショウワ</t>
    </rPh>
    <rPh sb="6" eb="7">
      <t>ネン</t>
    </rPh>
    <rPh sb="12" eb="13">
      <t>ネン</t>
    </rPh>
    <phoneticPr fontId="20"/>
  </si>
  <si>
    <t xml:space="preserve">  昭和44年(1969年)</t>
    <rPh sb="2" eb="4">
      <t>ショウワ</t>
    </rPh>
    <rPh sb="6" eb="7">
      <t>ネン</t>
    </rPh>
    <rPh sb="12" eb="13">
      <t>ネン</t>
    </rPh>
    <phoneticPr fontId="20"/>
  </si>
  <si>
    <t xml:space="preserve">  昭和45年(1970年)</t>
    <rPh sb="2" eb="4">
      <t>ショウワ</t>
    </rPh>
    <rPh sb="6" eb="7">
      <t>ネン</t>
    </rPh>
    <rPh sb="12" eb="13">
      <t>ネン</t>
    </rPh>
    <phoneticPr fontId="20"/>
  </si>
  <si>
    <t xml:space="preserve">  昭和46年(1971年)</t>
    <rPh sb="2" eb="4">
      <t>ショウワ</t>
    </rPh>
    <rPh sb="6" eb="7">
      <t>ネン</t>
    </rPh>
    <rPh sb="12" eb="13">
      <t>ネン</t>
    </rPh>
    <phoneticPr fontId="20"/>
  </si>
  <si>
    <t xml:space="preserve">  昭和47年(1972年)</t>
    <rPh sb="2" eb="4">
      <t>ショウワ</t>
    </rPh>
    <rPh sb="6" eb="7">
      <t>ネン</t>
    </rPh>
    <rPh sb="12" eb="13">
      <t>ネン</t>
    </rPh>
    <phoneticPr fontId="20"/>
  </si>
  <si>
    <t xml:space="preserve">  昭和48年(1973年)</t>
    <rPh sb="2" eb="4">
      <t>ショウワ</t>
    </rPh>
    <rPh sb="6" eb="7">
      <t>ネン</t>
    </rPh>
    <rPh sb="12" eb="13">
      <t>ネン</t>
    </rPh>
    <phoneticPr fontId="20"/>
  </si>
  <si>
    <t xml:space="preserve">  昭和49年(1974年)</t>
    <rPh sb="2" eb="4">
      <t>ショウワ</t>
    </rPh>
    <rPh sb="6" eb="7">
      <t>ネン</t>
    </rPh>
    <rPh sb="12" eb="13">
      <t>ネン</t>
    </rPh>
    <phoneticPr fontId="20"/>
  </si>
  <si>
    <t xml:space="preserve">  昭和50年(1975年)</t>
    <rPh sb="2" eb="4">
      <t>ショウワ</t>
    </rPh>
    <rPh sb="6" eb="7">
      <t>ネン</t>
    </rPh>
    <rPh sb="12" eb="13">
      <t>ネン</t>
    </rPh>
    <phoneticPr fontId="20"/>
  </si>
  <si>
    <t xml:space="preserve">  昭和51年(1976年)</t>
    <rPh sb="2" eb="4">
      <t>ショウワ</t>
    </rPh>
    <rPh sb="6" eb="7">
      <t>ネン</t>
    </rPh>
    <rPh sb="12" eb="13">
      <t>ネン</t>
    </rPh>
    <phoneticPr fontId="20"/>
  </si>
  <si>
    <t xml:space="preserve">  昭和52年(1977年)</t>
    <rPh sb="2" eb="4">
      <t>ショウワ</t>
    </rPh>
    <rPh sb="6" eb="7">
      <t>ネン</t>
    </rPh>
    <rPh sb="12" eb="13">
      <t>ネン</t>
    </rPh>
    <phoneticPr fontId="20"/>
  </si>
  <si>
    <t xml:space="preserve">  昭和53年(1978年)</t>
    <rPh sb="2" eb="4">
      <t>ショウワ</t>
    </rPh>
    <rPh sb="6" eb="7">
      <t>ネン</t>
    </rPh>
    <rPh sb="12" eb="13">
      <t>ネン</t>
    </rPh>
    <phoneticPr fontId="20"/>
  </si>
  <si>
    <t xml:space="preserve">  昭和54年(1979年)</t>
    <rPh sb="2" eb="4">
      <t>ショウワ</t>
    </rPh>
    <rPh sb="6" eb="7">
      <t>ネン</t>
    </rPh>
    <rPh sb="12" eb="13">
      <t>ネン</t>
    </rPh>
    <phoneticPr fontId="20"/>
  </si>
  <si>
    <t xml:space="preserve">  昭和55年(1980年)</t>
    <rPh sb="2" eb="4">
      <t>ショウワ</t>
    </rPh>
    <rPh sb="6" eb="7">
      <t>ネン</t>
    </rPh>
    <rPh sb="12" eb="13">
      <t>ネン</t>
    </rPh>
    <phoneticPr fontId="20"/>
  </si>
  <si>
    <t xml:space="preserve">  昭和56年(1981年)</t>
    <rPh sb="2" eb="4">
      <t>ショウワ</t>
    </rPh>
    <rPh sb="6" eb="7">
      <t>ネン</t>
    </rPh>
    <rPh sb="12" eb="13">
      <t>ネン</t>
    </rPh>
    <phoneticPr fontId="20"/>
  </si>
  <si>
    <t xml:space="preserve">  昭和57年(1982年)</t>
    <rPh sb="2" eb="4">
      <t>ショウワ</t>
    </rPh>
    <rPh sb="6" eb="7">
      <t>ネン</t>
    </rPh>
    <rPh sb="12" eb="13">
      <t>ネン</t>
    </rPh>
    <phoneticPr fontId="20"/>
  </si>
  <si>
    <t xml:space="preserve">  昭和58年(1983年)</t>
    <rPh sb="2" eb="4">
      <t>ショウワ</t>
    </rPh>
    <rPh sb="6" eb="7">
      <t>ネン</t>
    </rPh>
    <rPh sb="12" eb="13">
      <t>ネン</t>
    </rPh>
    <phoneticPr fontId="20"/>
  </si>
  <si>
    <t xml:space="preserve">  昭和59年(1984年)</t>
    <rPh sb="2" eb="4">
      <t>ショウワ</t>
    </rPh>
    <rPh sb="6" eb="7">
      <t>ネン</t>
    </rPh>
    <rPh sb="12" eb="13">
      <t>ネン</t>
    </rPh>
    <phoneticPr fontId="20"/>
  </si>
  <si>
    <t xml:space="preserve">  昭和60年(1985年)</t>
    <rPh sb="2" eb="4">
      <t>ショウワ</t>
    </rPh>
    <rPh sb="6" eb="7">
      <t>ネン</t>
    </rPh>
    <rPh sb="12" eb="13">
      <t>ネン</t>
    </rPh>
    <phoneticPr fontId="20"/>
  </si>
  <si>
    <t xml:space="preserve">  昭和61年(1986年)</t>
    <rPh sb="2" eb="4">
      <t>ショウワ</t>
    </rPh>
    <rPh sb="6" eb="7">
      <t>ネン</t>
    </rPh>
    <rPh sb="12" eb="13">
      <t>ネン</t>
    </rPh>
    <phoneticPr fontId="20"/>
  </si>
  <si>
    <t xml:space="preserve">  昭和62年(1987年)</t>
    <rPh sb="2" eb="4">
      <t>ショウワ</t>
    </rPh>
    <rPh sb="6" eb="7">
      <t>ネン</t>
    </rPh>
    <rPh sb="12" eb="13">
      <t>ネン</t>
    </rPh>
    <phoneticPr fontId="20"/>
  </si>
  <si>
    <t xml:space="preserve">  昭和63年(1988年)</t>
    <rPh sb="2" eb="4">
      <t>ショウワ</t>
    </rPh>
    <rPh sb="6" eb="7">
      <t>ネン</t>
    </rPh>
    <rPh sb="12" eb="13">
      <t>ネン</t>
    </rPh>
    <phoneticPr fontId="20"/>
  </si>
  <si>
    <t xml:space="preserve">  平成元年(1989年)</t>
    <rPh sb="5" eb="6">
      <t>ネン</t>
    </rPh>
    <rPh sb="11" eb="12">
      <t>ネン</t>
    </rPh>
    <phoneticPr fontId="19"/>
  </si>
  <si>
    <t xml:space="preserve">  平成 2年(1990年)</t>
    <rPh sb="6" eb="7">
      <t>ネン</t>
    </rPh>
    <rPh sb="12" eb="13">
      <t>ネン</t>
    </rPh>
    <phoneticPr fontId="19"/>
  </si>
  <si>
    <t xml:space="preserve">  平成 3年(1991年)</t>
    <rPh sb="6" eb="7">
      <t>ネン</t>
    </rPh>
    <rPh sb="12" eb="13">
      <t>ネン</t>
    </rPh>
    <phoneticPr fontId="19"/>
  </si>
  <si>
    <t xml:space="preserve">  平成 4年(1992年)</t>
    <rPh sb="6" eb="7">
      <t>ネン</t>
    </rPh>
    <rPh sb="12" eb="13">
      <t>ネン</t>
    </rPh>
    <phoneticPr fontId="19"/>
  </si>
  <si>
    <t xml:space="preserve">  平成 5年(1993年)</t>
    <rPh sb="6" eb="7">
      <t>ネン</t>
    </rPh>
    <rPh sb="12" eb="13">
      <t>ネン</t>
    </rPh>
    <phoneticPr fontId="19"/>
  </si>
  <si>
    <t xml:space="preserve">  平成 6年(1994年)</t>
    <rPh sb="6" eb="7">
      <t>ネン</t>
    </rPh>
    <rPh sb="12" eb="13">
      <t>ネン</t>
    </rPh>
    <phoneticPr fontId="19"/>
  </si>
  <si>
    <t xml:space="preserve">  平成 7年(1995年)</t>
    <rPh sb="6" eb="7">
      <t>ネン</t>
    </rPh>
    <rPh sb="12" eb="13">
      <t>ネン</t>
    </rPh>
    <phoneticPr fontId="19"/>
  </si>
  <si>
    <t xml:space="preserve">  平成 8年(1996年)</t>
    <rPh sb="6" eb="7">
      <t>ネン</t>
    </rPh>
    <rPh sb="12" eb="13">
      <t>ネン</t>
    </rPh>
    <phoneticPr fontId="19"/>
  </si>
  <si>
    <t xml:space="preserve">  平成 9年(1997年)</t>
    <rPh sb="6" eb="7">
      <t>ネン</t>
    </rPh>
    <rPh sb="12" eb="13">
      <t>ネン</t>
    </rPh>
    <phoneticPr fontId="19"/>
  </si>
  <si>
    <t xml:space="preserve">  平成10年(1998年)</t>
    <rPh sb="6" eb="7">
      <t>ネン</t>
    </rPh>
    <rPh sb="12" eb="13">
      <t>ネン</t>
    </rPh>
    <phoneticPr fontId="19"/>
  </si>
  <si>
    <t xml:space="preserve">  平成11年(1999年)</t>
    <rPh sb="6" eb="7">
      <t>ネン</t>
    </rPh>
    <rPh sb="12" eb="13">
      <t>ネン</t>
    </rPh>
    <phoneticPr fontId="19"/>
  </si>
  <si>
    <t xml:space="preserve">  平成12年(2000年)</t>
    <rPh sb="6" eb="7">
      <t>ネン</t>
    </rPh>
    <rPh sb="12" eb="13">
      <t>ネン</t>
    </rPh>
    <phoneticPr fontId="19"/>
  </si>
  <si>
    <t xml:space="preserve">  平成13年(2001年)</t>
    <rPh sb="6" eb="7">
      <t>ネン</t>
    </rPh>
    <rPh sb="12" eb="13">
      <t>ネン</t>
    </rPh>
    <phoneticPr fontId="19"/>
  </si>
  <si>
    <t xml:space="preserve">  平成14年(2002年)</t>
    <rPh sb="6" eb="7">
      <t>ネン</t>
    </rPh>
    <rPh sb="12" eb="13">
      <t>ネン</t>
    </rPh>
    <phoneticPr fontId="19"/>
  </si>
  <si>
    <t xml:space="preserve">  平成15年(2003年)</t>
    <rPh sb="6" eb="7">
      <t>ネン</t>
    </rPh>
    <rPh sb="12" eb="13">
      <t>ネン</t>
    </rPh>
    <phoneticPr fontId="19"/>
  </si>
  <si>
    <t xml:space="preserve">  平成16年(2004年)</t>
    <rPh sb="6" eb="7">
      <t>ネン</t>
    </rPh>
    <rPh sb="12" eb="13">
      <t>ネン</t>
    </rPh>
    <phoneticPr fontId="19"/>
  </si>
  <si>
    <t xml:space="preserve">  平成17年(2005年)</t>
    <rPh sb="6" eb="7">
      <t>ネン</t>
    </rPh>
    <rPh sb="12" eb="13">
      <t>ネン</t>
    </rPh>
    <phoneticPr fontId="19"/>
  </si>
  <si>
    <t xml:space="preserve">  平成18年(2006年)</t>
    <rPh sb="6" eb="7">
      <t>ネン</t>
    </rPh>
    <rPh sb="12" eb="13">
      <t>ネン</t>
    </rPh>
    <phoneticPr fontId="19"/>
  </si>
  <si>
    <t xml:space="preserve">  平成19年(2007年)</t>
    <rPh sb="6" eb="7">
      <t>ネン</t>
    </rPh>
    <rPh sb="12" eb="13">
      <t>ネン</t>
    </rPh>
    <phoneticPr fontId="19"/>
  </si>
  <si>
    <t xml:space="preserve">  平成20年(2008年)</t>
    <rPh sb="6" eb="7">
      <t>ネン</t>
    </rPh>
    <rPh sb="12" eb="13">
      <t>ネン</t>
    </rPh>
    <phoneticPr fontId="19"/>
  </si>
  <si>
    <t xml:space="preserve">  平成21年(2009年)</t>
    <rPh sb="6" eb="7">
      <t>ネン</t>
    </rPh>
    <rPh sb="12" eb="13">
      <t>ネン</t>
    </rPh>
    <phoneticPr fontId="19"/>
  </si>
  <si>
    <t xml:space="preserve">  平成22年(2010年)</t>
    <rPh sb="6" eb="7">
      <t>ネン</t>
    </rPh>
    <rPh sb="12" eb="13">
      <t>ネン</t>
    </rPh>
    <phoneticPr fontId="19"/>
  </si>
  <si>
    <t xml:space="preserve">  平成23年(2011年)</t>
    <rPh sb="6" eb="7">
      <t>ネン</t>
    </rPh>
    <rPh sb="12" eb="13">
      <t>ネン</t>
    </rPh>
    <phoneticPr fontId="19"/>
  </si>
  <si>
    <t xml:space="preserve">  平成24年(2012年)</t>
    <rPh sb="6" eb="7">
      <t>ネン</t>
    </rPh>
    <rPh sb="12" eb="13">
      <t>ネン</t>
    </rPh>
    <phoneticPr fontId="19"/>
  </si>
  <si>
    <t xml:space="preserve">   列車</t>
    <rPh sb="3" eb="5">
      <t>レッシャ</t>
    </rPh>
    <phoneticPr fontId="20"/>
  </si>
  <si>
    <t xml:space="preserve">     左折時</t>
    <rPh sb="7" eb="8">
      <t>ジ</t>
    </rPh>
    <phoneticPr fontId="20"/>
  </si>
  <si>
    <t xml:space="preserve">     右折時その他</t>
    <rPh sb="7" eb="8">
      <t>ジ</t>
    </rPh>
    <phoneticPr fontId="20"/>
  </si>
  <si>
    <t>和歌山東警察署</t>
    <rPh sb="0" eb="3">
      <t>ワカヤマ</t>
    </rPh>
    <rPh sb="3" eb="4">
      <t>ヒガシ</t>
    </rPh>
    <rPh sb="4" eb="6">
      <t>ケイサツ</t>
    </rPh>
    <rPh sb="6" eb="7">
      <t>ショ</t>
    </rPh>
    <phoneticPr fontId="19"/>
  </si>
  <si>
    <t>和歌山市</t>
    <rPh sb="0" eb="4">
      <t>ワカヤマシ</t>
    </rPh>
    <phoneticPr fontId="19"/>
  </si>
  <si>
    <t>和歌山西警察署</t>
    <rPh sb="0" eb="3">
      <t>ワカヤマ</t>
    </rPh>
    <rPh sb="3" eb="4">
      <t>ニシ</t>
    </rPh>
    <rPh sb="4" eb="7">
      <t>ケイサツショ</t>
    </rPh>
    <phoneticPr fontId="19"/>
  </si>
  <si>
    <t>和歌山北警察署</t>
    <rPh sb="0" eb="3">
      <t>ワカヤマ</t>
    </rPh>
    <rPh sb="3" eb="4">
      <t>キタ</t>
    </rPh>
    <rPh sb="4" eb="6">
      <t>ケイサツ</t>
    </rPh>
    <rPh sb="6" eb="7">
      <t>ショ</t>
    </rPh>
    <phoneticPr fontId="19"/>
  </si>
  <si>
    <t>紀美野町</t>
    <rPh sb="0" eb="4">
      <t>キミノチョウ</t>
    </rPh>
    <phoneticPr fontId="19"/>
  </si>
  <si>
    <t>有田川町</t>
    <rPh sb="0" eb="2">
      <t>アリダ</t>
    </rPh>
    <rPh sb="2" eb="3">
      <t>ガワ</t>
    </rPh>
    <rPh sb="3" eb="4">
      <t>チョウ</t>
    </rPh>
    <phoneticPr fontId="19"/>
  </si>
  <si>
    <t>日高川町</t>
    <rPh sb="0" eb="3">
      <t>ヒダカガワ</t>
    </rPh>
    <rPh sb="3" eb="4">
      <t>チョウ</t>
    </rPh>
    <phoneticPr fontId="19"/>
  </si>
  <si>
    <t>みなべ町</t>
    <rPh sb="3" eb="4">
      <t>チョウ</t>
    </rPh>
    <phoneticPr fontId="20"/>
  </si>
  <si>
    <t>総 数</t>
    <rPh sb="0" eb="1">
      <t>フサ</t>
    </rPh>
    <rPh sb="2" eb="3">
      <t>カズ</t>
    </rPh>
    <phoneticPr fontId="20"/>
  </si>
  <si>
    <t>成 人</t>
    <rPh sb="0" eb="1">
      <t>シゲル</t>
    </rPh>
    <rPh sb="2" eb="3">
      <t>ジン</t>
    </rPh>
    <phoneticPr fontId="20"/>
  </si>
  <si>
    <t>少 年</t>
    <rPh sb="0" eb="1">
      <t>ショウ</t>
    </rPh>
    <rPh sb="2" eb="3">
      <t>トシ</t>
    </rPh>
    <phoneticPr fontId="20"/>
  </si>
  <si>
    <t>車両・酒類提供、同乗</t>
    <rPh sb="0" eb="2">
      <t>シャリョウ</t>
    </rPh>
    <rPh sb="3" eb="5">
      <t>シュルイ</t>
    </rPh>
    <rPh sb="5" eb="7">
      <t>テイキョウ</t>
    </rPh>
    <rPh sb="8" eb="10">
      <t>ドウジョウ</t>
    </rPh>
    <phoneticPr fontId="19"/>
  </si>
  <si>
    <t>その他飲酒教唆・幇助</t>
    <rPh sb="2" eb="3">
      <t>タ</t>
    </rPh>
    <rPh sb="3" eb="5">
      <t>インシュ</t>
    </rPh>
    <rPh sb="5" eb="7">
      <t>キョウサ</t>
    </rPh>
    <rPh sb="8" eb="10">
      <t>ホウジョ</t>
    </rPh>
    <phoneticPr fontId="19"/>
  </si>
  <si>
    <t>Ｂ．監督署別死亡及び休業者数　　　　</t>
    <rPh sb="2" eb="5">
      <t>カントクショ</t>
    </rPh>
    <rPh sb="5" eb="6">
      <t>ベツ</t>
    </rPh>
    <rPh sb="6" eb="8">
      <t>シボウ</t>
    </rPh>
    <rPh sb="8" eb="9">
      <t>オヨ</t>
    </rPh>
    <rPh sb="10" eb="13">
      <t>キュウギョウシャ</t>
    </rPh>
    <rPh sb="13" eb="14">
      <t>スウ</t>
    </rPh>
    <phoneticPr fontId="23"/>
  </si>
  <si>
    <t>平成25年(2013年)</t>
    <rPh sb="0" eb="2">
      <t>ヘイセイ</t>
    </rPh>
    <rPh sb="4" eb="5">
      <t>ネン</t>
    </rPh>
    <rPh sb="10" eb="11">
      <t>ネン</t>
    </rPh>
    <phoneticPr fontId="19"/>
  </si>
  <si>
    <t>平成25年(2013年)</t>
    <rPh sb="4" eb="5">
      <t>ネン</t>
    </rPh>
    <rPh sb="10" eb="11">
      <t>ネン</t>
    </rPh>
    <phoneticPr fontId="19"/>
  </si>
  <si>
    <t xml:space="preserve">  平成25年(2013年)</t>
    <rPh sb="6" eb="7">
      <t>ネン</t>
    </rPh>
    <rPh sb="12" eb="13">
      <t>ネン</t>
    </rPh>
    <phoneticPr fontId="19"/>
  </si>
  <si>
    <t>平成26年(2014年)</t>
    <rPh sb="4" eb="5">
      <t>ネン</t>
    </rPh>
    <rPh sb="10" eb="11">
      <t>ネン</t>
    </rPh>
    <phoneticPr fontId="19"/>
  </si>
  <si>
    <t xml:space="preserve">  平成26年(2014年)</t>
    <rPh sb="6" eb="7">
      <t>ネン</t>
    </rPh>
    <rPh sb="12" eb="13">
      <t>ネン</t>
    </rPh>
    <phoneticPr fontId="19"/>
  </si>
  <si>
    <t>平成26年(2014年)</t>
    <rPh sb="0" eb="2">
      <t>ヘイセイ</t>
    </rPh>
    <rPh sb="4" eb="5">
      <t>ネン</t>
    </rPh>
    <rPh sb="10" eb="11">
      <t>ネン</t>
    </rPh>
    <phoneticPr fontId="19"/>
  </si>
  <si>
    <t>平成27年(2015年)</t>
    <rPh sb="0" eb="2">
      <t>ヘイセイ</t>
    </rPh>
    <rPh sb="4" eb="5">
      <t>ネン</t>
    </rPh>
    <rPh sb="10" eb="11">
      <t>ネン</t>
    </rPh>
    <phoneticPr fontId="19"/>
  </si>
  <si>
    <t>平成28年(2016年)</t>
    <rPh sb="0" eb="2">
      <t>ヘイセイ</t>
    </rPh>
    <rPh sb="4" eb="5">
      <t>ネン</t>
    </rPh>
    <rPh sb="10" eb="11">
      <t>ネン</t>
    </rPh>
    <phoneticPr fontId="19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</si>
  <si>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</si>
  <si>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</si>
  <si>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</si>
  <si>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</si>
  <si>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</si>
  <si>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</si>
  <si>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</si>
  <si>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 xml:space="preserve"> かつらぎ町</t>
  </si>
  <si>
    <t>高 野 町</t>
  </si>
  <si>
    <t>湯 浅 町</t>
  </si>
  <si>
    <t>広 川 町</t>
  </si>
  <si>
    <t>美 浜 町</t>
  </si>
  <si>
    <t>日 高 町</t>
  </si>
  <si>
    <t>由 良 町</t>
  </si>
  <si>
    <t>印 南 町</t>
  </si>
  <si>
    <t>みなべ町</t>
  </si>
  <si>
    <t>白 浜 町</t>
  </si>
  <si>
    <t>上富田町</t>
  </si>
  <si>
    <t xml:space="preserve"> 那智勝浦町</t>
  </si>
  <si>
    <t>北 山 村</t>
  </si>
  <si>
    <t>串 本 町</t>
  </si>
  <si>
    <t>資料：県危機管理・消防課</t>
  </si>
  <si>
    <t>平成27年(2015年)</t>
    <rPh sb="4" eb="5">
      <t>ネン</t>
    </rPh>
    <rPh sb="10" eb="11">
      <t>ネン</t>
    </rPh>
    <phoneticPr fontId="19"/>
  </si>
  <si>
    <t>平成28年(2016年)</t>
    <rPh sb="4" eb="5">
      <t>ネン</t>
    </rPh>
    <rPh sb="10" eb="11">
      <t>ネン</t>
    </rPh>
    <phoneticPr fontId="19"/>
  </si>
  <si>
    <t>　　那賀消防組合</t>
  </si>
  <si>
    <t>平成28年(2016年)</t>
    <rPh sb="0" eb="2">
      <t>ヘイセイ</t>
    </rPh>
    <rPh sb="4" eb="5">
      <t>ネン</t>
    </rPh>
    <rPh sb="10" eb="11">
      <t>ネン</t>
    </rPh>
    <phoneticPr fontId="23"/>
  </si>
  <si>
    <t>自動車 1万台当たり</t>
    <phoneticPr fontId="19"/>
  </si>
  <si>
    <t xml:space="preserve">  平成27年(2015年)</t>
    <rPh sb="6" eb="7">
      <t>ネン</t>
    </rPh>
    <rPh sb="12" eb="13">
      <t>ネン</t>
    </rPh>
    <phoneticPr fontId="19"/>
  </si>
  <si>
    <t xml:space="preserve">  平成28年(2016年)</t>
    <rPh sb="6" eb="7">
      <t>ネン</t>
    </rPh>
    <rPh sb="12" eb="13">
      <t>ネン</t>
    </rPh>
    <phoneticPr fontId="19"/>
  </si>
  <si>
    <t>資料：県警察本部</t>
  </si>
  <si>
    <t>市町村道</t>
    <phoneticPr fontId="19"/>
  </si>
  <si>
    <t xml:space="preserve"> 時間別</t>
  </si>
  <si>
    <t xml:space="preserve"> 事故類型別</t>
  </si>
  <si>
    <t>事故類型別発生状況</t>
  </si>
  <si>
    <t>かつらぎ警察署</t>
  </si>
  <si>
    <t>太 地 町</t>
  </si>
  <si>
    <t xml:space="preserve">  平成29年(2017年)</t>
    <rPh sb="6" eb="7">
      <t>ネン</t>
    </rPh>
    <rPh sb="12" eb="13">
      <t>ネン</t>
    </rPh>
    <phoneticPr fontId="2"/>
  </si>
  <si>
    <t>平成29年(2017年)</t>
    <rPh sb="4" eb="5">
      <t>ネン</t>
    </rPh>
    <rPh sb="10" eb="11">
      <t>ネン</t>
    </rPh>
    <phoneticPr fontId="19"/>
  </si>
  <si>
    <t>平成29年</t>
    <rPh sb="0" eb="2">
      <t>ヘイセイ</t>
    </rPh>
    <rPh sb="4" eb="5">
      <t>ネン</t>
    </rPh>
    <phoneticPr fontId="1"/>
  </si>
  <si>
    <t>件</t>
    <rPh sb="0" eb="1">
      <t>ケン</t>
    </rPh>
    <phoneticPr fontId="2"/>
  </si>
  <si>
    <t>人</t>
    <rPh sb="0" eb="1">
      <t>ニン</t>
    </rPh>
    <phoneticPr fontId="2"/>
  </si>
  <si>
    <t>平成29年(2017年)</t>
    <rPh sb="0" eb="2">
      <t>ヘイセイ</t>
    </rPh>
    <rPh sb="4" eb="5">
      <t>ネン</t>
    </rPh>
    <rPh sb="10" eb="11">
      <t>ネン</t>
    </rPh>
    <phoneticPr fontId="23"/>
  </si>
  <si>
    <t>平成29年(2017年)</t>
    <rPh sb="0" eb="2">
      <t>ヘイセイ</t>
    </rPh>
    <rPh sb="4" eb="5">
      <t>ネン</t>
    </rPh>
    <rPh sb="10" eb="11">
      <t>ネン</t>
    </rPh>
    <phoneticPr fontId="2"/>
  </si>
  <si>
    <t>平成29年(2017年)</t>
    <rPh sb="4" eb="5">
      <t>ネン</t>
    </rPh>
    <rPh sb="10" eb="11">
      <t>ネン</t>
    </rPh>
    <phoneticPr fontId="2"/>
  </si>
  <si>
    <t>　　紀美野町</t>
    <rPh sb="2" eb="4">
      <t>ノリミ</t>
    </rPh>
    <rPh sb="4" eb="6">
      <t>ノマチ</t>
    </rPh>
    <phoneticPr fontId="2"/>
  </si>
  <si>
    <t>　　有田川町</t>
    <rPh sb="2" eb="4">
      <t>アリダ</t>
    </rPh>
    <rPh sb="4" eb="5">
      <t>ガワ</t>
    </rPh>
    <rPh sb="5" eb="6">
      <t>マチ</t>
    </rPh>
    <phoneticPr fontId="2"/>
  </si>
  <si>
    <t>　　串本町</t>
    <rPh sb="2" eb="5">
      <t>クシモトチョウ</t>
    </rPh>
    <phoneticPr fontId="2"/>
  </si>
  <si>
    <t>資料：県危機管理・消防課（速報値）</t>
    <rPh sb="13" eb="16">
      <t>ソクホウチ</t>
    </rPh>
    <phoneticPr fontId="19"/>
  </si>
  <si>
    <t xml:space="preserve">   平成29年(2017年)</t>
    <rPh sb="13" eb="14">
      <t>ネン</t>
    </rPh>
    <phoneticPr fontId="19"/>
  </si>
  <si>
    <t xml:space="preserve">    あるが、この表は市町村別件数であり、関係警察署の交通事故件数とは一致しない。</t>
    <rPh sb="10" eb="11">
      <t>ヒョウ</t>
    </rPh>
    <rPh sb="12" eb="15">
      <t>シチョウソン</t>
    </rPh>
    <phoneticPr fontId="19"/>
  </si>
  <si>
    <t>注）橋本市高野口町はかつらぎ警察署管内、和歌山市毛見の一部は海南警察署管内で　</t>
    <rPh sb="0" eb="1">
      <t>チュウ</t>
    </rPh>
    <rPh sb="2" eb="5">
      <t>ハシモトシ</t>
    </rPh>
    <rPh sb="5" eb="8">
      <t>コウヤグチ</t>
    </rPh>
    <rPh sb="8" eb="9">
      <t>チョウ</t>
    </rPh>
    <rPh sb="14" eb="17">
      <t>ケイサツショ</t>
    </rPh>
    <rPh sb="17" eb="19">
      <t>カンナイ</t>
    </rPh>
    <rPh sb="20" eb="24">
      <t>ワカヤマシ</t>
    </rPh>
    <rPh sb="24" eb="26">
      <t>ケミ</t>
    </rPh>
    <rPh sb="27" eb="29">
      <t>イチブ</t>
    </rPh>
    <rPh sb="30" eb="32">
      <t>カイナン</t>
    </rPh>
    <rPh sb="32" eb="35">
      <t>ケイサツショ</t>
    </rPh>
    <rPh sb="35" eb="37">
      <t>カンナイ</t>
    </rPh>
    <phoneticPr fontId="19"/>
  </si>
  <si>
    <t>平成28年(2016年)</t>
    <rPh sb="4" eb="5">
      <t>ネン</t>
    </rPh>
    <rPh sb="10" eb="11">
      <t>ネン</t>
    </rPh>
    <phoneticPr fontId="2"/>
  </si>
  <si>
    <t>-</t>
    <phoneticPr fontId="19"/>
  </si>
  <si>
    <t xml:space="preserve">  平成30年(2018年)</t>
    <rPh sb="6" eb="7">
      <t>ネン</t>
    </rPh>
    <rPh sb="12" eb="13">
      <t>ネン</t>
    </rPh>
    <phoneticPr fontId="2"/>
  </si>
  <si>
    <t>平成30年(2018年)</t>
    <rPh sb="4" eb="5">
      <t>ネン</t>
    </rPh>
    <rPh sb="10" eb="11">
      <t>ネン</t>
    </rPh>
    <phoneticPr fontId="2"/>
  </si>
  <si>
    <t>交通事故発生件数</t>
    <phoneticPr fontId="19"/>
  </si>
  <si>
    <t>平成30年</t>
    <rPh sb="0" eb="2">
      <t>ヘイセイ</t>
    </rPh>
    <rPh sb="4" eb="5">
      <t>ネン</t>
    </rPh>
    <phoneticPr fontId="1"/>
  </si>
  <si>
    <t xml:space="preserve">   平成30年(2018年)</t>
    <rPh sb="13" eb="14">
      <t>ネン</t>
    </rPh>
    <phoneticPr fontId="19"/>
  </si>
  <si>
    <t>総       数</t>
    <phoneticPr fontId="19"/>
  </si>
  <si>
    <t>出 火</t>
    <phoneticPr fontId="19"/>
  </si>
  <si>
    <t>焼 損</t>
    <phoneticPr fontId="19"/>
  </si>
  <si>
    <t>棟 数</t>
    <phoneticPr fontId="19"/>
  </si>
  <si>
    <t>平成30年(2018年)</t>
    <rPh sb="0" eb="2">
      <t>ヘイセイ</t>
    </rPh>
    <rPh sb="4" eb="5">
      <t>ネン</t>
    </rPh>
    <rPh sb="10" eb="11">
      <t>ネン</t>
    </rPh>
    <phoneticPr fontId="2"/>
  </si>
  <si>
    <t>たき火</t>
    <phoneticPr fontId="19"/>
  </si>
  <si>
    <t>ｺﾝﾛ</t>
    <phoneticPr fontId="19"/>
  </si>
  <si>
    <t>その他</t>
    <phoneticPr fontId="19"/>
  </si>
  <si>
    <t>死 者</t>
    <phoneticPr fontId="19"/>
  </si>
  <si>
    <t>面 積</t>
    <phoneticPr fontId="19"/>
  </si>
  <si>
    <t>紀美野町</t>
    <rPh sb="0" eb="2">
      <t>ノリミ</t>
    </rPh>
    <rPh sb="2" eb="4">
      <t>ノマチ</t>
    </rPh>
    <phoneticPr fontId="19"/>
  </si>
  <si>
    <t>有田川町</t>
    <rPh sb="0" eb="2">
      <t>アリダ</t>
    </rPh>
    <rPh sb="2" eb="3">
      <t>カワ</t>
    </rPh>
    <rPh sb="3" eb="4">
      <t>チョウ</t>
    </rPh>
    <phoneticPr fontId="19"/>
  </si>
  <si>
    <t>日高川町</t>
    <rPh sb="0" eb="2">
      <t>ヒダカ</t>
    </rPh>
    <rPh sb="2" eb="3">
      <t>ガワ</t>
    </rPh>
    <rPh sb="3" eb="4">
      <t>マチ</t>
    </rPh>
    <phoneticPr fontId="19"/>
  </si>
  <si>
    <t>太 地 町</t>
    <rPh sb="0" eb="1">
      <t>タイ</t>
    </rPh>
    <rPh sb="2" eb="3">
      <t>チ</t>
    </rPh>
    <rPh sb="4" eb="5">
      <t>チョウ</t>
    </rPh>
    <phoneticPr fontId="19"/>
  </si>
  <si>
    <t>り 災</t>
    <phoneticPr fontId="19"/>
  </si>
  <si>
    <t xml:space="preserve"> 死 者</t>
    <phoneticPr fontId="19"/>
  </si>
  <si>
    <t xml:space="preserve">負傷者 </t>
    <phoneticPr fontId="19"/>
  </si>
  <si>
    <t>件 数</t>
    <phoneticPr fontId="19"/>
  </si>
  <si>
    <t>害 額</t>
    <phoneticPr fontId="19"/>
  </si>
  <si>
    <t>世 帯</t>
    <phoneticPr fontId="19"/>
  </si>
  <si>
    <t>人 員</t>
    <phoneticPr fontId="19"/>
  </si>
  <si>
    <t>2019年 1月</t>
    <phoneticPr fontId="19"/>
  </si>
  <si>
    <t>2019年 2月</t>
    <phoneticPr fontId="19"/>
  </si>
  <si>
    <t>2019年 3月</t>
  </si>
  <si>
    <t>2019年 4月</t>
  </si>
  <si>
    <t>2019年 5月</t>
  </si>
  <si>
    <t>2019年 6月</t>
  </si>
  <si>
    <t>2019年 7月</t>
    <rPh sb="4" eb="5">
      <t>ネン</t>
    </rPh>
    <phoneticPr fontId="2"/>
  </si>
  <si>
    <t>2019年 8月</t>
    <rPh sb="4" eb="5">
      <t>ネン</t>
    </rPh>
    <phoneticPr fontId="2"/>
  </si>
  <si>
    <t>2019年 9月</t>
    <rPh sb="4" eb="5">
      <t>ネン</t>
    </rPh>
    <phoneticPr fontId="2"/>
  </si>
  <si>
    <t>2019年 10月</t>
    <rPh sb="4" eb="5">
      <t>ネン</t>
    </rPh>
    <phoneticPr fontId="2"/>
  </si>
  <si>
    <t>2019年 11月</t>
    <rPh sb="4" eb="5">
      <t>ネン</t>
    </rPh>
    <phoneticPr fontId="2"/>
  </si>
  <si>
    <t>2019年 12月</t>
    <rPh sb="4" eb="5">
      <t>ネン</t>
    </rPh>
    <phoneticPr fontId="2"/>
  </si>
  <si>
    <t>資料：県危機管理・消防課</t>
    <phoneticPr fontId="20"/>
  </si>
  <si>
    <t>合  計</t>
    <phoneticPr fontId="19"/>
  </si>
  <si>
    <t>たばこ</t>
    <phoneticPr fontId="19"/>
  </si>
  <si>
    <t>放火等</t>
    <phoneticPr fontId="19"/>
  </si>
  <si>
    <t>火遊び</t>
    <phoneticPr fontId="19"/>
  </si>
  <si>
    <t>ｽﾄｰﾌﾞ</t>
    <phoneticPr fontId="19"/>
  </si>
  <si>
    <t>灯 火</t>
    <phoneticPr fontId="19"/>
  </si>
  <si>
    <t>煙 突</t>
    <phoneticPr fontId="19"/>
  </si>
  <si>
    <t>総 　　　 数</t>
    <phoneticPr fontId="19"/>
  </si>
  <si>
    <t>焼損害額　</t>
    <phoneticPr fontId="19"/>
  </si>
  <si>
    <t>負傷者</t>
    <phoneticPr fontId="19"/>
  </si>
  <si>
    <t xml:space="preserve"> 火 災</t>
    <phoneticPr fontId="19"/>
  </si>
  <si>
    <t>自 然</t>
    <phoneticPr fontId="19"/>
  </si>
  <si>
    <t xml:space="preserve">水 難 </t>
    <phoneticPr fontId="19"/>
  </si>
  <si>
    <t xml:space="preserve">交 通 </t>
    <phoneticPr fontId="19"/>
  </si>
  <si>
    <t>労 働</t>
    <phoneticPr fontId="19"/>
  </si>
  <si>
    <t>運 動</t>
    <phoneticPr fontId="19"/>
  </si>
  <si>
    <t>一 般</t>
    <phoneticPr fontId="19"/>
  </si>
  <si>
    <t>加 害</t>
    <phoneticPr fontId="19"/>
  </si>
  <si>
    <t>自 損</t>
    <phoneticPr fontId="19"/>
  </si>
  <si>
    <t>急 病</t>
    <phoneticPr fontId="19"/>
  </si>
  <si>
    <t xml:space="preserve">その他 </t>
    <phoneticPr fontId="19"/>
  </si>
  <si>
    <t>災 害</t>
    <phoneticPr fontId="19"/>
  </si>
  <si>
    <t>競 技</t>
    <phoneticPr fontId="19"/>
  </si>
  <si>
    <t>負 傷</t>
    <phoneticPr fontId="19"/>
  </si>
  <si>
    <t>行 為</t>
    <phoneticPr fontId="19"/>
  </si>
  <si>
    <t>平成30年(2018年)</t>
    <phoneticPr fontId="23"/>
  </si>
  <si>
    <t>令和元年（2019年）</t>
    <phoneticPr fontId="23"/>
  </si>
  <si>
    <t>死 傷</t>
    <rPh sb="0" eb="1">
      <t>シ</t>
    </rPh>
    <rPh sb="2" eb="3">
      <t>キズ</t>
    </rPh>
    <phoneticPr fontId="23"/>
  </si>
  <si>
    <t>-</t>
    <phoneticPr fontId="19"/>
  </si>
  <si>
    <t>-</t>
    <phoneticPr fontId="19"/>
  </si>
  <si>
    <t>-</t>
    <phoneticPr fontId="19"/>
  </si>
  <si>
    <t>-</t>
    <phoneticPr fontId="19"/>
  </si>
  <si>
    <t>　ただし、昭和30年以降 5年毎の人口は、国勢調査による人口である。</t>
    <phoneticPr fontId="19"/>
  </si>
  <si>
    <t>交通事故</t>
    <phoneticPr fontId="19"/>
  </si>
  <si>
    <t>人口10万人当たり</t>
    <phoneticPr fontId="19"/>
  </si>
  <si>
    <t>発生件数</t>
    <phoneticPr fontId="19"/>
  </si>
  <si>
    <t>死者数</t>
    <phoneticPr fontId="19"/>
  </si>
  <si>
    <t>傷者数</t>
    <phoneticPr fontId="19"/>
  </si>
  <si>
    <t>台  数</t>
    <phoneticPr fontId="19"/>
  </si>
  <si>
    <t xml:space="preserve">  令和元年(2019年)</t>
    <rPh sb="2" eb="4">
      <t>レ</t>
    </rPh>
    <rPh sb="4" eb="6">
      <t>ガンネン</t>
    </rPh>
    <rPh sb="5" eb="6">
      <t>ネン</t>
    </rPh>
    <rPh sb="11" eb="12">
      <t>ネン</t>
    </rPh>
    <phoneticPr fontId="2"/>
  </si>
  <si>
    <t xml:space="preserve"> 高速道路</t>
    <phoneticPr fontId="19"/>
  </si>
  <si>
    <t>国直轄</t>
    <phoneticPr fontId="19"/>
  </si>
  <si>
    <t>(含自動車</t>
    <phoneticPr fontId="19"/>
  </si>
  <si>
    <t>県 道</t>
    <phoneticPr fontId="19"/>
  </si>
  <si>
    <t>国  道</t>
    <phoneticPr fontId="19"/>
  </si>
  <si>
    <t xml:space="preserve"> 専用道路)</t>
    <phoneticPr fontId="19"/>
  </si>
  <si>
    <t>令和元年(2019年)</t>
    <rPh sb="0" eb="2">
      <t>レ</t>
    </rPh>
    <rPh sb="2" eb="4">
      <t>ガン</t>
    </rPh>
    <rPh sb="9" eb="10">
      <t>ネン</t>
    </rPh>
    <phoneticPr fontId="2"/>
  </si>
  <si>
    <t xml:space="preserve">     出会い頭</t>
    <rPh sb="5" eb="7">
      <t>デア</t>
    </rPh>
    <phoneticPr fontId="19"/>
  </si>
  <si>
    <t>傷者数</t>
    <phoneticPr fontId="19"/>
  </si>
  <si>
    <t>令和元年</t>
    <rPh sb="0" eb="2">
      <t>レ</t>
    </rPh>
    <rPh sb="2" eb="4">
      <t>ガン</t>
    </rPh>
    <phoneticPr fontId="1"/>
  </si>
  <si>
    <t>総  数</t>
    <phoneticPr fontId="19"/>
  </si>
  <si>
    <t xml:space="preserve">   令和元年(2019年)</t>
    <rPh sb="3" eb="5">
      <t>レ</t>
    </rPh>
    <rPh sb="5" eb="7">
      <t>ガン</t>
    </rPh>
    <rPh sb="12" eb="13">
      <t>ネン</t>
    </rPh>
    <phoneticPr fontId="19"/>
  </si>
  <si>
    <t>車両提供、同乗</t>
    <rPh sb="0" eb="2">
      <t>シャリョウ</t>
    </rPh>
    <rPh sb="2" eb="4">
      <t>テイキョウ</t>
    </rPh>
    <rPh sb="5" eb="7">
      <t>ドウジョウ</t>
    </rPh>
    <phoneticPr fontId="19"/>
  </si>
  <si>
    <t>その他無免許教唆・幇助</t>
    <rPh sb="2" eb="3">
      <t>タ</t>
    </rPh>
    <rPh sb="3" eb="6">
      <t>ムメンキョ</t>
    </rPh>
    <rPh sb="6" eb="8">
      <t>キョウサ</t>
    </rPh>
    <rPh sb="9" eb="11">
      <t>ホウジョ</t>
    </rPh>
    <phoneticPr fontId="19"/>
  </si>
  <si>
    <t>徐行　個別集計無し</t>
    <phoneticPr fontId="19"/>
  </si>
  <si>
    <t>道路不正使用　個別集計無し</t>
    <phoneticPr fontId="19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</si>
  <si>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19"/>
  </si>
  <si>
    <t>令和元年(2019年)</t>
    <rPh sb="0" eb="1">
      <t>レイ</t>
    </rPh>
    <rPh sb="1" eb="2">
      <t>ワ</t>
    </rPh>
    <rPh sb="2" eb="4">
      <t>ガンネン</t>
    </rPh>
    <rPh sb="9" eb="10">
      <t>ネン</t>
    </rPh>
    <phoneticPr fontId="2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</si>
  <si>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2"/>
  </si>
  <si>
    <t>（令和元年(2019年)）</t>
    <rPh sb="1" eb="3">
      <t>レイワ</t>
    </rPh>
    <rPh sb="3" eb="5">
      <t>ガンネン</t>
    </rPh>
    <rPh sb="10" eb="11">
      <t>ネン</t>
    </rPh>
    <phoneticPr fontId="23"/>
  </si>
  <si>
    <t>注）死傷は４日以上のもの（死亡者数を含む。）</t>
    <rPh sb="0" eb="1">
      <t>チュウ</t>
    </rPh>
    <rPh sb="2" eb="4">
      <t>シショウ</t>
    </rPh>
    <rPh sb="6" eb="7">
      <t>ニチ</t>
    </rPh>
    <rPh sb="7" eb="9">
      <t>イジョウ</t>
    </rPh>
    <rPh sb="13" eb="15">
      <t>シボウ</t>
    </rPh>
    <rPh sb="15" eb="16">
      <t>シャ</t>
    </rPh>
    <rPh sb="16" eb="17">
      <t>スウ</t>
    </rPh>
    <rPh sb="18" eb="19">
      <t>フク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</si>
</sst>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_ * #,##0_ ;_ * &quot;¥&quot;\!\-#,##0_ ;_ * &quot;-&quot;_ ;_ @_ "/>
    <numFmt numFmtId="178" formatCode="#,##0.0_ "/>
    <numFmt numFmtId="179" formatCode="#,##0_);[Red]\(#,##0\)"/>
    <numFmt numFmtId="180" formatCode="0_);[Red]\(0\)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176" fontId="20" fillId="0" borderId="0" xfId="0" applyNumberFormat="1" applyFont="1" applyAlignment="1" applyProtection="1">
      <alignment horizontal="left"/>
    </xf>
    <xf numFmtId="176" fontId="20" fillId="0" borderId="0" xfId="0" applyNumberFormat="1" applyFont="1">
      <alignment vertical="center"/>
    </xf>
    <xf numFmtId="176" fontId="20" fillId="0" borderId="10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1" xfId="0" applyNumberFormat="1" applyFont="1" applyBorder="1" applyAlignment="1" applyProtection="1">
      <alignment horizontal="center"/>
    </xf>
    <xf numFmtId="176" fontId="20" fillId="0" borderId="13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right"/>
    </xf>
    <xf numFmtId="176" fontId="20" fillId="0" borderId="0" xfId="0" applyNumberFormat="1" applyFont="1" applyAlignment="1" applyProtection="1">
      <alignment horizontal="right"/>
    </xf>
    <xf numFmtId="41" fontId="20" fillId="0" borderId="11" xfId="0" applyNumberFormat="1" applyFont="1" applyFill="1" applyBorder="1">
      <alignment vertical="center"/>
    </xf>
    <xf numFmtId="41" fontId="20" fillId="0" borderId="0" xfId="0" applyNumberFormat="1" applyFont="1" applyFill="1">
      <alignment vertical="center"/>
    </xf>
    <xf numFmtId="180" fontId="20" fillId="0" borderId="0" xfId="0" applyNumberFormat="1" applyFont="1" applyFill="1" applyBorder="1" applyAlignment="1">
      <alignment horizontal="right" vertical="center"/>
    </xf>
    <xf numFmtId="176" fontId="20" fillId="0" borderId="11" xfId="0" applyNumberFormat="1" applyFont="1" applyBorder="1" applyProtection="1">
      <alignment vertical="center"/>
      <protection locked="0"/>
    </xf>
    <xf numFmtId="176" fontId="20" fillId="0" borderId="0" xfId="0" applyNumberFormat="1" applyFont="1" applyBorder="1" applyProtection="1">
      <alignment vertical="center"/>
      <protection locked="0"/>
    </xf>
    <xf numFmtId="176" fontId="20" fillId="0" borderId="0" xfId="0" applyNumberFormat="1" applyFont="1" applyProtection="1">
      <alignment vertical="center"/>
      <protection locked="0"/>
    </xf>
    <xf numFmtId="176" fontId="20" fillId="0" borderId="0" xfId="0" applyNumberFormat="1" applyFont="1" applyProtection="1">
      <alignment vertical="center"/>
    </xf>
    <xf numFmtId="176" fontId="20" fillId="0" borderId="14" xfId="0" applyNumberFormat="1" applyFont="1" applyBorder="1">
      <alignment vertical="center"/>
    </xf>
    <xf numFmtId="176" fontId="22" fillId="0" borderId="0" xfId="0" applyNumberFormat="1" applyFont="1">
      <alignment vertical="center"/>
    </xf>
    <xf numFmtId="176" fontId="20" fillId="0" borderId="10" xfId="0" applyNumberFormat="1" applyFont="1" applyBorder="1" applyAlignment="1" applyProtection="1">
      <alignment horizontal="left"/>
    </xf>
    <xf numFmtId="176" fontId="20" fillId="0" borderId="12" xfId="0" applyNumberFormat="1" applyFont="1" applyBorder="1" applyAlignment="1" applyProtection="1">
      <alignment horizontal="center"/>
    </xf>
    <xf numFmtId="41" fontId="20" fillId="0" borderId="11" xfId="0" applyNumberFormat="1" applyFont="1" applyFill="1" applyBorder="1" applyAlignment="1" applyProtection="1">
      <alignment vertical="center" shrinkToFit="1"/>
    </xf>
    <xf numFmtId="41" fontId="20" fillId="0" borderId="0" xfId="0" applyNumberFormat="1" applyFont="1" applyFill="1" applyBorder="1" applyAlignment="1" applyProtection="1">
      <alignment vertical="center" shrinkToFit="1"/>
    </xf>
    <xf numFmtId="41" fontId="20" fillId="0" borderId="0" xfId="0" quotePrefix="1" applyNumberFormat="1" applyFont="1" applyFill="1" applyAlignment="1" applyProtection="1">
      <alignment horizontal="right" shrinkToFit="1"/>
      <protection locked="0"/>
    </xf>
    <xf numFmtId="41" fontId="20" fillId="0" borderId="0" xfId="0" quotePrefix="1" applyNumberFormat="1" applyFont="1" applyFill="1" applyBorder="1" applyAlignment="1" applyProtection="1">
      <alignment horizontal="right" shrinkToFit="1"/>
      <protection locked="0"/>
    </xf>
    <xf numFmtId="0" fontId="0" fillId="0" borderId="0" xfId="0" applyFont="1">
      <alignment vertical="center"/>
    </xf>
    <xf numFmtId="0" fontId="24" fillId="0" borderId="0" xfId="0" applyFont="1">
      <alignment vertical="center"/>
    </xf>
    <xf numFmtId="176" fontId="0" fillId="0" borderId="0" xfId="0" applyNumberFormat="1">
      <alignment vertical="center"/>
    </xf>
    <xf numFmtId="176" fontId="24" fillId="0" borderId="0" xfId="0" applyNumberFormat="1" applyFont="1">
      <alignment vertical="center"/>
    </xf>
    <xf numFmtId="178" fontId="20" fillId="0" borderId="0" xfId="0" applyNumberFormat="1" applyFont="1">
      <alignment vertical="center"/>
    </xf>
    <xf numFmtId="178" fontId="20" fillId="0" borderId="10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8" fontId="20" fillId="0" borderId="13" xfId="0" applyNumberFormat="1" applyFont="1" applyBorder="1" applyAlignment="1" applyProtection="1">
      <alignment horizontal="center"/>
    </xf>
    <xf numFmtId="178" fontId="20" fillId="0" borderId="0" xfId="0" applyNumberFormat="1" applyFont="1" applyAlignment="1" applyProtection="1">
      <alignment horizontal="right"/>
    </xf>
    <xf numFmtId="178" fontId="20" fillId="0" borderId="0" xfId="0" applyNumberFormat="1" applyFont="1" applyProtection="1">
      <alignment vertical="center"/>
    </xf>
    <xf numFmtId="178" fontId="20" fillId="0" borderId="0" xfId="0" applyNumberFormat="1" applyFont="1" applyProtection="1">
      <alignment vertical="center"/>
      <protection locked="0"/>
    </xf>
    <xf numFmtId="178" fontId="20" fillId="0" borderId="0" xfId="0" applyNumberFormat="1" applyFont="1" applyBorder="1" applyProtection="1">
      <alignment vertical="center"/>
    </xf>
    <xf numFmtId="178" fontId="20" fillId="0" borderId="0" xfId="0" applyNumberFormat="1" applyFont="1" applyBorder="1" applyProtection="1">
      <alignment vertical="center"/>
      <protection locked="0"/>
    </xf>
    <xf numFmtId="176" fontId="22" fillId="0" borderId="10" xfId="0" applyNumberFormat="1" applyFont="1" applyBorder="1">
      <alignment vertical="center"/>
    </xf>
    <xf numFmtId="178" fontId="20" fillId="0" borderId="10" xfId="0" applyNumberFormat="1" applyFont="1" applyBorder="1" applyProtection="1">
      <alignment vertical="center"/>
    </xf>
    <xf numFmtId="49" fontId="20" fillId="0" borderId="0" xfId="0" applyNumberFormat="1" applyFont="1">
      <alignment vertical="center"/>
    </xf>
    <xf numFmtId="176" fontId="20" fillId="0" borderId="19" xfId="0" applyNumberFormat="1" applyFont="1" applyFill="1" applyBorder="1" applyAlignment="1">
      <alignment horizontal="center" vertical="center"/>
    </xf>
    <xf numFmtId="176" fontId="20" fillId="0" borderId="19" xfId="0" applyNumberFormat="1" applyFont="1" applyFill="1" applyBorder="1" applyAlignment="1" applyProtection="1">
      <alignment horizontal="left"/>
    </xf>
    <xf numFmtId="176" fontId="20" fillId="0" borderId="0" xfId="0" applyNumberFormat="1" applyFont="1" applyFill="1">
      <alignment vertical="center"/>
    </xf>
    <xf numFmtId="176" fontId="20" fillId="0" borderId="0" xfId="0" applyNumberFormat="1" applyFont="1" applyFill="1" applyBorder="1" applyAlignment="1" applyProtection="1">
      <alignment horizontal="right" vertical="center"/>
      <protection locked="0"/>
    </xf>
    <xf numFmtId="41" fontId="20" fillId="0" borderId="0" xfId="0" applyNumberFormat="1" applyFont="1" applyFill="1" applyBorder="1" applyAlignment="1" applyProtection="1">
      <alignment horizontal="right" vertical="center"/>
      <protection locked="0"/>
    </xf>
    <xf numFmtId="176" fontId="20" fillId="0" borderId="19" xfId="0" applyNumberFormat="1" applyFont="1" applyFill="1" applyBorder="1" applyAlignment="1" applyProtection="1">
      <alignment horizontal="left" shrinkToFit="1"/>
    </xf>
    <xf numFmtId="176" fontId="20" fillId="0" borderId="0" xfId="0" applyNumberFormat="1" applyFont="1" applyFill="1" applyBorder="1" applyProtection="1">
      <alignment vertical="center"/>
      <protection locked="0"/>
    </xf>
    <xf numFmtId="178" fontId="20" fillId="0" borderId="0" xfId="0" applyNumberFormat="1" applyFont="1" applyFill="1" applyBorder="1" applyProtection="1">
      <alignment vertical="center"/>
    </xf>
    <xf numFmtId="178" fontId="20" fillId="0" borderId="0" xfId="0" applyNumberFormat="1" applyFont="1" applyFill="1" applyBorder="1" applyProtection="1">
      <alignment vertical="center"/>
      <protection locked="0"/>
    </xf>
    <xf numFmtId="177" fontId="22" fillId="0" borderId="11" xfId="0" applyNumberFormat="1" applyFont="1" applyFill="1" applyBorder="1" applyAlignment="1">
      <alignment horizontal="right"/>
    </xf>
    <xf numFmtId="177" fontId="22" fillId="0" borderId="0" xfId="0" applyNumberFormat="1" applyFont="1" applyFill="1" applyBorder="1" applyAlignment="1">
      <alignment horizontal="right"/>
    </xf>
    <xf numFmtId="177" fontId="20" fillId="0" borderId="11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41" fontId="20" fillId="0" borderId="0" xfId="0" quotePrefix="1" applyNumberFormat="1" applyFont="1" applyFill="1" applyBorder="1" applyAlignment="1" applyProtection="1">
      <alignment horizontal="right"/>
      <protection locked="0"/>
    </xf>
    <xf numFmtId="176" fontId="26" fillId="0" borderId="19" xfId="0" applyNumberFormat="1" applyFont="1" applyFill="1" applyBorder="1" applyAlignment="1" applyProtection="1">
      <alignment horizontal="left"/>
    </xf>
    <xf numFmtId="176" fontId="20" fillId="0" borderId="0" xfId="0" applyNumberFormat="1" applyFont="1" applyFill="1" applyAlignment="1" applyProtection="1">
      <alignment horizontal="left"/>
    </xf>
    <xf numFmtId="176" fontId="20" fillId="0" borderId="10" xfId="0" applyNumberFormat="1" applyFont="1" applyFill="1" applyBorder="1">
      <alignment vertical="center"/>
    </xf>
    <xf numFmtId="176" fontId="20" fillId="0" borderId="10" xfId="0" applyNumberFormat="1" applyFont="1" applyFill="1" applyBorder="1" applyAlignment="1" applyProtection="1">
      <alignment horizontal="left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1" xfId="0" applyNumberFormat="1" applyFont="1" applyFill="1" applyBorder="1" applyAlignment="1" applyProtection="1">
      <alignment horizontal="left"/>
    </xf>
    <xf numFmtId="176" fontId="20" fillId="0" borderId="12" xfId="0" applyNumberFormat="1" applyFont="1" applyFill="1" applyBorder="1">
      <alignment vertical="center"/>
    </xf>
    <xf numFmtId="176" fontId="20" fillId="0" borderId="0" xfId="0" applyNumberFormat="1" applyFont="1" applyFill="1" applyAlignment="1" applyProtection="1">
      <alignment horizontal="center"/>
    </xf>
    <xf numFmtId="176" fontId="20" fillId="0" borderId="11" xfId="0" applyNumberFormat="1" applyFont="1" applyFill="1" applyBorder="1" applyAlignment="1" applyProtection="1">
      <alignment horizontal="center"/>
    </xf>
    <xf numFmtId="176" fontId="20" fillId="0" borderId="11" xfId="0" applyNumberFormat="1" applyFont="1" applyFill="1" applyBorder="1" applyAlignment="1" applyProtection="1">
      <alignment horizontal="center" vertical="center"/>
    </xf>
    <xf numFmtId="176" fontId="20" fillId="0" borderId="0" xfId="0" applyNumberFormat="1" applyFont="1" applyFill="1" applyBorder="1">
      <alignment vertical="center"/>
    </xf>
    <xf numFmtId="176" fontId="20" fillId="0" borderId="12" xfId="0" applyNumberFormat="1" applyFont="1" applyFill="1" applyBorder="1" applyAlignment="1" applyProtection="1">
      <alignment horizontal="center"/>
    </xf>
    <xf numFmtId="176" fontId="20" fillId="0" borderId="13" xfId="0" applyNumberFormat="1" applyFont="1" applyFill="1" applyBorder="1">
      <alignment vertical="center"/>
    </xf>
    <xf numFmtId="176" fontId="20" fillId="0" borderId="13" xfId="0" applyNumberFormat="1" applyFont="1" applyFill="1" applyBorder="1" applyAlignment="1" applyProtection="1">
      <alignment horizontal="center" vertical="center"/>
    </xf>
    <xf numFmtId="176" fontId="20" fillId="0" borderId="11" xfId="0" applyNumberFormat="1" applyFont="1" applyFill="1" applyBorder="1">
      <alignment vertical="center"/>
    </xf>
    <xf numFmtId="176" fontId="20" fillId="0" borderId="0" xfId="0" applyNumberFormat="1" applyFont="1" applyFill="1" applyAlignment="1" applyProtection="1">
      <alignment horizontal="center" shrinkToFit="1"/>
    </xf>
    <xf numFmtId="41" fontId="20" fillId="0" borderId="0" xfId="0" applyNumberFormat="1" applyFont="1" applyFill="1" applyAlignment="1" applyProtection="1">
      <alignment vertical="center" shrinkToFit="1"/>
      <protection locked="0"/>
    </xf>
    <xf numFmtId="41" fontId="20" fillId="0" borderId="0" xfId="0" applyNumberFormat="1" applyFont="1" applyFill="1" applyAlignment="1" applyProtection="1">
      <alignment vertical="center" shrinkToFit="1"/>
    </xf>
    <xf numFmtId="41" fontId="20" fillId="0" borderId="11" xfId="0" applyNumberFormat="1" applyFont="1" applyFill="1" applyBorder="1" applyAlignment="1">
      <alignment vertical="center" shrinkToFit="1"/>
    </xf>
    <xf numFmtId="41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Alignment="1">
      <alignment vertical="center" shrinkToFit="1"/>
    </xf>
    <xf numFmtId="41" fontId="22" fillId="0" borderId="11" xfId="0" applyNumberFormat="1" applyFont="1" applyFill="1" applyBorder="1" applyAlignment="1" applyProtection="1">
      <alignment horizontal="left" shrinkToFit="1"/>
    </xf>
    <xf numFmtId="41" fontId="22" fillId="0" borderId="0" xfId="0" applyNumberFormat="1" applyFont="1" applyFill="1" applyBorder="1" applyAlignment="1" applyProtection="1">
      <alignment horizontal="left" shrinkToFit="1"/>
    </xf>
    <xf numFmtId="176" fontId="20" fillId="0" borderId="0" xfId="0" applyNumberFormat="1" applyFont="1" applyFill="1" applyAlignment="1" applyProtection="1">
      <alignment horizontal="left" shrinkToFit="1"/>
    </xf>
    <xf numFmtId="176" fontId="25" fillId="0" borderId="0" xfId="0" applyNumberFormat="1" applyFont="1" applyFill="1" applyAlignment="1" applyProtection="1">
      <alignment horizontal="left" shrinkToFit="1"/>
    </xf>
    <xf numFmtId="176" fontId="25" fillId="0" borderId="0" xfId="0" applyNumberFormat="1" applyFont="1" applyFill="1" applyAlignment="1">
      <alignment vertical="center" shrinkToFit="1"/>
    </xf>
    <xf numFmtId="176" fontId="25" fillId="0" borderId="10" xfId="0" applyNumberFormat="1" applyFont="1" applyFill="1" applyBorder="1" applyAlignment="1" applyProtection="1">
      <alignment horizontal="left" shrinkToFit="1"/>
    </xf>
    <xf numFmtId="41" fontId="20" fillId="0" borderId="14" xfId="0" applyNumberFormat="1" applyFont="1" applyFill="1" applyBorder="1" applyAlignment="1">
      <alignment vertical="center" shrinkToFit="1"/>
    </xf>
    <xf numFmtId="41" fontId="20" fillId="0" borderId="10" xfId="0" applyNumberFormat="1" applyFont="1" applyFill="1" applyBorder="1" applyAlignment="1">
      <alignment vertical="center" shrinkToFit="1"/>
    </xf>
    <xf numFmtId="41" fontId="20" fillId="0" borderId="10" xfId="0" quotePrefix="1" applyNumberFormat="1" applyFont="1" applyFill="1" applyBorder="1" applyAlignment="1" applyProtection="1">
      <alignment horizontal="right" shrinkToFit="1"/>
      <protection locked="0"/>
    </xf>
    <xf numFmtId="176" fontId="20" fillId="0" borderId="10" xfId="0" applyNumberFormat="1" applyFont="1" applyFill="1" applyBorder="1" applyAlignment="1" applyProtection="1">
      <alignment horizontal="right"/>
    </xf>
    <xf numFmtId="176" fontId="20" fillId="0" borderId="26" xfId="0" applyNumberFormat="1" applyFont="1" applyFill="1" applyBorder="1">
      <alignment vertical="center"/>
    </xf>
    <xf numFmtId="176" fontId="20" fillId="0" borderId="27" xfId="0" applyNumberFormat="1" applyFont="1" applyFill="1" applyBorder="1">
      <alignment vertical="center"/>
    </xf>
    <xf numFmtId="176" fontId="20" fillId="0" borderId="13" xfId="0" applyNumberFormat="1" applyFont="1" applyFill="1" applyBorder="1" applyAlignment="1" applyProtection="1">
      <alignment horizontal="center"/>
    </xf>
    <xf numFmtId="176" fontId="20" fillId="0" borderId="28" xfId="0" applyNumberFormat="1" applyFont="1" applyFill="1" applyBorder="1" applyAlignment="1" applyProtection="1">
      <alignment horizontal="center"/>
    </xf>
    <xf numFmtId="176" fontId="20" fillId="0" borderId="24" xfId="0" applyNumberFormat="1" applyFont="1" applyFill="1" applyBorder="1">
      <alignment vertical="center"/>
    </xf>
    <xf numFmtId="176" fontId="22" fillId="0" borderId="0" xfId="0" applyNumberFormat="1" applyFont="1" applyFill="1">
      <alignment vertical="center"/>
    </xf>
    <xf numFmtId="176" fontId="22" fillId="0" borderId="0" xfId="0" applyNumberFormat="1" applyFont="1" applyFill="1" applyAlignment="1" applyProtection="1">
      <alignment horizontal="left"/>
    </xf>
    <xf numFmtId="176" fontId="22" fillId="0" borderId="19" xfId="0" applyNumberFormat="1" applyFont="1" applyFill="1" applyBorder="1" applyProtection="1">
      <alignment vertical="center"/>
    </xf>
    <xf numFmtId="176" fontId="22" fillId="0" borderId="0" xfId="0" applyNumberFormat="1" applyFont="1" applyFill="1" applyBorder="1" applyAlignment="1" applyProtection="1">
      <alignment horizontal="right" vertical="center"/>
    </xf>
    <xf numFmtId="176" fontId="20" fillId="0" borderId="19" xfId="0" applyNumberFormat="1" applyFont="1" applyFill="1" applyBorder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2" fillId="0" borderId="19" xfId="0" applyNumberFormat="1" applyFont="1" applyFill="1" applyBorder="1">
      <alignment vertical="center"/>
    </xf>
    <xf numFmtId="176" fontId="20" fillId="0" borderId="0" xfId="0" applyNumberFormat="1" applyFont="1" applyFill="1" applyBorder="1" applyAlignment="1" applyProtection="1">
      <alignment horizontal="right" vertical="center"/>
    </xf>
    <xf numFmtId="176" fontId="27" fillId="0" borderId="0" xfId="0" applyNumberFormat="1" applyFont="1" applyFill="1">
      <alignment vertical="center"/>
    </xf>
    <xf numFmtId="176" fontId="28" fillId="0" borderId="19" xfId="0" applyNumberFormat="1" applyFont="1" applyFill="1" applyBorder="1" applyAlignment="1" applyProtection="1">
      <alignment horizontal="left"/>
    </xf>
    <xf numFmtId="176" fontId="20" fillId="0" borderId="0" xfId="0" applyNumberFormat="1" applyFont="1" applyFill="1" applyBorder="1" applyAlignment="1" applyProtection="1">
      <alignment horizontal="right"/>
      <protection locked="0"/>
    </xf>
    <xf numFmtId="176" fontId="20" fillId="0" borderId="0" xfId="0" quotePrefix="1" applyNumberFormat="1" applyFont="1" applyFill="1" applyBorder="1" applyAlignment="1" applyProtection="1">
      <alignment horizontal="right"/>
      <protection locked="0"/>
    </xf>
    <xf numFmtId="176" fontId="20" fillId="0" borderId="20" xfId="0" applyNumberFormat="1" applyFont="1" applyFill="1" applyBorder="1">
      <alignment vertical="center"/>
    </xf>
    <xf numFmtId="176" fontId="20" fillId="0" borderId="0" xfId="0" applyNumberFormat="1" applyFont="1" applyFill="1" applyProtection="1">
      <alignment vertical="center"/>
    </xf>
    <xf numFmtId="176" fontId="20" fillId="0" borderId="0" xfId="0" applyNumberFormat="1" applyFont="1" applyFill="1" applyAlignment="1" applyProtection="1">
      <alignment horizontal="right"/>
      <protection locked="0"/>
    </xf>
    <xf numFmtId="176" fontId="20" fillId="0" borderId="0" xfId="0" applyNumberFormat="1" applyFont="1" applyFill="1" applyAlignment="1">
      <alignment horizontal="right" vertical="center"/>
    </xf>
    <xf numFmtId="49" fontId="20" fillId="0" borderId="0" xfId="0" applyNumberFormat="1" applyFont="1" applyFill="1">
      <alignment vertical="center"/>
    </xf>
    <xf numFmtId="179" fontId="20" fillId="0" borderId="27" xfId="0" applyNumberFormat="1" applyFont="1" applyFill="1" applyBorder="1" applyAlignment="1" applyProtection="1">
      <alignment horizontal="center" shrinkToFit="1"/>
    </xf>
    <xf numFmtId="179" fontId="20" fillId="0" borderId="26" xfId="0" applyNumberFormat="1" applyFont="1" applyFill="1" applyBorder="1" applyAlignment="1" applyProtection="1">
      <alignment horizontal="center" shrinkToFit="1"/>
    </xf>
    <xf numFmtId="176" fontId="20" fillId="0" borderId="21" xfId="0" applyNumberFormat="1" applyFont="1" applyFill="1" applyBorder="1">
      <alignment vertical="center"/>
    </xf>
    <xf numFmtId="0" fontId="20" fillId="0" borderId="28" xfId="0" applyNumberFormat="1" applyFont="1" applyFill="1" applyBorder="1" applyAlignment="1" applyProtection="1">
      <alignment horizontal="center" shrinkToFit="1"/>
    </xf>
    <xf numFmtId="0" fontId="20" fillId="0" borderId="13" xfId="0" applyNumberFormat="1" applyFont="1" applyFill="1" applyBorder="1" applyAlignment="1" applyProtection="1">
      <alignment horizontal="center" shrinkToFit="1"/>
    </xf>
    <xf numFmtId="176" fontId="20" fillId="0" borderId="0" xfId="0" applyNumberFormat="1" applyFont="1" applyFill="1" applyBorder="1" applyAlignment="1" applyProtection="1">
      <alignment horizontal="right"/>
    </xf>
    <xf numFmtId="41" fontId="22" fillId="0" borderId="0" xfId="0" applyNumberFormat="1" applyFont="1" applyFill="1" applyBorder="1" applyAlignment="1" applyProtection="1">
      <alignment horizontal="right" vertical="center"/>
    </xf>
    <xf numFmtId="41" fontId="20" fillId="0" borderId="0" xfId="0" applyNumberFormat="1" applyFont="1" applyFill="1" applyBorder="1" applyAlignment="1">
      <alignment horizontal="right" vertical="center"/>
    </xf>
    <xf numFmtId="41" fontId="20" fillId="0" borderId="0" xfId="0" applyNumberFormat="1" applyFont="1" applyFill="1" applyBorder="1">
      <alignment vertical="center"/>
    </xf>
    <xf numFmtId="41" fontId="20" fillId="0" borderId="0" xfId="0" applyNumberFormat="1" applyFont="1" applyFill="1" applyBorder="1" applyAlignment="1" applyProtection="1">
      <alignment horizontal="right"/>
      <protection locked="0"/>
    </xf>
    <xf numFmtId="176" fontId="25" fillId="0" borderId="0" xfId="0" applyNumberFormat="1" applyFont="1" applyFill="1" applyAlignment="1" applyProtection="1">
      <alignment horizontal="left"/>
    </xf>
    <xf numFmtId="176" fontId="20" fillId="0" borderId="0" xfId="0" applyNumberFormat="1" applyFont="1" applyFill="1" applyBorder="1" applyAlignment="1" applyProtection="1">
      <alignment horizontal="left"/>
    </xf>
    <xf numFmtId="176" fontId="20" fillId="0" borderId="10" xfId="0" applyNumberFormat="1" applyFont="1" applyFill="1" applyBorder="1" applyProtection="1">
      <alignment vertical="center"/>
    </xf>
    <xf numFmtId="176" fontId="20" fillId="0" borderId="0" xfId="0" applyNumberFormat="1" applyFont="1" applyFill="1" applyAlignment="1">
      <alignment vertical="center" wrapText="1"/>
    </xf>
    <xf numFmtId="176" fontId="20" fillId="0" borderId="12" xfId="0" applyNumberFormat="1" applyFont="1" applyFill="1" applyBorder="1" applyAlignment="1" applyProtection="1">
      <alignment horizontal="left"/>
    </xf>
    <xf numFmtId="176" fontId="20" fillId="0" borderId="11" xfId="0" applyNumberFormat="1" applyFont="1" applyFill="1" applyBorder="1" applyAlignment="1" applyProtection="1">
      <alignment horizontal="left" shrinkToFit="1"/>
    </xf>
    <xf numFmtId="176" fontId="20" fillId="0" borderId="13" xfId="0" applyNumberFormat="1" applyFont="1" applyFill="1" applyBorder="1" applyAlignment="1" applyProtection="1">
      <alignment horizontal="left"/>
    </xf>
    <xf numFmtId="176" fontId="20" fillId="0" borderId="13" xfId="0" applyNumberFormat="1" applyFont="1" applyFill="1" applyBorder="1" applyAlignment="1" applyProtection="1">
      <alignment horizontal="left" shrinkToFit="1"/>
    </xf>
    <xf numFmtId="176" fontId="20" fillId="0" borderId="11" xfId="0" applyNumberFormat="1" applyFont="1" applyFill="1" applyBorder="1" applyProtection="1">
      <alignment vertical="center"/>
    </xf>
    <xf numFmtId="176" fontId="20" fillId="0" borderId="0" xfId="0" applyNumberFormat="1" applyFont="1" applyFill="1" applyBorder="1" applyProtection="1">
      <alignment vertical="center"/>
    </xf>
    <xf numFmtId="176" fontId="22" fillId="0" borderId="11" xfId="0" applyNumberFormat="1" applyFont="1" applyFill="1" applyBorder="1">
      <alignment vertical="center"/>
    </xf>
    <xf numFmtId="176" fontId="22" fillId="0" borderId="0" xfId="0" applyNumberFormat="1" applyFont="1" applyFill="1" applyBorder="1">
      <alignment vertical="center"/>
    </xf>
    <xf numFmtId="176" fontId="22" fillId="0" borderId="0" xfId="0" applyNumberFormat="1" applyFont="1" applyFill="1" applyBorder="1" applyAlignment="1" applyProtection="1">
      <alignment horizontal="left"/>
    </xf>
    <xf numFmtId="41" fontId="20" fillId="0" borderId="11" xfId="0" quotePrefix="1" applyNumberFormat="1" applyFont="1" applyFill="1" applyBorder="1" applyAlignment="1" applyProtection="1">
      <alignment horizontal="right"/>
      <protection locked="0"/>
    </xf>
    <xf numFmtId="176" fontId="22" fillId="0" borderId="0" xfId="0" applyNumberFormat="1" applyFont="1" applyFill="1" applyProtection="1">
      <alignment vertical="center"/>
    </xf>
    <xf numFmtId="176" fontId="20" fillId="0" borderId="14" xfId="0" applyNumberFormat="1" applyFont="1" applyFill="1" applyBorder="1">
      <alignment vertical="center"/>
    </xf>
    <xf numFmtId="178" fontId="20" fillId="0" borderId="0" xfId="0" applyNumberFormat="1" applyFont="1" applyFill="1">
      <alignment vertical="center"/>
    </xf>
    <xf numFmtId="178" fontId="20" fillId="0" borderId="10" xfId="0" applyNumberFormat="1" applyFont="1" applyFill="1" applyBorder="1">
      <alignment vertical="center"/>
    </xf>
    <xf numFmtId="176" fontId="20" fillId="0" borderId="25" xfId="0" applyNumberFormat="1" applyFont="1" applyFill="1" applyBorder="1">
      <alignment vertical="center"/>
    </xf>
    <xf numFmtId="178" fontId="20" fillId="0" borderId="13" xfId="0" applyNumberFormat="1" applyFont="1" applyFill="1" applyBorder="1" applyAlignment="1" applyProtection="1">
      <alignment horizontal="center"/>
    </xf>
    <xf numFmtId="176" fontId="20" fillId="0" borderId="11" xfId="0" applyNumberFormat="1" applyFont="1" applyFill="1" applyBorder="1" applyAlignment="1" applyProtection="1">
      <alignment horizontal="right"/>
    </xf>
    <xf numFmtId="176" fontId="20" fillId="0" borderId="0" xfId="0" applyNumberFormat="1" applyFont="1" applyFill="1" applyAlignment="1" applyProtection="1">
      <alignment horizontal="right"/>
    </xf>
    <xf numFmtId="178" fontId="20" fillId="0" borderId="0" xfId="0" applyNumberFormat="1" applyFont="1" applyFill="1" applyAlignment="1" applyProtection="1">
      <alignment horizontal="right"/>
    </xf>
    <xf numFmtId="176" fontId="20" fillId="0" borderId="11" xfId="0" applyNumberFormat="1" applyFont="1" applyFill="1" applyBorder="1" applyProtection="1">
      <alignment vertical="center"/>
      <protection locked="0"/>
    </xf>
    <xf numFmtId="176" fontId="20" fillId="0" borderId="0" xfId="0" applyNumberFormat="1" applyFont="1" applyFill="1" applyProtection="1">
      <alignment vertical="center"/>
      <protection locked="0"/>
    </xf>
    <xf numFmtId="178" fontId="20" fillId="0" borderId="0" xfId="0" applyNumberFormat="1" applyFont="1" applyFill="1" applyProtection="1">
      <alignment vertical="center"/>
    </xf>
    <xf numFmtId="178" fontId="20" fillId="0" borderId="0" xfId="0" applyNumberFormat="1" applyFont="1" applyFill="1" applyProtection="1">
      <alignment vertical="center"/>
      <protection locked="0"/>
    </xf>
    <xf numFmtId="176" fontId="22" fillId="0" borderId="10" xfId="0" applyNumberFormat="1" applyFont="1" applyFill="1" applyBorder="1">
      <alignment vertical="center"/>
    </xf>
    <xf numFmtId="178" fontId="20" fillId="0" borderId="10" xfId="0" applyNumberFormat="1" applyFont="1" applyFill="1" applyBorder="1" applyProtection="1">
      <alignment vertical="center"/>
    </xf>
    <xf numFmtId="0" fontId="20" fillId="0" borderId="22" xfId="0" applyFont="1" applyFill="1" applyBorder="1" applyAlignment="1">
      <alignment horizontal="center"/>
    </xf>
    <xf numFmtId="176" fontId="20" fillId="0" borderId="13" xfId="0" applyNumberFormat="1" applyFont="1" applyFill="1" applyBorder="1" applyAlignment="1">
      <alignment horizontal="center"/>
    </xf>
    <xf numFmtId="176" fontId="24" fillId="0" borderId="0" xfId="0" applyNumberFormat="1" applyFont="1" applyFill="1">
      <alignment vertical="center"/>
    </xf>
    <xf numFmtId="176" fontId="22" fillId="0" borderId="0" xfId="0" applyNumberFormat="1" applyFont="1" applyFill="1" applyAlignment="1"/>
    <xf numFmtId="176" fontId="20" fillId="0" borderId="0" xfId="0" applyNumberFormat="1" applyFont="1" applyFill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19" xfId="0" applyNumberFormat="1" applyFont="1" applyFill="1" applyBorder="1" applyAlignment="1">
      <alignment vertical="center"/>
    </xf>
    <xf numFmtId="177" fontId="20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2" fillId="0" borderId="0" xfId="0" applyFont="1" applyFill="1" applyAlignment="1" applyProtection="1">
      <alignment horizontal="left"/>
    </xf>
    <xf numFmtId="0" fontId="20" fillId="0" borderId="10" xfId="0" applyFont="1" applyFill="1" applyBorder="1" applyAlignment="1" applyProtection="1">
      <alignment horizontal="left"/>
    </xf>
    <xf numFmtId="0" fontId="20" fillId="0" borderId="0" xfId="0" applyFont="1" applyFill="1" applyBorder="1">
      <alignment vertical="center"/>
    </xf>
    <xf numFmtId="0" fontId="20" fillId="0" borderId="0" xfId="0" applyFont="1" applyFill="1">
      <alignment vertical="center"/>
    </xf>
    <xf numFmtId="0" fontId="20" fillId="0" borderId="15" xfId="0" applyFont="1" applyFill="1" applyBorder="1">
      <alignment vertical="center"/>
    </xf>
    <xf numFmtId="0" fontId="20" fillId="0" borderId="19" xfId="0" applyFont="1" applyFill="1" applyBorder="1">
      <alignment vertical="center"/>
    </xf>
    <xf numFmtId="0" fontId="20" fillId="0" borderId="12" xfId="0" applyFont="1" applyFill="1" applyBorder="1">
      <alignment vertical="center"/>
    </xf>
    <xf numFmtId="0" fontId="20" fillId="0" borderId="21" xfId="0" applyFont="1" applyFill="1" applyBorder="1">
      <alignment vertical="center"/>
    </xf>
    <xf numFmtId="0" fontId="24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/>
    <xf numFmtId="0" fontId="22" fillId="0" borderId="19" xfId="0" applyFont="1" applyFill="1" applyBorder="1">
      <alignment vertical="center"/>
    </xf>
    <xf numFmtId="0" fontId="20" fillId="0" borderId="0" xfId="0" applyFont="1" applyFill="1" applyAlignment="1"/>
    <xf numFmtId="177" fontId="0" fillId="0" borderId="0" xfId="0" applyNumberFormat="1" applyFont="1" applyFill="1">
      <alignment vertical="center"/>
    </xf>
    <xf numFmtId="0" fontId="20" fillId="0" borderId="20" xfId="0" applyFont="1" applyFill="1" applyBorder="1">
      <alignment vertical="center"/>
    </xf>
    <xf numFmtId="0" fontId="20" fillId="0" borderId="0" xfId="0" applyFont="1" applyFill="1" applyBorder="1" applyAlignment="1">
      <alignment horizontal="left"/>
    </xf>
    <xf numFmtId="0" fontId="0" fillId="0" borderId="0" xfId="0" applyFont="1" applyFill="1" applyBorder="1">
      <alignment vertical="center"/>
    </xf>
    <xf numFmtId="176" fontId="20" fillId="0" borderId="0" xfId="0" applyNumberFormat="1" applyFont="1" applyFill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176" fontId="20" fillId="0" borderId="17" xfId="0" applyNumberFormat="1" applyFont="1" applyFill="1" applyBorder="1" applyAlignment="1">
      <alignment horizontal="center" vertical="center"/>
    </xf>
    <xf numFmtId="176" fontId="20" fillId="0" borderId="16" xfId="0" applyNumberFormat="1" applyFont="1" applyFill="1" applyBorder="1">
      <alignment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 applyProtection="1">
      <alignment horizontal="center"/>
      <protection locked="0"/>
    </xf>
    <xf numFmtId="176" fontId="22" fillId="0" borderId="11" xfId="0" applyNumberFormat="1" applyFont="1" applyFill="1" applyBorder="1" applyProtection="1">
      <alignment vertical="center"/>
    </xf>
    <xf numFmtId="176" fontId="22" fillId="0" borderId="0" xfId="0" applyNumberFormat="1" applyFont="1" applyFill="1" applyBorder="1" applyProtection="1">
      <alignment vertical="center"/>
    </xf>
    <xf numFmtId="176" fontId="20" fillId="0" borderId="0" xfId="0" applyNumberFormat="1" applyFont="1" applyFill="1" applyBorder="1" applyAlignment="1" applyProtection="1">
      <alignment horizontal="center"/>
    </xf>
    <xf numFmtId="41" fontId="20" fillId="0" borderId="11" xfId="0" applyNumberFormat="1" applyFont="1" applyFill="1" applyBorder="1" applyProtection="1">
      <alignment vertical="center"/>
      <protection locked="0"/>
    </xf>
    <xf numFmtId="41" fontId="20" fillId="0" borderId="0" xfId="0" applyNumberFormat="1" applyFont="1" applyFill="1" applyBorder="1" applyProtection="1">
      <alignment vertical="center"/>
      <protection locked="0"/>
    </xf>
    <xf numFmtId="41" fontId="20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20" fillId="0" borderId="11" xfId="0" applyNumberFormat="1" applyFont="1" applyFill="1" applyBorder="1" applyAlignment="1" applyProtection="1">
      <alignment horizontal="right"/>
      <protection locked="0"/>
    </xf>
    <xf numFmtId="176" fontId="20" fillId="0" borderId="19" xfId="0" applyNumberFormat="1" applyFont="1" applyFill="1" applyBorder="1" applyAlignment="1" applyProtection="1">
      <alignment horizontal="center"/>
    </xf>
    <xf numFmtId="41" fontId="20" fillId="0" borderId="0" xfId="0" applyNumberFormat="1" applyFont="1" applyFill="1" applyBorder="1" applyAlignment="1">
      <alignment horizontal="right"/>
    </xf>
    <xf numFmtId="176" fontId="20" fillId="0" borderId="20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Protection="1">
      <alignment vertical="center"/>
      <protection locked="0"/>
    </xf>
    <xf numFmtId="176" fontId="21" fillId="0" borderId="0" xfId="0" applyNumberFormat="1" applyFont="1" applyFill="1" applyAlignment="1" applyProtection="1">
      <alignment horizontal="left"/>
    </xf>
    <xf numFmtId="41" fontId="20" fillId="0" borderId="11" xfId="0" applyNumberFormat="1" applyFont="1" applyFill="1" applyBorder="1" applyProtection="1">
      <alignment vertical="center"/>
    </xf>
    <xf numFmtId="41" fontId="20" fillId="0" borderId="0" xfId="0" applyNumberFormat="1" applyFont="1" applyFill="1" applyProtection="1">
      <alignment vertical="center"/>
    </xf>
    <xf numFmtId="176" fontId="20" fillId="0" borderId="11" xfId="0" applyNumberFormat="1" applyFont="1" applyFill="1" applyBorder="1" applyAlignment="1" applyProtection="1">
      <alignment horizontal="right" vertical="center"/>
    </xf>
    <xf numFmtId="176" fontId="20" fillId="0" borderId="0" xfId="0" quotePrefix="1" applyNumberFormat="1" applyFont="1" applyFill="1" applyBorder="1" applyAlignment="1" applyProtection="1">
      <alignment horizontal="center"/>
    </xf>
    <xf numFmtId="41" fontId="20" fillId="0" borderId="11" xfId="0" applyNumberFormat="1" applyFont="1" applyFill="1" applyBorder="1" applyAlignment="1" applyProtection="1">
      <alignment horizontal="right" vertical="center"/>
      <protection locked="0"/>
    </xf>
    <xf numFmtId="180" fontId="20" fillId="0" borderId="11" xfId="0" applyNumberFormat="1" applyFont="1" applyFill="1" applyBorder="1" applyAlignment="1" applyProtection="1">
      <alignment horizontal="right" vertical="center"/>
      <protection locked="0"/>
    </xf>
    <xf numFmtId="180" fontId="0" fillId="0" borderId="0" xfId="43" applyNumberFormat="1" applyFont="1" applyFill="1">
      <alignment vertical="center"/>
    </xf>
    <xf numFmtId="180" fontId="20" fillId="0" borderId="0" xfId="0" applyNumberFormat="1" applyFont="1" applyFill="1">
      <alignment vertical="center"/>
    </xf>
    <xf numFmtId="180" fontId="20" fillId="0" borderId="0" xfId="0" applyNumberFormat="1" applyFont="1" applyFill="1" applyAlignment="1">
      <alignment horizontal="right" vertical="center"/>
    </xf>
    <xf numFmtId="180" fontId="20" fillId="0" borderId="11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 applyProtection="1">
      <alignment horizontal="center"/>
    </xf>
    <xf numFmtId="180" fontId="20" fillId="0" borderId="14" xfId="0" applyNumberFormat="1" applyFont="1" applyFill="1" applyBorder="1" applyAlignment="1" applyProtection="1">
      <alignment horizontal="right" vertical="center"/>
      <protection locked="0"/>
    </xf>
    <xf numFmtId="180" fontId="0" fillId="0" borderId="10" xfId="43" applyNumberFormat="1" applyFont="1" applyFill="1" applyBorder="1">
      <alignment vertical="center"/>
    </xf>
    <xf numFmtId="180" fontId="20" fillId="0" borderId="10" xfId="0" applyNumberFormat="1" applyFont="1" applyFill="1" applyBorder="1">
      <alignment vertical="center"/>
    </xf>
    <xf numFmtId="180" fontId="20" fillId="0" borderId="10" xfId="0" applyNumberFormat="1" applyFont="1" applyFill="1" applyBorder="1" applyAlignment="1">
      <alignment horizontal="right" vertical="center"/>
    </xf>
    <xf numFmtId="176" fontId="20" fillId="0" borderId="15" xfId="0" applyNumberFormat="1" applyFont="1" applyFill="1" applyBorder="1">
      <alignment vertical="center"/>
    </xf>
    <xf numFmtId="176" fontId="20" fillId="0" borderId="11" xfId="0" applyNumberFormat="1" applyFont="1" applyFill="1" applyBorder="1" applyAlignment="1" applyProtection="1">
      <alignment horizontal="center" vertical="center"/>
      <protection locked="0"/>
    </xf>
    <xf numFmtId="176" fontId="20" fillId="0" borderId="13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>
      <alignment vertical="center"/>
    </xf>
    <xf numFmtId="0" fontId="20" fillId="0" borderId="23" xfId="0" applyFont="1" applyFill="1" applyBorder="1" applyAlignment="1">
      <alignment horizontal="center"/>
    </xf>
    <xf numFmtId="176" fontId="0" fillId="0" borderId="0" xfId="0" applyNumberFormat="1" applyFont="1" applyFill="1" applyBorder="1">
      <alignment vertical="center"/>
    </xf>
    <xf numFmtId="176" fontId="20" fillId="0" borderId="27" xfId="0" applyNumberFormat="1" applyFont="1" applyFill="1" applyBorder="1" applyAlignment="1" applyProtection="1">
      <alignment horizontal="center" vertical="center"/>
      <protection locked="0"/>
    </xf>
    <xf numFmtId="176" fontId="20" fillId="0" borderId="28" xfId="0" applyNumberFormat="1" applyFont="1" applyFill="1" applyBorder="1" applyAlignment="1" applyProtection="1">
      <alignment horizontal="center" vertical="center"/>
      <protection locked="0"/>
    </xf>
    <xf numFmtId="176" fontId="20" fillId="0" borderId="26" xfId="0" applyNumberFormat="1" applyFont="1" applyFill="1" applyBorder="1" applyAlignment="1" applyProtection="1">
      <alignment horizontal="center" vertical="center"/>
      <protection locked="0"/>
    </xf>
    <xf numFmtId="176" fontId="20" fillId="0" borderId="13" xfId="0" applyNumberFormat="1" applyFont="1" applyFill="1" applyBorder="1" applyAlignment="1" applyProtection="1">
      <alignment horizontal="center" vertical="center"/>
      <protection locked="0"/>
    </xf>
    <xf numFmtId="176" fontId="20" fillId="0" borderId="18" xfId="0" applyNumberFormat="1" applyFont="1" applyFill="1" applyBorder="1" applyAlignment="1" applyProtection="1">
      <alignment horizontal="center" vertical="center"/>
    </xf>
    <xf numFmtId="176" fontId="20" fillId="0" borderId="11" xfId="0" applyNumberFormat="1" applyFont="1" applyFill="1" applyBorder="1" applyAlignment="1" applyProtection="1">
      <alignment horizontal="center" vertical="center"/>
    </xf>
    <xf numFmtId="176" fontId="20" fillId="0" borderId="13" xfId="0" applyNumberFormat="1" applyFont="1" applyFill="1" applyBorder="1" applyAlignment="1" applyProtection="1">
      <alignment horizontal="center" vertical="center"/>
    </xf>
    <xf numFmtId="176" fontId="22" fillId="0" borderId="0" xfId="0" applyNumberFormat="1" applyFont="1" applyFill="1" applyAlignment="1" applyProtection="1">
      <alignment horizontal="center"/>
    </xf>
    <xf numFmtId="176" fontId="21" fillId="0" borderId="0" xfId="0" applyNumberFormat="1" applyFont="1" applyFill="1" applyAlignment="1" applyProtection="1">
      <alignment horizontal="center"/>
    </xf>
    <xf numFmtId="176" fontId="20" fillId="0" borderId="17" xfId="0" applyNumberFormat="1" applyFont="1" applyFill="1" applyBorder="1" applyAlignment="1" applyProtection="1">
      <alignment horizontal="center" vertical="center"/>
    </xf>
    <xf numFmtId="176" fontId="20" fillId="0" borderId="12" xfId="0" applyNumberFormat="1" applyFont="1" applyFill="1" applyBorder="1" applyAlignment="1" applyProtection="1">
      <alignment horizontal="center" vertical="center"/>
    </xf>
    <xf numFmtId="176" fontId="20" fillId="0" borderId="27" xfId="0" applyNumberFormat="1" applyFont="1" applyFill="1" applyBorder="1" applyAlignment="1" applyProtection="1">
      <alignment horizontal="center" vertical="center"/>
    </xf>
    <xf numFmtId="176" fontId="20" fillId="0" borderId="28" xfId="0" applyNumberFormat="1" applyFont="1" applyFill="1" applyBorder="1" applyAlignment="1" applyProtection="1">
      <alignment horizontal="center" vertical="center"/>
    </xf>
    <xf numFmtId="176" fontId="20" fillId="0" borderId="26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/>
    </xf>
    <xf numFmtId="0" fontId="20" fillId="0" borderId="18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/>
    </xf>
    <xf numFmtId="176" fontId="20" fillId="0" borderId="21" xfId="0" applyNumberFormat="1" applyFont="1" applyFill="1" applyBorder="1" applyAlignment="1">
      <alignment horizontal="center"/>
    </xf>
    <xf numFmtId="176" fontId="20" fillId="0" borderId="12" xfId="0" applyNumberFormat="1" applyFont="1" applyFill="1" applyBorder="1" applyAlignment="1">
      <alignment horizontal="center"/>
    </xf>
    <xf numFmtId="176" fontId="20" fillId="0" borderId="11" xfId="0" applyNumberFormat="1" applyFont="1" applyFill="1" applyBorder="1" applyAlignment="1">
      <alignment horizontal="center"/>
    </xf>
    <xf numFmtId="176" fontId="20" fillId="0" borderId="19" xfId="0" applyNumberFormat="1" applyFont="1" applyFill="1" applyBorder="1" applyAlignment="1">
      <alignment horizontal="center"/>
    </xf>
    <xf numFmtId="176" fontId="20" fillId="0" borderId="18" xfId="0" applyNumberFormat="1" applyFont="1" applyFill="1" applyBorder="1" applyAlignment="1">
      <alignment horizontal="center"/>
    </xf>
    <xf numFmtId="176" fontId="20" fillId="0" borderId="17" xfId="0" applyNumberFormat="1" applyFont="1" applyFill="1" applyBorder="1" applyAlignment="1">
      <alignment horizontal="center"/>
    </xf>
    <xf numFmtId="178" fontId="20" fillId="0" borderId="25" xfId="0" applyNumberFormat="1" applyFont="1" applyFill="1" applyBorder="1" applyAlignment="1" applyProtection="1">
      <alignment horizontal="center"/>
    </xf>
    <xf numFmtId="178" fontId="20" fillId="0" borderId="29" xfId="0" applyNumberFormat="1" applyFont="1" applyFill="1" applyBorder="1" applyAlignment="1" applyProtection="1">
      <alignment horizontal="center"/>
    </xf>
    <xf numFmtId="178" fontId="20" fillId="0" borderId="16" xfId="0" applyNumberFormat="1" applyFont="1" applyFill="1" applyBorder="1" applyAlignment="1" applyProtection="1">
      <alignment horizontal="center"/>
    </xf>
    <xf numFmtId="176" fontId="20" fillId="0" borderId="12" xfId="0" applyNumberFormat="1" applyFont="1" applyFill="1" applyBorder="1" applyAlignment="1" applyProtection="1">
      <alignment horizontal="center"/>
    </xf>
    <xf numFmtId="176" fontId="20" fillId="0" borderId="21" xfId="0" applyNumberFormat="1" applyFont="1" applyFill="1" applyBorder="1" applyAlignment="1" applyProtection="1">
      <alignment horizontal="center"/>
    </xf>
    <xf numFmtId="176" fontId="20" fillId="0" borderId="17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Alignment="1">
      <alignment horizontal="left" vertical="center"/>
    </xf>
    <xf numFmtId="176" fontId="20" fillId="0" borderId="25" xfId="0" applyNumberFormat="1" applyFont="1" applyFill="1" applyBorder="1" applyAlignment="1" applyProtection="1">
      <alignment horizontal="center"/>
    </xf>
    <xf numFmtId="176" fontId="20" fillId="0" borderId="16" xfId="0" applyNumberFormat="1" applyFont="1" applyFill="1" applyBorder="1" applyAlignment="1" applyProtection="1">
      <alignment horizontal="center"/>
    </xf>
    <xf numFmtId="176" fontId="20" fillId="0" borderId="29" xfId="0" applyNumberFormat="1" applyFont="1" applyFill="1" applyBorder="1" applyAlignment="1" applyProtection="1">
      <alignment horizontal="center"/>
    </xf>
    <xf numFmtId="0" fontId="0" fillId="0" borderId="16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176" fontId="22" fillId="0" borderId="0" xfId="0" applyNumberFormat="1" applyFont="1" applyFill="1" applyBorder="1" applyAlignment="1" applyProtection="1">
      <alignment horizontal="center"/>
    </xf>
    <xf numFmtId="176" fontId="22" fillId="0" borderId="19" xfId="0" applyNumberFormat="1" applyFont="1" applyFill="1" applyBorder="1" applyAlignment="1" applyProtection="1">
      <alignment horizontal="center"/>
    </xf>
    <xf numFmtId="176" fontId="20" fillId="0" borderId="19" xfId="0" applyNumberFormat="1" applyFont="1" applyFill="1" applyBorder="1" applyAlignment="1">
      <alignment horizontal="left" vertical="center"/>
    </xf>
    <xf numFmtId="176" fontId="20" fillId="0" borderId="18" xfId="0" applyNumberFormat="1" applyFont="1" applyFill="1" applyBorder="1" applyAlignment="1" applyProtection="1">
      <alignment horizontal="center"/>
    </xf>
    <xf numFmtId="176" fontId="20" fillId="0" borderId="17" xfId="0" applyNumberFormat="1" applyFont="1" applyFill="1" applyBorder="1" applyAlignment="1" applyProtection="1">
      <alignment horizontal="center"/>
    </xf>
    <xf numFmtId="176" fontId="20" fillId="0" borderId="12" xfId="0" applyNumberFormat="1" applyFont="1" applyBorder="1" applyAlignment="1" applyProtection="1">
      <alignment horizontal="center"/>
    </xf>
    <xf numFmtId="176" fontId="20" fillId="0" borderId="21" xfId="0" applyNumberFormat="1" applyFont="1" applyBorder="1" applyAlignment="1" applyProtection="1">
      <alignment horizontal="center"/>
    </xf>
    <xf numFmtId="178" fontId="20" fillId="0" borderId="25" xfId="0" applyNumberFormat="1" applyFont="1" applyBorder="1" applyAlignment="1" applyProtection="1">
      <alignment horizontal="center"/>
    </xf>
    <xf numFmtId="178" fontId="20" fillId="0" borderId="16" xfId="0" applyNumberFormat="1" applyFont="1" applyBorder="1" applyAlignment="1" applyProtection="1">
      <alignment horizontal="center"/>
    </xf>
    <xf numFmtId="178" fontId="20" fillId="0" borderId="29" xfId="0" applyNumberFormat="1" applyFont="1" applyBorder="1" applyAlignment="1" applyProtection="1">
      <alignment horizontal="center"/>
    </xf>
    <xf numFmtId="176" fontId="22" fillId="0" borderId="0" xfId="0" applyNumberFormat="1" applyFont="1" applyAlignment="1" applyProtection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9"/>
  <sheetViews>
    <sheetView tabSelected="1" view="pageBreakPreview" zoomScale="80" zoomScaleNormal="55" zoomScaleSheetLayoutView="80" workbookViewId="0">
      <selection activeCell="B6" sqref="B6:M6"/>
    </sheetView>
  </sheetViews>
  <sheetFormatPr defaultColWidth="9.625" defaultRowHeight="17.25" customHeight="1" x14ac:dyDescent="0.15"/>
  <cols>
    <col min="1" max="1" width="13.375" style="42" customWidth="1"/>
    <col min="2" max="2" width="23.875" style="42" customWidth="1"/>
    <col min="3" max="3" width="11.125" style="42" customWidth="1"/>
    <col min="4" max="4" width="13.25" style="42" bestFit="1" customWidth="1"/>
    <col min="5" max="10" width="11.125" style="42" customWidth="1"/>
    <col min="11" max="11" width="11.875" style="42" bestFit="1" customWidth="1"/>
    <col min="12" max="13" width="11.125" style="42" customWidth="1"/>
    <col min="14" max="17" width="13.375" style="42" customWidth="1"/>
    <col min="18" max="18" width="13.375" style="2" customWidth="1"/>
    <col min="19" max="19" width="18.375" style="2" customWidth="1"/>
    <col min="20" max="93" width="13.375" style="2" customWidth="1"/>
    <col min="94" max="16384" width="9.625" style="2"/>
  </cols>
  <sheetData>
    <row r="1" spans="1:14" ht="17.25" customHeight="1" x14ac:dyDescent="0.2">
      <c r="A1" s="55"/>
      <c r="B1" s="55"/>
    </row>
    <row r="2" spans="1:14" ht="17.25" customHeight="1" x14ac:dyDescent="0.2">
      <c r="A2" s="55"/>
      <c r="B2" s="55"/>
    </row>
    <row r="3" spans="1:14" ht="17.25" customHeight="1" x14ac:dyDescent="0.2">
      <c r="A3" s="55"/>
      <c r="B3" s="55"/>
    </row>
    <row r="4" spans="1:14" ht="17.25" customHeight="1" x14ac:dyDescent="0.2">
      <c r="A4" s="55"/>
      <c r="B4" s="55"/>
    </row>
    <row r="5" spans="1:14" ht="17.25" customHeight="1" x14ac:dyDescent="0.2">
      <c r="A5" s="55"/>
      <c r="B5" s="55"/>
    </row>
    <row r="6" spans="1:14" ht="28.5" x14ac:dyDescent="0.3">
      <c r="B6" s="221" t="s">
        <v>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spans="1:14" ht="17.25" customHeight="1" x14ac:dyDescent="0.3">
      <c r="F7" s="191"/>
    </row>
    <row r="8" spans="1:14" ht="17.25" customHeight="1" x14ac:dyDescent="0.2">
      <c r="B8" s="220" t="s">
        <v>1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</row>
    <row r="9" spans="1:14" ht="17.25" customHeight="1" thickBot="1" x14ac:dyDescent="0.2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4" ht="17.25" customHeight="1" x14ac:dyDescent="0.15">
      <c r="B10" s="64"/>
      <c r="C10" s="217" t="s">
        <v>387</v>
      </c>
      <c r="D10" s="222"/>
      <c r="E10" s="222"/>
      <c r="F10" s="222"/>
      <c r="G10" s="222"/>
      <c r="H10" s="222"/>
      <c r="I10" s="60"/>
      <c r="J10" s="60"/>
      <c r="K10" s="60"/>
      <c r="L10" s="60"/>
      <c r="M10" s="60"/>
      <c r="N10" s="64"/>
    </row>
    <row r="11" spans="1:14" ht="17.25" customHeight="1" x14ac:dyDescent="0.2">
      <c r="B11" s="64"/>
      <c r="C11" s="219"/>
      <c r="D11" s="223"/>
      <c r="E11" s="223"/>
      <c r="F11" s="223"/>
      <c r="G11" s="223"/>
      <c r="H11" s="223"/>
      <c r="I11" s="123" t="s">
        <v>2</v>
      </c>
      <c r="J11" s="60"/>
      <c r="K11" s="60"/>
      <c r="L11" s="123" t="s">
        <v>3</v>
      </c>
      <c r="M11" s="60"/>
      <c r="N11" s="64"/>
    </row>
    <row r="12" spans="1:14" ht="17.25" customHeight="1" x14ac:dyDescent="0.2">
      <c r="B12" s="64"/>
      <c r="C12" s="62" t="s">
        <v>388</v>
      </c>
      <c r="D12" s="62" t="s">
        <v>389</v>
      </c>
      <c r="E12" s="62" t="s">
        <v>401</v>
      </c>
      <c r="F12" s="62" t="s">
        <v>401</v>
      </c>
      <c r="G12" s="224" t="s">
        <v>402</v>
      </c>
      <c r="H12" s="224" t="s">
        <v>403</v>
      </c>
      <c r="I12" s="62" t="s">
        <v>388</v>
      </c>
      <c r="J12" s="62" t="s">
        <v>389</v>
      </c>
      <c r="K12" s="62" t="s">
        <v>389</v>
      </c>
      <c r="L12" s="62" t="s">
        <v>388</v>
      </c>
      <c r="M12" s="62" t="s">
        <v>389</v>
      </c>
      <c r="N12" s="64"/>
    </row>
    <row r="13" spans="1:14" ht="17.25" customHeight="1" x14ac:dyDescent="0.2">
      <c r="B13" s="60"/>
      <c r="C13" s="87" t="s">
        <v>404</v>
      </c>
      <c r="D13" s="87" t="s">
        <v>405</v>
      </c>
      <c r="E13" s="87" t="s">
        <v>406</v>
      </c>
      <c r="F13" s="87" t="s">
        <v>407</v>
      </c>
      <c r="G13" s="225"/>
      <c r="H13" s="225"/>
      <c r="I13" s="87" t="s">
        <v>404</v>
      </c>
      <c r="J13" s="87" t="s">
        <v>390</v>
      </c>
      <c r="K13" s="87" t="s">
        <v>396</v>
      </c>
      <c r="L13" s="87" t="s">
        <v>404</v>
      </c>
      <c r="M13" s="87" t="s">
        <v>396</v>
      </c>
      <c r="N13" s="64"/>
    </row>
    <row r="14" spans="1:14" ht="17.25" customHeight="1" x14ac:dyDescent="0.2">
      <c r="B14" s="64"/>
      <c r="C14" s="137" t="s">
        <v>5</v>
      </c>
      <c r="D14" s="138" t="s">
        <v>6</v>
      </c>
      <c r="E14" s="138" t="s">
        <v>7</v>
      </c>
      <c r="F14" s="138" t="s">
        <v>8</v>
      </c>
      <c r="G14" s="138" t="s">
        <v>8</v>
      </c>
      <c r="H14" s="138" t="s">
        <v>8</v>
      </c>
      <c r="I14" s="138" t="s">
        <v>5</v>
      </c>
      <c r="J14" s="138" t="s">
        <v>9</v>
      </c>
      <c r="K14" s="138" t="s">
        <v>10</v>
      </c>
      <c r="L14" s="138" t="s">
        <v>5</v>
      </c>
      <c r="M14" s="138" t="s">
        <v>11</v>
      </c>
      <c r="N14" s="64"/>
    </row>
    <row r="15" spans="1:14" ht="17.25" customHeight="1" x14ac:dyDescent="0.2">
      <c r="B15" s="182" t="s">
        <v>142</v>
      </c>
      <c r="C15" s="192">
        <v>467</v>
      </c>
      <c r="D15" s="193">
        <v>893</v>
      </c>
      <c r="E15" s="193">
        <v>185</v>
      </c>
      <c r="F15" s="193">
        <v>495</v>
      </c>
      <c r="G15" s="193">
        <v>16</v>
      </c>
      <c r="H15" s="193">
        <v>53</v>
      </c>
      <c r="I15" s="193">
        <v>269</v>
      </c>
      <c r="J15" s="193">
        <v>349</v>
      </c>
      <c r="K15" s="193">
        <v>11802</v>
      </c>
      <c r="L15" s="193">
        <v>15</v>
      </c>
      <c r="M15" s="193">
        <v>254</v>
      </c>
      <c r="N15" s="64"/>
    </row>
    <row r="16" spans="1:14" ht="17.25" customHeight="1" x14ac:dyDescent="0.2">
      <c r="B16" s="182" t="s">
        <v>143</v>
      </c>
      <c r="C16" s="9">
        <v>527</v>
      </c>
      <c r="D16" s="10">
        <v>1842.1</v>
      </c>
      <c r="E16" s="10">
        <v>250</v>
      </c>
      <c r="F16" s="10">
        <v>654</v>
      </c>
      <c r="G16" s="10">
        <v>16</v>
      </c>
      <c r="H16" s="10">
        <v>43</v>
      </c>
      <c r="I16" s="10">
        <v>300</v>
      </c>
      <c r="J16" s="10">
        <v>421</v>
      </c>
      <c r="K16" s="10">
        <v>23367</v>
      </c>
      <c r="L16" s="10">
        <v>34</v>
      </c>
      <c r="M16" s="10">
        <v>2237</v>
      </c>
      <c r="N16" s="64"/>
    </row>
    <row r="17" spans="2:14" ht="17.25" customHeight="1" x14ac:dyDescent="0.2">
      <c r="B17" s="182" t="s">
        <v>144</v>
      </c>
      <c r="C17" s="9">
        <v>496</v>
      </c>
      <c r="D17" s="10">
        <v>997</v>
      </c>
      <c r="E17" s="10">
        <v>245</v>
      </c>
      <c r="F17" s="10">
        <v>570</v>
      </c>
      <c r="G17" s="10">
        <v>26</v>
      </c>
      <c r="H17" s="10">
        <v>56</v>
      </c>
      <c r="I17" s="10">
        <v>292</v>
      </c>
      <c r="J17" s="10">
        <v>402</v>
      </c>
      <c r="K17" s="10">
        <v>11995</v>
      </c>
      <c r="L17" s="10">
        <v>27</v>
      </c>
      <c r="M17" s="10">
        <v>1953</v>
      </c>
      <c r="N17" s="64"/>
    </row>
    <row r="18" spans="2:14" ht="17.25" customHeight="1" x14ac:dyDescent="0.2">
      <c r="B18" s="182" t="s">
        <v>145</v>
      </c>
      <c r="C18" s="9">
        <v>499</v>
      </c>
      <c r="D18" s="10">
        <v>1070</v>
      </c>
      <c r="E18" s="10">
        <v>236</v>
      </c>
      <c r="F18" s="10">
        <v>565</v>
      </c>
      <c r="G18" s="10">
        <v>16</v>
      </c>
      <c r="H18" s="10">
        <v>56</v>
      </c>
      <c r="I18" s="10">
        <v>278</v>
      </c>
      <c r="J18" s="10">
        <v>395</v>
      </c>
      <c r="K18" s="10">
        <v>13937</v>
      </c>
      <c r="L18" s="10">
        <v>21</v>
      </c>
      <c r="M18" s="10">
        <v>78</v>
      </c>
      <c r="N18" s="64"/>
    </row>
    <row r="19" spans="2:14" ht="17.25" customHeight="1" x14ac:dyDescent="0.2">
      <c r="B19" s="182" t="s">
        <v>146</v>
      </c>
      <c r="C19" s="9">
        <v>512</v>
      </c>
      <c r="D19" s="10">
        <v>1232</v>
      </c>
      <c r="E19" s="10">
        <v>336</v>
      </c>
      <c r="F19" s="10">
        <v>886</v>
      </c>
      <c r="G19" s="10">
        <v>18</v>
      </c>
      <c r="H19" s="10">
        <v>81</v>
      </c>
      <c r="I19" s="10">
        <v>293</v>
      </c>
      <c r="J19" s="10">
        <v>428</v>
      </c>
      <c r="K19" s="10">
        <v>16087</v>
      </c>
      <c r="L19" s="10">
        <v>31</v>
      </c>
      <c r="M19" s="10">
        <v>362</v>
      </c>
      <c r="N19" s="64"/>
    </row>
    <row r="20" spans="2:14" ht="17.25" customHeight="1" x14ac:dyDescent="0.2">
      <c r="B20" s="182"/>
      <c r="C20" s="192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64"/>
    </row>
    <row r="21" spans="2:14" ht="17.25" customHeight="1" x14ac:dyDescent="0.2">
      <c r="B21" s="182" t="s">
        <v>147</v>
      </c>
      <c r="C21" s="9">
        <v>419</v>
      </c>
      <c r="D21" s="10">
        <v>917</v>
      </c>
      <c r="E21" s="10">
        <v>204</v>
      </c>
      <c r="F21" s="10">
        <v>463</v>
      </c>
      <c r="G21" s="10">
        <v>22</v>
      </c>
      <c r="H21" s="10">
        <v>51</v>
      </c>
      <c r="I21" s="10">
        <v>249</v>
      </c>
      <c r="J21" s="10">
        <v>344</v>
      </c>
      <c r="K21" s="10">
        <v>12081</v>
      </c>
      <c r="L21" s="10">
        <v>26</v>
      </c>
      <c r="M21" s="10">
        <v>107</v>
      </c>
      <c r="N21" s="64"/>
    </row>
    <row r="22" spans="2:14" ht="17.25" customHeight="1" x14ac:dyDescent="0.2">
      <c r="B22" s="182" t="s">
        <v>148</v>
      </c>
      <c r="C22" s="125">
        <v>425</v>
      </c>
      <c r="D22" s="126">
        <v>733</v>
      </c>
      <c r="E22" s="126">
        <v>201</v>
      </c>
      <c r="F22" s="126">
        <v>482</v>
      </c>
      <c r="G22" s="126">
        <v>22</v>
      </c>
      <c r="H22" s="126">
        <v>62</v>
      </c>
      <c r="I22" s="126">
        <v>248</v>
      </c>
      <c r="J22" s="126">
        <v>352</v>
      </c>
      <c r="K22" s="126">
        <v>10833</v>
      </c>
      <c r="L22" s="126">
        <v>17</v>
      </c>
      <c r="M22" s="126">
        <v>2270</v>
      </c>
      <c r="N22" s="64"/>
    </row>
    <row r="23" spans="2:14" ht="17.25" customHeight="1" x14ac:dyDescent="0.2">
      <c r="B23" s="182" t="s">
        <v>149</v>
      </c>
      <c r="C23" s="125">
        <v>351</v>
      </c>
      <c r="D23" s="126">
        <v>769</v>
      </c>
      <c r="E23" s="126">
        <v>169</v>
      </c>
      <c r="F23" s="126">
        <v>409</v>
      </c>
      <c r="G23" s="126">
        <v>11</v>
      </c>
      <c r="H23" s="126">
        <v>30</v>
      </c>
      <c r="I23" s="126">
        <v>196</v>
      </c>
      <c r="J23" s="126">
        <v>274</v>
      </c>
      <c r="K23" s="126">
        <v>13342</v>
      </c>
      <c r="L23" s="126">
        <v>15</v>
      </c>
      <c r="M23" s="126">
        <v>602</v>
      </c>
      <c r="N23" s="64"/>
    </row>
    <row r="24" spans="2:14" ht="17.25" customHeight="1" x14ac:dyDescent="0.2">
      <c r="B24" s="182" t="s">
        <v>150</v>
      </c>
      <c r="C24" s="125">
        <v>418</v>
      </c>
      <c r="D24" s="126">
        <v>982</v>
      </c>
      <c r="E24" s="126">
        <v>195</v>
      </c>
      <c r="F24" s="126">
        <v>395</v>
      </c>
      <c r="G24" s="126">
        <v>25</v>
      </c>
      <c r="H24" s="126">
        <v>64</v>
      </c>
      <c r="I24" s="126">
        <v>225</v>
      </c>
      <c r="J24" s="126">
        <v>341</v>
      </c>
      <c r="K24" s="126">
        <v>13505</v>
      </c>
      <c r="L24" s="126">
        <v>23</v>
      </c>
      <c r="M24" s="126">
        <v>586</v>
      </c>
      <c r="N24" s="64"/>
    </row>
    <row r="25" spans="2:14" ht="17.25" customHeight="1" x14ac:dyDescent="0.2">
      <c r="B25" s="182" t="s">
        <v>151</v>
      </c>
      <c r="C25" s="125">
        <v>364</v>
      </c>
      <c r="D25" s="126">
        <v>763</v>
      </c>
      <c r="E25" s="126">
        <v>179</v>
      </c>
      <c r="F25" s="126">
        <v>417</v>
      </c>
      <c r="G25" s="126">
        <v>16</v>
      </c>
      <c r="H25" s="126">
        <v>61</v>
      </c>
      <c r="I25" s="126">
        <v>217</v>
      </c>
      <c r="J25" s="126">
        <v>300</v>
      </c>
      <c r="K25" s="126">
        <v>9846</v>
      </c>
      <c r="L25" s="126">
        <v>9</v>
      </c>
      <c r="M25" s="126">
        <v>386</v>
      </c>
      <c r="N25" s="64"/>
    </row>
    <row r="26" spans="2:14" ht="17.25" customHeight="1" x14ac:dyDescent="0.2">
      <c r="B26" s="182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64"/>
    </row>
    <row r="27" spans="2:14" ht="17.25" customHeight="1" x14ac:dyDescent="0.2">
      <c r="B27" s="182" t="s">
        <v>321</v>
      </c>
      <c r="C27" s="125">
        <v>434</v>
      </c>
      <c r="D27" s="126">
        <v>787</v>
      </c>
      <c r="E27" s="126">
        <v>176</v>
      </c>
      <c r="F27" s="126">
        <v>418</v>
      </c>
      <c r="G27" s="126">
        <v>23</v>
      </c>
      <c r="H27" s="126">
        <v>46</v>
      </c>
      <c r="I27" s="126">
        <v>207</v>
      </c>
      <c r="J27" s="126">
        <v>341</v>
      </c>
      <c r="K27" s="126">
        <v>12434</v>
      </c>
      <c r="L27" s="126">
        <v>22</v>
      </c>
      <c r="M27" s="126">
        <v>2188</v>
      </c>
      <c r="N27" s="64"/>
    </row>
    <row r="28" spans="2:14" ht="17.25" customHeight="1" x14ac:dyDescent="0.2">
      <c r="B28" s="182" t="s">
        <v>326</v>
      </c>
      <c r="C28" s="125">
        <v>356</v>
      </c>
      <c r="D28" s="126">
        <v>611</v>
      </c>
      <c r="E28" s="126">
        <v>164</v>
      </c>
      <c r="F28" s="126">
        <v>385</v>
      </c>
      <c r="G28" s="126">
        <v>19</v>
      </c>
      <c r="H28" s="126">
        <v>53</v>
      </c>
      <c r="I28" s="126">
        <v>208</v>
      </c>
      <c r="J28" s="126">
        <v>313</v>
      </c>
      <c r="K28" s="126">
        <v>9034</v>
      </c>
      <c r="L28" s="126">
        <v>6</v>
      </c>
      <c r="M28" s="126">
        <v>60</v>
      </c>
      <c r="N28" s="64"/>
    </row>
    <row r="29" spans="2:14" ht="17.25" customHeight="1" x14ac:dyDescent="0.2">
      <c r="B29" s="182" t="s">
        <v>327</v>
      </c>
      <c r="C29" s="125">
        <v>294</v>
      </c>
      <c r="D29" s="126">
        <v>624</v>
      </c>
      <c r="E29" s="126">
        <v>181</v>
      </c>
      <c r="F29" s="126">
        <v>416</v>
      </c>
      <c r="G29" s="126">
        <v>13</v>
      </c>
      <c r="H29" s="126">
        <v>54</v>
      </c>
      <c r="I29" s="126">
        <v>170</v>
      </c>
      <c r="J29" s="126">
        <v>273</v>
      </c>
      <c r="K29" s="126">
        <v>9873</v>
      </c>
      <c r="L29" s="126">
        <v>5</v>
      </c>
      <c r="M29" s="126">
        <v>30</v>
      </c>
      <c r="N29" s="64"/>
    </row>
    <row r="30" spans="2:14" ht="17.25" customHeight="1" x14ac:dyDescent="0.2">
      <c r="B30" s="182" t="s">
        <v>328</v>
      </c>
      <c r="C30" s="125">
        <v>349</v>
      </c>
      <c r="D30" s="126">
        <v>654</v>
      </c>
      <c r="E30" s="126">
        <v>139</v>
      </c>
      <c r="F30" s="126">
        <v>304</v>
      </c>
      <c r="G30" s="126">
        <v>15</v>
      </c>
      <c r="H30" s="126">
        <v>54</v>
      </c>
      <c r="I30" s="126">
        <v>186</v>
      </c>
      <c r="J30" s="126">
        <v>279</v>
      </c>
      <c r="K30" s="126">
        <v>11138</v>
      </c>
      <c r="L30" s="126">
        <v>7</v>
      </c>
      <c r="M30" s="126">
        <v>186</v>
      </c>
      <c r="N30" s="64"/>
    </row>
    <row r="31" spans="2:14" ht="17.25" customHeight="1" x14ac:dyDescent="0.2">
      <c r="B31" s="182" t="s">
        <v>371</v>
      </c>
      <c r="C31" s="125">
        <v>350</v>
      </c>
      <c r="D31" s="126">
        <v>493</v>
      </c>
      <c r="E31" s="126">
        <v>125</v>
      </c>
      <c r="F31" s="126">
        <v>268</v>
      </c>
      <c r="G31" s="126">
        <v>12</v>
      </c>
      <c r="H31" s="126">
        <v>49</v>
      </c>
      <c r="I31" s="126">
        <v>149</v>
      </c>
      <c r="J31" s="126">
        <v>226</v>
      </c>
      <c r="K31" s="126">
        <v>14128</v>
      </c>
      <c r="L31" s="126">
        <v>13</v>
      </c>
      <c r="M31" s="126">
        <v>80</v>
      </c>
      <c r="N31" s="64"/>
    </row>
    <row r="32" spans="2:14" ht="17.25" customHeight="1" x14ac:dyDescent="0.2">
      <c r="B32" s="182"/>
      <c r="C32" s="125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64"/>
    </row>
    <row r="33" spans="2:14" ht="17.25" customHeight="1" x14ac:dyDescent="0.2">
      <c r="B33" s="182" t="s">
        <v>391</v>
      </c>
      <c r="C33" s="194">
        <v>336</v>
      </c>
      <c r="D33" s="97">
        <v>623</v>
      </c>
      <c r="E33" s="97">
        <v>136</v>
      </c>
      <c r="F33" s="97">
        <v>293</v>
      </c>
      <c r="G33" s="97">
        <v>13</v>
      </c>
      <c r="H33" s="97">
        <v>46</v>
      </c>
      <c r="I33" s="97">
        <v>162</v>
      </c>
      <c r="J33" s="97">
        <v>223</v>
      </c>
      <c r="K33" s="97">
        <v>11881</v>
      </c>
      <c r="L33" s="97">
        <v>15</v>
      </c>
      <c r="M33" s="97">
        <v>361</v>
      </c>
      <c r="N33" s="64"/>
    </row>
    <row r="34" spans="2:14" ht="17.25" customHeight="1" x14ac:dyDescent="0.2">
      <c r="B34" s="195" t="s">
        <v>477</v>
      </c>
      <c r="C34" s="196">
        <f>SUM(C36:C41,C43:C48)</f>
        <v>346</v>
      </c>
      <c r="D34" s="44">
        <f t="shared" ref="D34:M34" si="0">SUM(D36:D41,D43:D48)</f>
        <v>371</v>
      </c>
      <c r="E34" s="44">
        <f t="shared" si="0"/>
        <v>147</v>
      </c>
      <c r="F34" s="44">
        <f t="shared" si="0"/>
        <v>305</v>
      </c>
      <c r="G34" s="44">
        <f t="shared" si="0"/>
        <v>12</v>
      </c>
      <c r="H34" s="44">
        <f t="shared" si="0"/>
        <v>32</v>
      </c>
      <c r="I34" s="44">
        <f t="shared" si="0"/>
        <v>176</v>
      </c>
      <c r="J34" s="44">
        <f t="shared" si="0"/>
        <v>247</v>
      </c>
      <c r="K34" s="44">
        <f t="shared" si="0"/>
        <v>10220</v>
      </c>
      <c r="L34" s="44">
        <f t="shared" si="0"/>
        <v>12</v>
      </c>
      <c r="M34" s="44">
        <f t="shared" si="0"/>
        <v>1355</v>
      </c>
      <c r="N34" s="64"/>
    </row>
    <row r="35" spans="2:14" ht="17.25" customHeight="1" x14ac:dyDescent="0.15">
      <c r="C35" s="68"/>
      <c r="N35" s="64"/>
    </row>
    <row r="36" spans="2:14" ht="17.25" customHeight="1" x14ac:dyDescent="0.2">
      <c r="B36" s="182" t="s">
        <v>408</v>
      </c>
      <c r="C36" s="197">
        <v>44</v>
      </c>
      <c r="D36" s="198">
        <v>74</v>
      </c>
      <c r="E36" s="199">
        <v>18</v>
      </c>
      <c r="F36" s="199">
        <v>40</v>
      </c>
      <c r="G36" s="200">
        <v>0</v>
      </c>
      <c r="H36" s="200">
        <v>2</v>
      </c>
      <c r="I36" s="200">
        <v>18</v>
      </c>
      <c r="J36" s="200">
        <v>25</v>
      </c>
      <c r="K36" s="199">
        <v>804</v>
      </c>
      <c r="L36" s="200">
        <v>1</v>
      </c>
      <c r="M36" s="199">
        <v>860</v>
      </c>
      <c r="N36" s="64"/>
    </row>
    <row r="37" spans="2:14" ht="17.25" customHeight="1" x14ac:dyDescent="0.2">
      <c r="B37" s="182" t="s">
        <v>409</v>
      </c>
      <c r="C37" s="197">
        <v>34</v>
      </c>
      <c r="D37" s="198">
        <v>67</v>
      </c>
      <c r="E37" s="199">
        <v>21</v>
      </c>
      <c r="F37" s="199">
        <v>36</v>
      </c>
      <c r="G37" s="200">
        <v>1</v>
      </c>
      <c r="H37" s="200">
        <v>5</v>
      </c>
      <c r="I37" s="200">
        <v>14</v>
      </c>
      <c r="J37" s="200">
        <v>25</v>
      </c>
      <c r="K37" s="199">
        <v>1036</v>
      </c>
      <c r="L37" s="200">
        <v>0</v>
      </c>
      <c r="M37" s="199">
        <v>0</v>
      </c>
      <c r="N37" s="64"/>
    </row>
    <row r="38" spans="2:14" ht="17.25" customHeight="1" x14ac:dyDescent="0.2">
      <c r="B38" s="182" t="s">
        <v>410</v>
      </c>
      <c r="C38" s="197">
        <v>34</v>
      </c>
      <c r="D38" s="198">
        <v>50</v>
      </c>
      <c r="E38" s="199">
        <v>15</v>
      </c>
      <c r="F38" s="199">
        <v>30</v>
      </c>
      <c r="G38" s="200">
        <v>2</v>
      </c>
      <c r="H38" s="200">
        <v>3</v>
      </c>
      <c r="I38" s="200">
        <v>20</v>
      </c>
      <c r="J38" s="200">
        <v>26</v>
      </c>
      <c r="K38" s="199">
        <v>1041</v>
      </c>
      <c r="L38" s="200">
        <v>3</v>
      </c>
      <c r="M38" s="199">
        <v>13</v>
      </c>
      <c r="N38" s="64"/>
    </row>
    <row r="39" spans="2:14" ht="17.25" customHeight="1" x14ac:dyDescent="0.2">
      <c r="B39" s="182" t="s">
        <v>411</v>
      </c>
      <c r="C39" s="197">
        <v>35</v>
      </c>
      <c r="D39" s="198">
        <v>59</v>
      </c>
      <c r="E39" s="199">
        <v>15</v>
      </c>
      <c r="F39" s="199">
        <v>31</v>
      </c>
      <c r="G39" s="200">
        <v>1</v>
      </c>
      <c r="H39" s="200">
        <v>6</v>
      </c>
      <c r="I39" s="200">
        <v>16</v>
      </c>
      <c r="J39" s="200">
        <v>22</v>
      </c>
      <c r="K39" s="199">
        <v>999</v>
      </c>
      <c r="L39" s="200">
        <v>4</v>
      </c>
      <c r="M39" s="199">
        <v>280</v>
      </c>
      <c r="N39" s="64"/>
    </row>
    <row r="40" spans="2:14" ht="17.25" customHeight="1" x14ac:dyDescent="0.2">
      <c r="B40" s="182" t="s">
        <v>412</v>
      </c>
      <c r="C40" s="197">
        <v>44</v>
      </c>
      <c r="D40" s="198">
        <v>87</v>
      </c>
      <c r="E40" s="199">
        <v>13</v>
      </c>
      <c r="F40" s="199">
        <v>28</v>
      </c>
      <c r="G40" s="200">
        <v>2</v>
      </c>
      <c r="H40" s="200">
        <v>5</v>
      </c>
      <c r="I40" s="200">
        <v>18</v>
      </c>
      <c r="J40" s="200">
        <v>33</v>
      </c>
      <c r="K40" s="199">
        <v>1605</v>
      </c>
      <c r="L40" s="200">
        <v>1</v>
      </c>
      <c r="M40" s="199">
        <v>200</v>
      </c>
      <c r="N40" s="64"/>
    </row>
    <row r="41" spans="2:14" ht="17.25" customHeight="1" x14ac:dyDescent="0.2">
      <c r="B41" s="182" t="s">
        <v>413</v>
      </c>
      <c r="C41" s="197">
        <v>25</v>
      </c>
      <c r="D41" s="198">
        <v>4</v>
      </c>
      <c r="E41" s="199">
        <v>8</v>
      </c>
      <c r="F41" s="199">
        <v>15</v>
      </c>
      <c r="G41" s="200">
        <v>0</v>
      </c>
      <c r="H41" s="200">
        <v>2</v>
      </c>
      <c r="I41" s="200">
        <v>11</v>
      </c>
      <c r="J41" s="200">
        <v>11</v>
      </c>
      <c r="K41" s="199">
        <v>48</v>
      </c>
      <c r="L41" s="200">
        <v>0</v>
      </c>
      <c r="M41" s="199">
        <v>0</v>
      </c>
      <c r="N41" s="64"/>
    </row>
    <row r="42" spans="2:14" ht="17.25" customHeight="1" x14ac:dyDescent="0.2">
      <c r="B42" s="182"/>
      <c r="C42" s="201"/>
      <c r="D42" s="199"/>
      <c r="E42" s="199"/>
      <c r="F42" s="199"/>
      <c r="G42" s="200"/>
      <c r="H42" s="200"/>
      <c r="I42" s="200"/>
      <c r="J42" s="200"/>
      <c r="K42" s="200"/>
      <c r="L42" s="200"/>
      <c r="M42" s="200"/>
      <c r="N42" s="64"/>
    </row>
    <row r="43" spans="2:14" ht="17.25" customHeight="1" x14ac:dyDescent="0.2">
      <c r="B43" s="182" t="s">
        <v>414</v>
      </c>
      <c r="C43" s="197">
        <v>14</v>
      </c>
      <c r="D43" s="198">
        <v>2</v>
      </c>
      <c r="E43" s="199">
        <v>6</v>
      </c>
      <c r="F43" s="199">
        <v>17</v>
      </c>
      <c r="G43" s="200">
        <v>1</v>
      </c>
      <c r="H43" s="200">
        <v>2</v>
      </c>
      <c r="I43" s="200">
        <v>8</v>
      </c>
      <c r="J43" s="200">
        <v>8</v>
      </c>
      <c r="K43" s="199">
        <v>2</v>
      </c>
      <c r="L43" s="200">
        <v>0</v>
      </c>
      <c r="M43" s="199">
        <v>0</v>
      </c>
      <c r="N43" s="64"/>
    </row>
    <row r="44" spans="2:14" ht="17.25" customHeight="1" x14ac:dyDescent="0.2">
      <c r="B44" s="182" t="s">
        <v>415</v>
      </c>
      <c r="C44" s="197">
        <v>26</v>
      </c>
      <c r="D44" s="198">
        <v>7</v>
      </c>
      <c r="E44" s="199">
        <v>12</v>
      </c>
      <c r="F44" s="199">
        <v>33</v>
      </c>
      <c r="G44" s="200">
        <v>0</v>
      </c>
      <c r="H44" s="200">
        <v>1</v>
      </c>
      <c r="I44" s="200">
        <v>14</v>
      </c>
      <c r="J44" s="200">
        <v>20</v>
      </c>
      <c r="K44" s="199">
        <v>577</v>
      </c>
      <c r="L44" s="200">
        <v>0</v>
      </c>
      <c r="M44" s="199">
        <v>0</v>
      </c>
      <c r="N44" s="64"/>
    </row>
    <row r="45" spans="2:14" ht="17.25" customHeight="1" x14ac:dyDescent="0.2">
      <c r="B45" s="182" t="s">
        <v>416</v>
      </c>
      <c r="C45" s="201">
        <v>20</v>
      </c>
      <c r="D45" s="198">
        <v>3</v>
      </c>
      <c r="E45" s="199">
        <v>4</v>
      </c>
      <c r="F45" s="199">
        <v>5</v>
      </c>
      <c r="G45" s="200">
        <v>0</v>
      </c>
      <c r="H45" s="11">
        <v>1</v>
      </c>
      <c r="I45" s="200">
        <v>11</v>
      </c>
      <c r="J45" s="200">
        <v>13</v>
      </c>
      <c r="K45" s="199">
        <v>454</v>
      </c>
      <c r="L45" s="200">
        <v>0</v>
      </c>
      <c r="M45" s="199">
        <v>0</v>
      </c>
      <c r="N45" s="64"/>
    </row>
    <row r="46" spans="2:14" ht="17.25" customHeight="1" x14ac:dyDescent="0.2">
      <c r="B46" s="182" t="s">
        <v>417</v>
      </c>
      <c r="C46" s="197">
        <v>22</v>
      </c>
      <c r="D46" s="198">
        <v>10</v>
      </c>
      <c r="E46" s="199">
        <v>7</v>
      </c>
      <c r="F46" s="199">
        <v>13</v>
      </c>
      <c r="G46" s="200">
        <v>0</v>
      </c>
      <c r="H46" s="200">
        <v>0</v>
      </c>
      <c r="I46" s="200">
        <v>14</v>
      </c>
      <c r="J46" s="200">
        <v>17</v>
      </c>
      <c r="K46" s="199">
        <v>1562</v>
      </c>
      <c r="L46" s="200">
        <v>2</v>
      </c>
      <c r="M46" s="199">
        <v>0</v>
      </c>
      <c r="N46" s="64"/>
    </row>
    <row r="47" spans="2:14" ht="17.25" customHeight="1" x14ac:dyDescent="0.2">
      <c r="B47" s="182" t="s">
        <v>418</v>
      </c>
      <c r="C47" s="197">
        <v>28</v>
      </c>
      <c r="D47" s="198">
        <v>6</v>
      </c>
      <c r="E47" s="199">
        <v>17</v>
      </c>
      <c r="F47" s="199">
        <v>32</v>
      </c>
      <c r="G47" s="200">
        <v>2</v>
      </c>
      <c r="H47" s="200">
        <v>3</v>
      </c>
      <c r="I47" s="200">
        <v>18</v>
      </c>
      <c r="J47" s="200">
        <v>28</v>
      </c>
      <c r="K47" s="199">
        <v>1530</v>
      </c>
      <c r="L47" s="200">
        <v>1</v>
      </c>
      <c r="M47" s="199">
        <v>2</v>
      </c>
      <c r="N47" s="64"/>
    </row>
    <row r="48" spans="2:14" ht="17.25" customHeight="1" thickBot="1" x14ac:dyDescent="0.25">
      <c r="B48" s="202" t="s">
        <v>419</v>
      </c>
      <c r="C48" s="203">
        <v>20</v>
      </c>
      <c r="D48" s="204">
        <v>2</v>
      </c>
      <c r="E48" s="205">
        <v>11</v>
      </c>
      <c r="F48" s="205">
        <v>25</v>
      </c>
      <c r="G48" s="206">
        <v>3</v>
      </c>
      <c r="H48" s="206">
        <v>2</v>
      </c>
      <c r="I48" s="206">
        <v>14</v>
      </c>
      <c r="J48" s="206">
        <v>19</v>
      </c>
      <c r="K48" s="205">
        <v>562</v>
      </c>
      <c r="L48" s="206">
        <v>0</v>
      </c>
      <c r="M48" s="205">
        <v>0</v>
      </c>
      <c r="N48" s="64"/>
    </row>
    <row r="49" spans="2:13" ht="17.25" customHeight="1" x14ac:dyDescent="0.2">
      <c r="C49" s="55" t="s">
        <v>420</v>
      </c>
    </row>
    <row r="50" spans="2:13" ht="17.25" customHeight="1" x14ac:dyDescent="0.2">
      <c r="C50" s="55"/>
    </row>
    <row r="52" spans="2:13" ht="17.25" customHeight="1" x14ac:dyDescent="0.2">
      <c r="B52" s="220" t="s">
        <v>12</v>
      </c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</row>
    <row r="53" spans="2:13" ht="17.25" customHeight="1" thickBot="1" x14ac:dyDescent="0.2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8" t="s">
        <v>152</v>
      </c>
    </row>
    <row r="54" spans="2:13" ht="17.25" customHeight="1" x14ac:dyDescent="0.15">
      <c r="B54" s="207"/>
      <c r="C54" s="217" t="s">
        <v>421</v>
      </c>
      <c r="D54" s="176"/>
      <c r="E54" s="176"/>
      <c r="F54" s="176"/>
      <c r="G54" s="176"/>
      <c r="H54" s="176"/>
      <c r="I54" s="176"/>
      <c r="J54" s="176"/>
      <c r="K54" s="176"/>
      <c r="L54" s="176"/>
      <c r="M54" s="176"/>
    </row>
    <row r="55" spans="2:13" ht="17.25" customHeight="1" x14ac:dyDescent="0.15">
      <c r="C55" s="218"/>
      <c r="D55" s="213" t="s">
        <v>422</v>
      </c>
      <c r="E55" s="213" t="s">
        <v>392</v>
      </c>
      <c r="F55" s="213" t="s">
        <v>423</v>
      </c>
      <c r="G55" s="213" t="s">
        <v>393</v>
      </c>
      <c r="H55" s="213" t="s">
        <v>424</v>
      </c>
      <c r="I55" s="213" t="s">
        <v>425</v>
      </c>
      <c r="J55" s="208" t="s">
        <v>13</v>
      </c>
      <c r="K55" s="213" t="s">
        <v>426</v>
      </c>
      <c r="L55" s="213" t="s">
        <v>427</v>
      </c>
      <c r="M55" s="215" t="s">
        <v>394</v>
      </c>
    </row>
    <row r="56" spans="2:13" ht="17.25" customHeight="1" x14ac:dyDescent="0.15">
      <c r="B56" s="60"/>
      <c r="C56" s="219"/>
      <c r="D56" s="214"/>
      <c r="E56" s="214"/>
      <c r="F56" s="214"/>
      <c r="G56" s="214"/>
      <c r="H56" s="214"/>
      <c r="I56" s="214"/>
      <c r="J56" s="209" t="s">
        <v>14</v>
      </c>
      <c r="K56" s="214"/>
      <c r="L56" s="214"/>
      <c r="M56" s="216"/>
    </row>
    <row r="57" spans="2:13" ht="17.25" customHeight="1" x14ac:dyDescent="0.15">
      <c r="C57" s="68"/>
      <c r="D57" s="64"/>
    </row>
    <row r="58" spans="2:13" ht="17.25" customHeight="1" x14ac:dyDescent="0.2">
      <c r="B58" s="182" t="s">
        <v>142</v>
      </c>
      <c r="C58" s="140">
        <v>467</v>
      </c>
      <c r="D58" s="46">
        <v>38</v>
      </c>
      <c r="E58" s="141">
        <v>32</v>
      </c>
      <c r="F58" s="141">
        <v>92</v>
      </c>
      <c r="G58" s="141">
        <v>54</v>
      </c>
      <c r="H58" s="141">
        <v>8</v>
      </c>
      <c r="I58" s="141">
        <v>10</v>
      </c>
      <c r="J58" s="141">
        <v>9</v>
      </c>
      <c r="K58" s="141">
        <v>5</v>
      </c>
      <c r="L58" s="141">
        <v>1</v>
      </c>
      <c r="M58" s="103">
        <v>218</v>
      </c>
    </row>
    <row r="59" spans="2:13" ht="17.25" customHeight="1" x14ac:dyDescent="0.2">
      <c r="B59" s="182" t="s">
        <v>143</v>
      </c>
      <c r="C59" s="140">
        <v>527</v>
      </c>
      <c r="D59" s="46">
        <v>45</v>
      </c>
      <c r="E59" s="141">
        <v>37</v>
      </c>
      <c r="F59" s="141">
        <v>72</v>
      </c>
      <c r="G59" s="141">
        <v>51</v>
      </c>
      <c r="H59" s="141">
        <v>19</v>
      </c>
      <c r="I59" s="141">
        <v>18</v>
      </c>
      <c r="J59" s="141">
        <v>8</v>
      </c>
      <c r="K59" s="141">
        <v>5</v>
      </c>
      <c r="L59" s="141">
        <v>2</v>
      </c>
      <c r="M59" s="103">
        <v>270</v>
      </c>
    </row>
    <row r="60" spans="2:13" ht="17.25" customHeight="1" x14ac:dyDescent="0.2">
      <c r="B60" s="182" t="s">
        <v>144</v>
      </c>
      <c r="C60" s="140">
        <v>496</v>
      </c>
      <c r="D60" s="46">
        <v>43</v>
      </c>
      <c r="E60" s="141">
        <v>40</v>
      </c>
      <c r="F60" s="141">
        <v>88</v>
      </c>
      <c r="G60" s="141">
        <v>61</v>
      </c>
      <c r="H60" s="141">
        <v>16</v>
      </c>
      <c r="I60" s="141">
        <v>10</v>
      </c>
      <c r="J60" s="141">
        <v>6</v>
      </c>
      <c r="K60" s="141">
        <v>4</v>
      </c>
      <c r="L60" s="141">
        <v>4</v>
      </c>
      <c r="M60" s="103">
        <v>224</v>
      </c>
    </row>
    <row r="61" spans="2:13" ht="17.25" customHeight="1" x14ac:dyDescent="0.2">
      <c r="B61" s="182" t="s">
        <v>145</v>
      </c>
      <c r="C61" s="140">
        <v>499</v>
      </c>
      <c r="D61" s="46">
        <v>51</v>
      </c>
      <c r="E61" s="141">
        <v>50</v>
      </c>
      <c r="F61" s="141">
        <v>86</v>
      </c>
      <c r="G61" s="141">
        <v>44</v>
      </c>
      <c r="H61" s="141">
        <v>18</v>
      </c>
      <c r="I61" s="141">
        <v>11</v>
      </c>
      <c r="J61" s="141">
        <v>4</v>
      </c>
      <c r="K61" s="141">
        <v>8</v>
      </c>
      <c r="L61" s="141">
        <v>4</v>
      </c>
      <c r="M61" s="103">
        <v>223</v>
      </c>
    </row>
    <row r="62" spans="2:13" ht="17.25" customHeight="1" x14ac:dyDescent="0.2">
      <c r="B62" s="182" t="s">
        <v>146</v>
      </c>
      <c r="C62" s="140">
        <v>512</v>
      </c>
      <c r="D62" s="46">
        <v>41</v>
      </c>
      <c r="E62" s="141">
        <v>57</v>
      </c>
      <c r="F62" s="141">
        <v>90</v>
      </c>
      <c r="G62" s="141">
        <v>47</v>
      </c>
      <c r="H62" s="141">
        <v>16</v>
      </c>
      <c r="I62" s="141">
        <v>14</v>
      </c>
      <c r="J62" s="141">
        <v>8</v>
      </c>
      <c r="K62" s="141">
        <v>5</v>
      </c>
      <c r="L62" s="141">
        <v>1</v>
      </c>
      <c r="M62" s="103">
        <v>233</v>
      </c>
    </row>
    <row r="63" spans="2:13" ht="17.25" customHeight="1" x14ac:dyDescent="0.2">
      <c r="B63" s="182"/>
      <c r="C63" s="140"/>
      <c r="D63" s="46"/>
      <c r="E63" s="141"/>
      <c r="F63" s="141"/>
      <c r="G63" s="141"/>
      <c r="H63" s="141"/>
      <c r="I63" s="141"/>
      <c r="J63" s="141"/>
      <c r="K63" s="141"/>
      <c r="L63" s="141"/>
      <c r="M63" s="103"/>
    </row>
    <row r="64" spans="2:13" ht="17.25" customHeight="1" x14ac:dyDescent="0.2">
      <c r="B64" s="182" t="s">
        <v>147</v>
      </c>
      <c r="C64" s="140">
        <v>419</v>
      </c>
      <c r="D64" s="46">
        <v>37</v>
      </c>
      <c r="E64" s="141">
        <v>44</v>
      </c>
      <c r="F64" s="141">
        <v>61</v>
      </c>
      <c r="G64" s="141">
        <v>46</v>
      </c>
      <c r="H64" s="141">
        <v>7</v>
      </c>
      <c r="I64" s="141">
        <v>9</v>
      </c>
      <c r="J64" s="141">
        <v>10</v>
      </c>
      <c r="K64" s="141">
        <v>5</v>
      </c>
      <c r="L64" s="141">
        <v>4</v>
      </c>
      <c r="M64" s="103">
        <v>196</v>
      </c>
    </row>
    <row r="65" spans="1:13" ht="17.25" customHeight="1" x14ac:dyDescent="0.2">
      <c r="B65" s="182" t="s">
        <v>148</v>
      </c>
      <c r="C65" s="140">
        <v>425</v>
      </c>
      <c r="D65" s="46">
        <v>36</v>
      </c>
      <c r="E65" s="141">
        <v>29</v>
      </c>
      <c r="F65" s="141">
        <v>84</v>
      </c>
      <c r="G65" s="141">
        <v>35</v>
      </c>
      <c r="H65" s="141">
        <v>16</v>
      </c>
      <c r="I65" s="141">
        <v>11</v>
      </c>
      <c r="J65" s="141">
        <v>11</v>
      </c>
      <c r="K65" s="141">
        <v>4</v>
      </c>
      <c r="L65" s="141">
        <v>5</v>
      </c>
      <c r="M65" s="103">
        <v>194</v>
      </c>
    </row>
    <row r="66" spans="1:13" ht="17.25" customHeight="1" x14ac:dyDescent="0.2">
      <c r="B66" s="182" t="s">
        <v>149</v>
      </c>
      <c r="C66" s="140">
        <v>351</v>
      </c>
      <c r="D66" s="46">
        <v>28</v>
      </c>
      <c r="E66" s="141">
        <v>31</v>
      </c>
      <c r="F66" s="141">
        <v>32</v>
      </c>
      <c r="G66" s="141">
        <v>35</v>
      </c>
      <c r="H66" s="141">
        <v>14</v>
      </c>
      <c r="I66" s="141">
        <v>4</v>
      </c>
      <c r="J66" s="141">
        <v>8</v>
      </c>
      <c r="K66" s="141">
        <v>2</v>
      </c>
      <c r="L66" s="141">
        <v>1</v>
      </c>
      <c r="M66" s="103">
        <v>196</v>
      </c>
    </row>
    <row r="67" spans="1:13" ht="17.25" customHeight="1" x14ac:dyDescent="0.2">
      <c r="B67" s="182" t="s">
        <v>150</v>
      </c>
      <c r="C67" s="140">
        <v>418</v>
      </c>
      <c r="D67" s="46">
        <v>32</v>
      </c>
      <c r="E67" s="141">
        <v>55</v>
      </c>
      <c r="F67" s="141">
        <v>56</v>
      </c>
      <c r="G67" s="141">
        <v>42</v>
      </c>
      <c r="H67" s="141">
        <v>12</v>
      </c>
      <c r="I67" s="141">
        <v>8</v>
      </c>
      <c r="J67" s="141">
        <v>7</v>
      </c>
      <c r="K67" s="141">
        <v>4</v>
      </c>
      <c r="L67" s="141">
        <v>2</v>
      </c>
      <c r="M67" s="103">
        <v>200</v>
      </c>
    </row>
    <row r="68" spans="1:13" ht="17.25" customHeight="1" x14ac:dyDescent="0.2">
      <c r="B68" s="182" t="s">
        <v>151</v>
      </c>
      <c r="C68" s="140">
        <v>364</v>
      </c>
      <c r="D68" s="46">
        <v>28</v>
      </c>
      <c r="E68" s="141">
        <v>37</v>
      </c>
      <c r="F68" s="141">
        <v>58</v>
      </c>
      <c r="G68" s="141">
        <v>25</v>
      </c>
      <c r="H68" s="141">
        <v>4</v>
      </c>
      <c r="I68" s="141">
        <v>19</v>
      </c>
      <c r="J68" s="141">
        <v>8</v>
      </c>
      <c r="K68" s="141">
        <v>7</v>
      </c>
      <c r="L68" s="141">
        <v>4</v>
      </c>
      <c r="M68" s="103">
        <v>174</v>
      </c>
    </row>
    <row r="69" spans="1:13" ht="17.25" customHeight="1" x14ac:dyDescent="0.2">
      <c r="B69" s="182"/>
      <c r="C69" s="140"/>
      <c r="D69" s="46"/>
      <c r="E69" s="141"/>
      <c r="F69" s="141"/>
      <c r="G69" s="141"/>
      <c r="H69" s="141"/>
      <c r="I69" s="141"/>
      <c r="J69" s="141"/>
      <c r="K69" s="141"/>
      <c r="L69" s="141"/>
      <c r="M69" s="103"/>
    </row>
    <row r="70" spans="1:13" ht="17.25" customHeight="1" x14ac:dyDescent="0.2">
      <c r="B70" s="182" t="s">
        <v>321</v>
      </c>
      <c r="C70" s="140">
        <v>434</v>
      </c>
      <c r="D70" s="46">
        <v>36</v>
      </c>
      <c r="E70" s="141">
        <v>58</v>
      </c>
      <c r="F70" s="141">
        <v>54</v>
      </c>
      <c r="G70" s="141">
        <v>33</v>
      </c>
      <c r="H70" s="141">
        <v>4</v>
      </c>
      <c r="I70" s="141">
        <v>8</v>
      </c>
      <c r="J70" s="141">
        <v>6</v>
      </c>
      <c r="K70" s="141">
        <v>4</v>
      </c>
      <c r="L70" s="141">
        <v>1</v>
      </c>
      <c r="M70" s="103">
        <v>230</v>
      </c>
    </row>
    <row r="71" spans="1:13" ht="17.25" customHeight="1" x14ac:dyDescent="0.2">
      <c r="B71" s="182" t="s">
        <v>326</v>
      </c>
      <c r="C71" s="140">
        <v>356</v>
      </c>
      <c r="D71" s="46">
        <v>30</v>
      </c>
      <c r="E71" s="141">
        <v>29</v>
      </c>
      <c r="F71" s="141">
        <v>47</v>
      </c>
      <c r="G71" s="141">
        <v>22</v>
      </c>
      <c r="H71" s="141">
        <v>10</v>
      </c>
      <c r="I71" s="141">
        <v>16</v>
      </c>
      <c r="J71" s="141">
        <v>10</v>
      </c>
      <c r="K71" s="141">
        <v>6</v>
      </c>
      <c r="L71" s="141">
        <v>4</v>
      </c>
      <c r="M71" s="103">
        <v>182</v>
      </c>
    </row>
    <row r="72" spans="1:13" ht="17.25" customHeight="1" x14ac:dyDescent="0.2">
      <c r="B72" s="182" t="s">
        <v>327</v>
      </c>
      <c r="C72" s="140">
        <v>294</v>
      </c>
      <c r="D72" s="46">
        <v>33</v>
      </c>
      <c r="E72" s="141">
        <v>28</v>
      </c>
      <c r="F72" s="141">
        <v>42</v>
      </c>
      <c r="G72" s="141">
        <v>18</v>
      </c>
      <c r="H72" s="141">
        <v>7</v>
      </c>
      <c r="I72" s="141">
        <v>10</v>
      </c>
      <c r="J72" s="141">
        <v>3</v>
      </c>
      <c r="K72" s="141">
        <v>6</v>
      </c>
      <c r="L72" s="141">
        <v>3</v>
      </c>
      <c r="M72" s="103">
        <v>144</v>
      </c>
    </row>
    <row r="73" spans="1:13" ht="17.25" customHeight="1" x14ac:dyDescent="0.2">
      <c r="B73" s="182" t="s">
        <v>328</v>
      </c>
      <c r="C73" s="140">
        <v>349</v>
      </c>
      <c r="D73" s="46">
        <v>32</v>
      </c>
      <c r="E73" s="141">
        <v>46</v>
      </c>
      <c r="F73" s="141">
        <v>49</v>
      </c>
      <c r="G73" s="141">
        <v>22</v>
      </c>
      <c r="H73" s="141">
        <v>2</v>
      </c>
      <c r="I73" s="141">
        <v>8</v>
      </c>
      <c r="J73" s="141">
        <v>9</v>
      </c>
      <c r="K73" s="141">
        <v>5</v>
      </c>
      <c r="L73" s="141">
        <v>2</v>
      </c>
      <c r="M73" s="103">
        <v>174</v>
      </c>
    </row>
    <row r="74" spans="1:13" ht="17.25" customHeight="1" x14ac:dyDescent="0.2">
      <c r="B74" s="182" t="s">
        <v>371</v>
      </c>
      <c r="C74" s="140">
        <v>350</v>
      </c>
      <c r="D74" s="46">
        <v>32</v>
      </c>
      <c r="E74" s="141">
        <v>65</v>
      </c>
      <c r="F74" s="141">
        <v>32</v>
      </c>
      <c r="G74" s="141">
        <v>23</v>
      </c>
      <c r="H74" s="141">
        <v>3</v>
      </c>
      <c r="I74" s="141">
        <v>12</v>
      </c>
      <c r="J74" s="141">
        <v>5</v>
      </c>
      <c r="K74" s="141">
        <v>4</v>
      </c>
      <c r="L74" s="141">
        <v>3</v>
      </c>
      <c r="M74" s="103">
        <v>171</v>
      </c>
    </row>
    <row r="75" spans="1:13" ht="17.25" customHeight="1" x14ac:dyDescent="0.2">
      <c r="B75" s="182"/>
      <c r="C75" s="140"/>
      <c r="D75" s="46"/>
      <c r="E75" s="141"/>
      <c r="F75" s="141"/>
      <c r="G75" s="141"/>
      <c r="H75" s="141"/>
      <c r="I75" s="141"/>
      <c r="J75" s="141"/>
      <c r="K75" s="141"/>
      <c r="L75" s="141"/>
      <c r="M75" s="103"/>
    </row>
    <row r="76" spans="1:13" ht="17.25" customHeight="1" x14ac:dyDescent="0.2">
      <c r="B76" s="182" t="s">
        <v>391</v>
      </c>
      <c r="C76" s="140">
        <v>336</v>
      </c>
      <c r="D76" s="46">
        <v>27</v>
      </c>
      <c r="E76" s="141">
        <v>59</v>
      </c>
      <c r="F76" s="141">
        <v>17</v>
      </c>
      <c r="G76" s="141">
        <v>20</v>
      </c>
      <c r="H76" s="141">
        <v>3</v>
      </c>
      <c r="I76" s="141">
        <v>9</v>
      </c>
      <c r="J76" s="141">
        <v>4</v>
      </c>
      <c r="K76" s="141">
        <v>4</v>
      </c>
      <c r="L76" s="141">
        <v>4</v>
      </c>
      <c r="M76" s="103">
        <v>189</v>
      </c>
    </row>
    <row r="77" spans="1:13" ht="17.25" customHeight="1" x14ac:dyDescent="0.2">
      <c r="B77" s="182" t="s">
        <v>477</v>
      </c>
      <c r="C77" s="140">
        <f>SUM(D77:M77)</f>
        <v>346</v>
      </c>
      <c r="D77" s="46">
        <v>30</v>
      </c>
      <c r="E77" s="141">
        <v>57</v>
      </c>
      <c r="F77" s="141">
        <v>17</v>
      </c>
      <c r="G77" s="141">
        <v>26</v>
      </c>
      <c r="H77" s="141">
        <v>10</v>
      </c>
      <c r="I77" s="141">
        <v>7</v>
      </c>
      <c r="J77" s="141">
        <v>3</v>
      </c>
      <c r="K77" s="141">
        <v>5</v>
      </c>
      <c r="L77" s="141">
        <v>3</v>
      </c>
      <c r="M77" s="103">
        <v>188</v>
      </c>
    </row>
    <row r="78" spans="1:13" ht="17.25" customHeight="1" thickBot="1" x14ac:dyDescent="0.25">
      <c r="A78" s="55"/>
      <c r="B78" s="56"/>
      <c r="C78" s="132"/>
      <c r="D78" s="56"/>
      <c r="E78" s="56"/>
      <c r="F78" s="56"/>
      <c r="G78" s="56"/>
      <c r="H78" s="56"/>
      <c r="I78" s="56"/>
      <c r="J78" s="56"/>
      <c r="K78" s="56"/>
      <c r="L78" s="56"/>
      <c r="M78" s="56"/>
    </row>
    <row r="79" spans="1:13" ht="17.25" customHeight="1" x14ac:dyDescent="0.2">
      <c r="C79" s="55" t="s">
        <v>420</v>
      </c>
    </row>
  </sheetData>
  <mergeCells count="16">
    <mergeCell ref="B52:M52"/>
    <mergeCell ref="B6:M6"/>
    <mergeCell ref="B8:M8"/>
    <mergeCell ref="C10:H11"/>
    <mergeCell ref="G12:G13"/>
    <mergeCell ref="H12:H13"/>
    <mergeCell ref="I55:I56"/>
    <mergeCell ref="K55:K56"/>
    <mergeCell ref="L55:L56"/>
    <mergeCell ref="M55:M56"/>
    <mergeCell ref="C54:C56"/>
    <mergeCell ref="D55:D56"/>
    <mergeCell ref="E55:E56"/>
    <mergeCell ref="F55:F56"/>
    <mergeCell ref="G55:G56"/>
    <mergeCell ref="H55:H56"/>
  </mergeCells>
  <phoneticPr fontId="19"/>
  <pageMargins left="0.59055118110236227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K76"/>
  <sheetViews>
    <sheetView view="pageBreakPreview" zoomScale="75" zoomScaleNormal="75" zoomScaleSheetLayoutView="75" workbookViewId="0"/>
  </sheetViews>
  <sheetFormatPr defaultColWidth="12.125" defaultRowHeight="17.25" customHeight="1" x14ac:dyDescent="0.15"/>
  <cols>
    <col min="1" max="1" width="13.375" style="2" customWidth="1"/>
    <col min="2" max="2" width="16.5" style="2" customWidth="1"/>
    <col min="3" max="3" width="7.5" style="2" customWidth="1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28" customWidth="1"/>
    <col min="10" max="10" width="10.875" style="28" customWidth="1"/>
    <col min="11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1"/>
    </row>
    <row r="6" spans="1:11" ht="17.25" customHeight="1" x14ac:dyDescent="0.2">
      <c r="B6" s="264" t="s">
        <v>38</v>
      </c>
      <c r="C6" s="264"/>
      <c r="D6" s="264"/>
      <c r="E6" s="264"/>
      <c r="F6" s="264"/>
      <c r="G6" s="264"/>
      <c r="H6" s="264"/>
      <c r="I6" s="264"/>
      <c r="J6" s="264"/>
      <c r="K6" s="264"/>
    </row>
    <row r="7" spans="1:11" ht="17.25" customHeight="1" x14ac:dyDescent="0.2">
      <c r="C7" s="1" t="s">
        <v>245</v>
      </c>
    </row>
    <row r="8" spans="1:11" ht="17.25" customHeight="1" x14ac:dyDescent="0.2">
      <c r="C8" s="1" t="s">
        <v>246</v>
      </c>
    </row>
    <row r="9" spans="1:11" ht="17.25" customHeight="1" x14ac:dyDescent="0.2">
      <c r="C9" s="1" t="s">
        <v>247</v>
      </c>
    </row>
    <row r="10" spans="1:11" ht="17.25" customHeight="1" thickBot="1" x14ac:dyDescent="0.25">
      <c r="B10" s="3"/>
      <c r="C10" s="18" t="s">
        <v>248</v>
      </c>
      <c r="D10" s="3"/>
      <c r="E10" s="3"/>
      <c r="F10" s="3"/>
      <c r="G10" s="3"/>
      <c r="H10" s="29"/>
      <c r="I10" s="29"/>
      <c r="J10" s="29"/>
      <c r="K10" s="3"/>
    </row>
    <row r="11" spans="1:11" ht="17.25" customHeight="1" x14ac:dyDescent="0.2">
      <c r="D11" s="30"/>
      <c r="E11" s="19" t="s">
        <v>249</v>
      </c>
      <c r="F11" s="4"/>
      <c r="G11" s="5" t="s">
        <v>39</v>
      </c>
      <c r="H11" s="261" t="s">
        <v>250</v>
      </c>
      <c r="I11" s="263"/>
      <c r="J11" s="261" t="s">
        <v>251</v>
      </c>
      <c r="K11" s="262"/>
    </row>
    <row r="12" spans="1:11" ht="17.25" customHeight="1" x14ac:dyDescent="0.2">
      <c r="B12" s="259"/>
      <c r="C12" s="260"/>
      <c r="D12" s="6" t="s">
        <v>252</v>
      </c>
      <c r="E12" s="6" t="s">
        <v>253</v>
      </c>
      <c r="F12" s="6" t="s">
        <v>254</v>
      </c>
      <c r="G12" s="6" t="s">
        <v>255</v>
      </c>
      <c r="H12" s="31" t="s">
        <v>253</v>
      </c>
      <c r="I12" s="31" t="s">
        <v>254</v>
      </c>
      <c r="J12" s="31" t="s">
        <v>253</v>
      </c>
      <c r="K12" s="6" t="s">
        <v>254</v>
      </c>
    </row>
    <row r="13" spans="1:11" ht="17.25" customHeight="1" x14ac:dyDescent="0.2">
      <c r="D13" s="7" t="s">
        <v>5</v>
      </c>
      <c r="E13" s="8" t="s">
        <v>8</v>
      </c>
      <c r="F13" s="8" t="s">
        <v>8</v>
      </c>
      <c r="G13" s="8" t="s">
        <v>40</v>
      </c>
      <c r="H13" s="32" t="s">
        <v>8</v>
      </c>
      <c r="I13" s="32" t="s">
        <v>8</v>
      </c>
      <c r="J13" s="32" t="s">
        <v>8</v>
      </c>
      <c r="K13" s="8" t="s">
        <v>8</v>
      </c>
    </row>
    <row r="14" spans="1:11" ht="17.25" customHeight="1" x14ac:dyDescent="0.2">
      <c r="B14" s="1" t="s">
        <v>256</v>
      </c>
      <c r="D14" s="12">
        <v>6902</v>
      </c>
      <c r="E14" s="14">
        <v>206</v>
      </c>
      <c r="F14" s="14">
        <v>5637</v>
      </c>
      <c r="G14" s="14">
        <v>100906</v>
      </c>
      <c r="H14" s="33">
        <v>20.415039739956001</v>
      </c>
      <c r="I14" s="33">
        <v>558.63873307831057</v>
      </c>
      <c r="J14" s="34">
        <v>20.100000000000001</v>
      </c>
      <c r="K14" s="14">
        <v>549</v>
      </c>
    </row>
    <row r="15" spans="1:11" ht="17.25" customHeight="1" x14ac:dyDescent="0.2">
      <c r="B15" s="1"/>
      <c r="D15" s="12"/>
      <c r="E15" s="14"/>
      <c r="F15" s="14"/>
      <c r="G15" s="14"/>
      <c r="H15" s="33"/>
      <c r="I15" s="33"/>
      <c r="J15" s="34"/>
      <c r="K15" s="14"/>
    </row>
    <row r="16" spans="1:11" ht="17.25" customHeight="1" x14ac:dyDescent="0.2">
      <c r="B16" s="1" t="s">
        <v>257</v>
      </c>
      <c r="D16" s="12">
        <v>5458</v>
      </c>
      <c r="E16" s="14">
        <v>212</v>
      </c>
      <c r="F16" s="14">
        <v>6654</v>
      </c>
      <c r="G16" s="14">
        <v>116560</v>
      </c>
      <c r="H16" s="33">
        <v>18.188057652711052</v>
      </c>
      <c r="I16" s="33">
        <v>570.86479066575157</v>
      </c>
      <c r="J16" s="34">
        <v>20.6</v>
      </c>
      <c r="K16" s="14">
        <v>646</v>
      </c>
    </row>
    <row r="17" spans="2:11" ht="17.25" customHeight="1" x14ac:dyDescent="0.2">
      <c r="B17" s="1" t="s">
        <v>258</v>
      </c>
      <c r="D17" s="12">
        <v>6987</v>
      </c>
      <c r="E17" s="14">
        <v>183</v>
      </c>
      <c r="F17" s="14">
        <v>8739</v>
      </c>
      <c r="G17" s="14">
        <v>136161</v>
      </c>
      <c r="H17" s="33">
        <v>13.439971798091964</v>
      </c>
      <c r="I17" s="33">
        <v>641.81373521052285</v>
      </c>
      <c r="J17" s="34">
        <v>17.7</v>
      </c>
      <c r="K17" s="14">
        <v>845</v>
      </c>
    </row>
    <row r="18" spans="2:11" ht="17.25" customHeight="1" x14ac:dyDescent="0.2">
      <c r="B18" s="1" t="s">
        <v>259</v>
      </c>
      <c r="D18" s="12">
        <v>8140</v>
      </c>
      <c r="E18" s="14">
        <v>189</v>
      </c>
      <c r="F18" s="14">
        <v>10564</v>
      </c>
      <c r="G18" s="14">
        <v>160846</v>
      </c>
      <c r="H18" s="33">
        <v>11.750369919053007</v>
      </c>
      <c r="I18" s="33">
        <v>656.77729007870892</v>
      </c>
      <c r="J18" s="34">
        <v>18.2</v>
      </c>
      <c r="K18" s="14">
        <v>1019</v>
      </c>
    </row>
    <row r="19" spans="2:11" ht="17.25" customHeight="1" x14ac:dyDescent="0.2">
      <c r="B19" s="1" t="s">
        <v>260</v>
      </c>
      <c r="D19" s="12">
        <v>9995</v>
      </c>
      <c r="E19" s="14">
        <v>230</v>
      </c>
      <c r="F19" s="14">
        <v>13605</v>
      </c>
      <c r="G19" s="14">
        <v>187886</v>
      </c>
      <c r="H19" s="33">
        <v>12.241465569547492</v>
      </c>
      <c r="I19" s="33">
        <v>724.10930032040699</v>
      </c>
      <c r="J19" s="34">
        <v>22.1</v>
      </c>
      <c r="K19" s="14">
        <v>1308</v>
      </c>
    </row>
    <row r="20" spans="2:11" ht="17.25" customHeight="1" x14ac:dyDescent="0.2">
      <c r="B20" s="1" t="s">
        <v>261</v>
      </c>
      <c r="D20" s="12">
        <v>10051</v>
      </c>
      <c r="E20" s="14">
        <v>201</v>
      </c>
      <c r="F20" s="14">
        <v>14058</v>
      </c>
      <c r="G20" s="14">
        <v>212303</v>
      </c>
      <c r="H20" s="33">
        <v>9.467600552041187</v>
      </c>
      <c r="I20" s="33">
        <v>662.16680875917905</v>
      </c>
      <c r="J20" s="34">
        <v>19.3</v>
      </c>
      <c r="K20" s="14">
        <v>1348</v>
      </c>
    </row>
    <row r="21" spans="2:11" ht="17.25" customHeight="1" x14ac:dyDescent="0.2">
      <c r="B21" s="1"/>
      <c r="D21" s="12"/>
      <c r="E21" s="14"/>
      <c r="F21" s="14"/>
      <c r="G21" s="14"/>
      <c r="H21" s="33"/>
      <c r="I21" s="33"/>
      <c r="J21" s="34"/>
      <c r="K21" s="14"/>
    </row>
    <row r="22" spans="2:11" ht="17.25" customHeight="1" x14ac:dyDescent="0.2">
      <c r="B22" s="1" t="s">
        <v>262</v>
      </c>
      <c r="D22" s="12">
        <v>10122</v>
      </c>
      <c r="E22" s="14">
        <v>215</v>
      </c>
      <c r="F22" s="14">
        <v>13978</v>
      </c>
      <c r="G22" s="14">
        <v>236042</v>
      </c>
      <c r="H22" s="33">
        <v>9.1085484786605768</v>
      </c>
      <c r="I22" s="33">
        <v>592.18274713822109</v>
      </c>
      <c r="J22" s="34">
        <v>20.5</v>
      </c>
      <c r="K22" s="14">
        <v>1334</v>
      </c>
    </row>
    <row r="23" spans="2:11" ht="17.25" customHeight="1" x14ac:dyDescent="0.2">
      <c r="B23" s="1" t="s">
        <v>263</v>
      </c>
      <c r="D23" s="12">
        <v>9119</v>
      </c>
      <c r="E23" s="14">
        <v>223</v>
      </c>
      <c r="F23" s="14">
        <v>12597</v>
      </c>
      <c r="G23" s="14">
        <v>262235</v>
      </c>
      <c r="H23" s="33">
        <v>8.5038229069346194</v>
      </c>
      <c r="I23" s="33">
        <v>480.37065990428431</v>
      </c>
      <c r="J23" s="34">
        <v>21.1</v>
      </c>
      <c r="K23" s="14">
        <v>1194</v>
      </c>
    </row>
    <row r="24" spans="2:11" ht="17.25" customHeight="1" x14ac:dyDescent="0.2">
      <c r="B24" s="1" t="s">
        <v>264</v>
      </c>
      <c r="D24" s="12">
        <v>8159</v>
      </c>
      <c r="E24" s="14">
        <v>209</v>
      </c>
      <c r="F24" s="14">
        <v>11280</v>
      </c>
      <c r="G24" s="14">
        <v>286804</v>
      </c>
      <c r="H24" s="33">
        <v>7.2872065940502928</v>
      </c>
      <c r="I24" s="33">
        <v>393.29995397553733</v>
      </c>
      <c r="J24" s="34">
        <v>19.7</v>
      </c>
      <c r="K24" s="14">
        <v>1063</v>
      </c>
    </row>
    <row r="25" spans="2:11" ht="17.25" customHeight="1" x14ac:dyDescent="0.2">
      <c r="B25" s="1" t="s">
        <v>265</v>
      </c>
      <c r="D25" s="12">
        <v>6954</v>
      </c>
      <c r="E25" s="14">
        <v>181</v>
      </c>
      <c r="F25" s="14">
        <v>9443</v>
      </c>
      <c r="G25" s="14">
        <v>299579</v>
      </c>
      <c r="H25" s="33">
        <v>6.0418120095200258</v>
      </c>
      <c r="I25" s="33">
        <v>315.20900997733486</v>
      </c>
      <c r="J25" s="34">
        <v>17</v>
      </c>
      <c r="K25" s="14">
        <v>885</v>
      </c>
    </row>
    <row r="26" spans="2:11" ht="17.25" customHeight="1" x14ac:dyDescent="0.2">
      <c r="B26" s="1" t="s">
        <v>266</v>
      </c>
      <c r="D26" s="12">
        <v>6678</v>
      </c>
      <c r="E26" s="14">
        <v>140</v>
      </c>
      <c r="F26" s="14">
        <v>9009</v>
      </c>
      <c r="G26" s="14">
        <v>321200</v>
      </c>
      <c r="H26" s="33">
        <v>4.358655043586551</v>
      </c>
      <c r="I26" s="33">
        <v>280.47945205479448</v>
      </c>
      <c r="J26" s="34">
        <v>13.1</v>
      </c>
      <c r="K26" s="14">
        <v>840</v>
      </c>
    </row>
    <row r="27" spans="2:11" ht="17.25" customHeight="1" x14ac:dyDescent="0.2">
      <c r="B27" s="1"/>
      <c r="D27" s="12"/>
      <c r="E27" s="14"/>
      <c r="F27" s="14"/>
      <c r="G27" s="14"/>
      <c r="H27" s="33"/>
      <c r="I27" s="33"/>
      <c r="J27" s="34"/>
      <c r="K27" s="14"/>
    </row>
    <row r="28" spans="2:11" ht="17.25" customHeight="1" x14ac:dyDescent="0.2">
      <c r="B28" s="1" t="s">
        <v>267</v>
      </c>
      <c r="D28" s="12">
        <v>6625</v>
      </c>
      <c r="E28" s="14">
        <v>119</v>
      </c>
      <c r="F28" s="14">
        <v>8766</v>
      </c>
      <c r="G28" s="14">
        <v>339335</v>
      </c>
      <c r="H28" s="33">
        <v>3.5068590036394713</v>
      </c>
      <c r="I28" s="33">
        <v>258.32879013364374</v>
      </c>
      <c r="J28" s="34">
        <v>11</v>
      </c>
      <c r="K28" s="14">
        <v>813</v>
      </c>
    </row>
    <row r="29" spans="2:11" ht="17.25" customHeight="1" x14ac:dyDescent="0.2">
      <c r="B29" s="1" t="s">
        <v>268</v>
      </c>
      <c r="D29" s="12">
        <v>5744</v>
      </c>
      <c r="E29" s="14">
        <v>117</v>
      </c>
      <c r="F29" s="14">
        <v>7361</v>
      </c>
      <c r="G29" s="14">
        <v>346513</v>
      </c>
      <c r="H29" s="33">
        <v>3.3764966970936157</v>
      </c>
      <c r="I29" s="33">
        <v>212.43070245560773</v>
      </c>
      <c r="J29" s="34">
        <v>10.8</v>
      </c>
      <c r="K29" s="14">
        <v>681</v>
      </c>
    </row>
    <row r="30" spans="2:11" ht="17.25" customHeight="1" x14ac:dyDescent="0.2">
      <c r="B30" s="1" t="s">
        <v>269</v>
      </c>
      <c r="D30" s="12">
        <v>5845</v>
      </c>
      <c r="E30" s="14">
        <v>97</v>
      </c>
      <c r="F30" s="14">
        <v>7391</v>
      </c>
      <c r="G30" s="14">
        <v>366157</v>
      </c>
      <c r="H30" s="33">
        <v>2.6491368456700268</v>
      </c>
      <c r="I30" s="33">
        <v>201.85330336440381</v>
      </c>
      <c r="J30" s="34">
        <v>8.9</v>
      </c>
      <c r="K30" s="14">
        <v>681</v>
      </c>
    </row>
    <row r="31" spans="2:11" ht="17.25" customHeight="1" x14ac:dyDescent="0.2">
      <c r="B31" s="1" t="s">
        <v>270</v>
      </c>
      <c r="D31" s="12">
        <v>5842</v>
      </c>
      <c r="E31" s="14">
        <v>94</v>
      </c>
      <c r="F31" s="14">
        <v>7358</v>
      </c>
      <c r="G31" s="14">
        <v>386382</v>
      </c>
      <c r="H31" s="33">
        <v>2.4328255457034746</v>
      </c>
      <c r="I31" s="33">
        <v>190.43330175836348</v>
      </c>
      <c r="J31" s="34">
        <v>8.6</v>
      </c>
      <c r="K31" s="14">
        <v>677</v>
      </c>
    </row>
    <row r="32" spans="2:11" ht="17.25" customHeight="1" x14ac:dyDescent="0.2">
      <c r="B32" s="1" t="s">
        <v>271</v>
      </c>
      <c r="D32" s="12">
        <v>6139</v>
      </c>
      <c r="E32" s="14">
        <v>98</v>
      </c>
      <c r="F32" s="14">
        <v>7837</v>
      </c>
      <c r="G32" s="14">
        <v>403906</v>
      </c>
      <c r="H32" s="33">
        <v>2.4263071110604941</v>
      </c>
      <c r="I32" s="33">
        <v>194.03029417735809</v>
      </c>
      <c r="J32" s="34">
        <v>9</v>
      </c>
      <c r="K32" s="14">
        <v>721</v>
      </c>
    </row>
    <row r="33" spans="2:11" ht="17.25" customHeight="1" x14ac:dyDescent="0.2">
      <c r="B33" s="1"/>
      <c r="D33" s="12"/>
      <c r="E33" s="14"/>
      <c r="F33" s="14"/>
      <c r="G33" s="14"/>
      <c r="H33" s="33"/>
      <c r="I33" s="33"/>
      <c r="J33" s="34"/>
      <c r="K33" s="14"/>
    </row>
    <row r="34" spans="2:11" ht="17.25" customHeight="1" x14ac:dyDescent="0.2">
      <c r="B34" s="1" t="s">
        <v>272</v>
      </c>
      <c r="D34" s="12">
        <v>6638</v>
      </c>
      <c r="E34" s="14">
        <v>109</v>
      </c>
      <c r="F34" s="14">
        <v>8356</v>
      </c>
      <c r="G34" s="14">
        <v>421685</v>
      </c>
      <c r="H34" s="33">
        <v>2.5848678515953849</v>
      </c>
      <c r="I34" s="33">
        <v>198.15739236633979</v>
      </c>
      <c r="J34" s="34">
        <v>10</v>
      </c>
      <c r="K34" s="14">
        <v>767</v>
      </c>
    </row>
    <row r="35" spans="2:11" ht="17.25" customHeight="1" x14ac:dyDescent="0.2">
      <c r="B35" s="1" t="s">
        <v>273</v>
      </c>
      <c r="D35" s="12">
        <v>6994</v>
      </c>
      <c r="E35" s="14">
        <v>79</v>
      </c>
      <c r="F35" s="14">
        <v>8832</v>
      </c>
      <c r="G35" s="14">
        <v>439512</v>
      </c>
      <c r="H35" s="33">
        <v>1.7974480787782814</v>
      </c>
      <c r="I35" s="33">
        <v>200.95014470594657</v>
      </c>
      <c r="J35" s="34">
        <v>7.2</v>
      </c>
      <c r="K35" s="14">
        <v>810</v>
      </c>
    </row>
    <row r="36" spans="2:11" ht="17.25" customHeight="1" x14ac:dyDescent="0.2">
      <c r="B36" s="1" t="s">
        <v>274</v>
      </c>
      <c r="D36" s="12">
        <v>7242</v>
      </c>
      <c r="E36" s="14">
        <v>112</v>
      </c>
      <c r="F36" s="14">
        <v>9199</v>
      </c>
      <c r="G36" s="14">
        <v>453116</v>
      </c>
      <c r="H36" s="33">
        <v>2.471773232461445</v>
      </c>
      <c r="I36" s="33">
        <v>203.0164461197574</v>
      </c>
      <c r="J36" s="34">
        <v>10.3</v>
      </c>
      <c r="K36" s="14">
        <v>844</v>
      </c>
    </row>
    <row r="37" spans="2:11" ht="17.25" customHeight="1" x14ac:dyDescent="0.2">
      <c r="B37" s="1" t="s">
        <v>275</v>
      </c>
      <c r="D37" s="12">
        <v>6731</v>
      </c>
      <c r="E37" s="14">
        <v>121</v>
      </c>
      <c r="F37" s="14">
        <v>8404</v>
      </c>
      <c r="G37" s="14">
        <v>468360</v>
      </c>
      <c r="H37" s="33">
        <v>2.5834827910154585</v>
      </c>
      <c r="I37" s="33">
        <v>179.43462293961912</v>
      </c>
      <c r="J37" s="34">
        <v>11.1</v>
      </c>
      <c r="K37" s="14">
        <v>772</v>
      </c>
    </row>
    <row r="38" spans="2:11" ht="17.25" customHeight="1" x14ac:dyDescent="0.2">
      <c r="B38" s="1" t="s">
        <v>276</v>
      </c>
      <c r="D38" s="12">
        <v>6782</v>
      </c>
      <c r="E38" s="14">
        <v>102</v>
      </c>
      <c r="F38" s="14">
        <v>8526</v>
      </c>
      <c r="G38" s="14">
        <v>480798</v>
      </c>
      <c r="H38" s="33">
        <v>2.1214730510526247</v>
      </c>
      <c r="I38" s="33">
        <v>177.33018856151648</v>
      </c>
      <c r="J38" s="34">
        <v>9.4</v>
      </c>
      <c r="K38" s="14">
        <v>784</v>
      </c>
    </row>
    <row r="39" spans="2:11" ht="17.25" customHeight="1" x14ac:dyDescent="0.2">
      <c r="B39" s="1"/>
      <c r="D39" s="12"/>
      <c r="E39" s="14"/>
      <c r="F39" s="14"/>
      <c r="G39" s="14"/>
      <c r="H39" s="33"/>
      <c r="I39" s="33"/>
      <c r="J39" s="34"/>
      <c r="K39" s="14"/>
    </row>
    <row r="40" spans="2:11" ht="17.25" customHeight="1" x14ac:dyDescent="0.2">
      <c r="B40" s="1" t="s">
        <v>277</v>
      </c>
      <c r="D40" s="12">
        <v>6683</v>
      </c>
      <c r="E40" s="14">
        <v>97</v>
      </c>
      <c r="F40" s="14">
        <v>8393</v>
      </c>
      <c r="G40" s="14">
        <v>497296</v>
      </c>
      <c r="H40" s="33">
        <v>1.9505485666484348</v>
      </c>
      <c r="I40" s="33">
        <v>168.77272288536406</v>
      </c>
      <c r="J40" s="34">
        <v>8.9</v>
      </c>
      <c r="K40" s="14">
        <v>774</v>
      </c>
    </row>
    <row r="41" spans="2:11" ht="17.25" customHeight="1" x14ac:dyDescent="0.2">
      <c r="B41" s="1" t="s">
        <v>278</v>
      </c>
      <c r="D41" s="12">
        <v>6575</v>
      </c>
      <c r="E41" s="14">
        <v>106</v>
      </c>
      <c r="F41" s="14">
        <v>8140</v>
      </c>
      <c r="G41" s="14">
        <v>506971</v>
      </c>
      <c r="H41" s="33">
        <v>2.0908493779723103</v>
      </c>
      <c r="I41" s="33">
        <v>160.56145223296795</v>
      </c>
      <c r="J41" s="34">
        <v>9.8000000000000007</v>
      </c>
      <c r="K41" s="14">
        <v>752</v>
      </c>
    </row>
    <row r="42" spans="2:11" ht="17.25" customHeight="1" x14ac:dyDescent="0.2">
      <c r="B42" s="1" t="s">
        <v>279</v>
      </c>
      <c r="D42" s="12">
        <v>6496</v>
      </c>
      <c r="E42" s="14">
        <v>141</v>
      </c>
      <c r="F42" s="14">
        <v>8216</v>
      </c>
      <c r="G42" s="14">
        <v>526277</v>
      </c>
      <c r="H42" s="33">
        <v>2.6791974568525703</v>
      </c>
      <c r="I42" s="33">
        <v>156.11550571277104</v>
      </c>
      <c r="J42" s="34">
        <v>13.1</v>
      </c>
      <c r="K42" s="14">
        <v>761</v>
      </c>
    </row>
    <row r="43" spans="2:11" ht="17.25" customHeight="1" x14ac:dyDescent="0.2">
      <c r="B43" s="1" t="s">
        <v>280</v>
      </c>
      <c r="D43" s="12">
        <v>6535</v>
      </c>
      <c r="E43" s="14">
        <v>125</v>
      </c>
      <c r="F43" s="14">
        <v>8264</v>
      </c>
      <c r="G43" s="14">
        <v>554466</v>
      </c>
      <c r="H43" s="33">
        <v>2.254421371193184</v>
      </c>
      <c r="I43" s="33">
        <v>149.04430569232377</v>
      </c>
      <c r="J43" s="34">
        <v>11.6</v>
      </c>
      <c r="K43" s="14">
        <v>766</v>
      </c>
    </row>
    <row r="44" spans="2:11" ht="17.25" customHeight="1" x14ac:dyDescent="0.2">
      <c r="B44" s="1" t="s">
        <v>281</v>
      </c>
      <c r="D44" s="12">
        <v>6387</v>
      </c>
      <c r="E44" s="14">
        <v>117</v>
      </c>
      <c r="F44" s="14">
        <v>8160</v>
      </c>
      <c r="G44" s="14">
        <v>578195</v>
      </c>
      <c r="H44" s="33">
        <v>2.0235387715217183</v>
      </c>
      <c r="I44" s="33">
        <v>141.12885791125831</v>
      </c>
      <c r="J44" s="34">
        <v>10.9</v>
      </c>
      <c r="K44" s="14">
        <v>760</v>
      </c>
    </row>
    <row r="45" spans="2:11" ht="17.25" customHeight="1" x14ac:dyDescent="0.2">
      <c r="B45" s="1"/>
      <c r="D45" s="12"/>
      <c r="E45" s="14"/>
      <c r="F45" s="14"/>
      <c r="G45" s="14"/>
      <c r="H45" s="33"/>
      <c r="I45" s="33"/>
      <c r="J45" s="34"/>
      <c r="K45" s="14"/>
    </row>
    <row r="46" spans="2:11" ht="17.25" customHeight="1" x14ac:dyDescent="0.2">
      <c r="B46" s="1" t="s">
        <v>282</v>
      </c>
      <c r="D46" s="12">
        <v>6221</v>
      </c>
      <c r="E46" s="14">
        <v>104</v>
      </c>
      <c r="F46" s="14">
        <v>7873</v>
      </c>
      <c r="G46" s="14">
        <v>592791</v>
      </c>
      <c r="H46" s="33">
        <v>1.7544126007311176</v>
      </c>
      <c r="I46" s="33">
        <v>132.81240774573163</v>
      </c>
      <c r="J46" s="34">
        <v>9.6999999999999993</v>
      </c>
      <c r="K46" s="14">
        <v>733</v>
      </c>
    </row>
    <row r="47" spans="2:11" ht="17.25" customHeight="1" x14ac:dyDescent="0.2">
      <c r="B47" s="1" t="s">
        <v>283</v>
      </c>
      <c r="D47" s="12">
        <v>6661</v>
      </c>
      <c r="E47" s="14">
        <v>124</v>
      </c>
      <c r="F47" s="14">
        <v>8317</v>
      </c>
      <c r="G47" s="14">
        <v>610731</v>
      </c>
      <c r="H47" s="33">
        <v>2.030353789147759</v>
      </c>
      <c r="I47" s="33">
        <v>136.18106826082186</v>
      </c>
      <c r="J47" s="34">
        <v>11.5</v>
      </c>
      <c r="K47" s="14">
        <v>773</v>
      </c>
    </row>
    <row r="48" spans="2:11" ht="17.25" customHeight="1" x14ac:dyDescent="0.2">
      <c r="B48" s="1" t="s">
        <v>284</v>
      </c>
      <c r="D48" s="12">
        <v>6661</v>
      </c>
      <c r="E48" s="14">
        <v>132</v>
      </c>
      <c r="F48" s="14">
        <v>8404</v>
      </c>
      <c r="G48" s="14">
        <v>627458</v>
      </c>
      <c r="H48" s="33">
        <v>2.1037264645601779</v>
      </c>
      <c r="I48" s="33">
        <v>133.93725157699799</v>
      </c>
      <c r="J48" s="34">
        <v>12.3</v>
      </c>
      <c r="K48" s="14">
        <v>780</v>
      </c>
    </row>
    <row r="49" spans="2:11" ht="17.25" customHeight="1" x14ac:dyDescent="0.2">
      <c r="B49" s="1" t="s">
        <v>285</v>
      </c>
      <c r="D49" s="12">
        <v>6848</v>
      </c>
      <c r="E49" s="14">
        <v>119</v>
      </c>
      <c r="F49" s="14">
        <v>8619</v>
      </c>
      <c r="G49" s="14">
        <v>652065</v>
      </c>
      <c r="H49" s="33">
        <v>1.8249714368966283</v>
      </c>
      <c r="I49" s="33">
        <v>132.18007407237008</v>
      </c>
      <c r="J49" s="34">
        <v>11</v>
      </c>
      <c r="K49" s="14">
        <v>798</v>
      </c>
    </row>
    <row r="50" spans="2:11" ht="17.25" customHeight="1" x14ac:dyDescent="0.2">
      <c r="B50" s="1" t="s">
        <v>286</v>
      </c>
      <c r="D50" s="12">
        <v>7552</v>
      </c>
      <c r="E50" s="14">
        <v>118</v>
      </c>
      <c r="F50" s="14">
        <v>9346</v>
      </c>
      <c r="G50" s="14">
        <v>671721</v>
      </c>
      <c r="H50" s="33">
        <v>1.7566817175583316</v>
      </c>
      <c r="I50" s="33">
        <v>139.13514688389972</v>
      </c>
      <c r="J50" s="34">
        <v>10.9</v>
      </c>
      <c r="K50" s="14">
        <v>865</v>
      </c>
    </row>
    <row r="51" spans="2:11" ht="17.25" customHeight="1" x14ac:dyDescent="0.2">
      <c r="B51" s="1"/>
      <c r="D51" s="12"/>
      <c r="E51" s="14"/>
      <c r="F51" s="14"/>
      <c r="G51" s="14"/>
      <c r="H51" s="33"/>
      <c r="I51" s="33"/>
      <c r="J51" s="34"/>
      <c r="K51" s="14"/>
    </row>
    <row r="52" spans="2:11" ht="17.25" customHeight="1" x14ac:dyDescent="0.2">
      <c r="B52" s="1" t="s">
        <v>287</v>
      </c>
      <c r="D52" s="12">
        <v>7882</v>
      </c>
      <c r="E52" s="14">
        <v>94</v>
      </c>
      <c r="F52" s="14">
        <v>9622</v>
      </c>
      <c r="G52" s="14">
        <v>690542</v>
      </c>
      <c r="H52" s="33">
        <v>1.3612495691789928</v>
      </c>
      <c r="I52" s="33">
        <v>139.33982292170498</v>
      </c>
      <c r="J52" s="34">
        <v>8.6999999999999993</v>
      </c>
      <c r="K52" s="14">
        <v>891</v>
      </c>
    </row>
    <row r="53" spans="2:11" ht="17.25" customHeight="1" x14ac:dyDescent="0.2">
      <c r="B53" s="1" t="s">
        <v>288</v>
      </c>
      <c r="D53" s="12">
        <v>7931</v>
      </c>
      <c r="E53" s="14">
        <v>96</v>
      </c>
      <c r="F53" s="14">
        <v>9650</v>
      </c>
      <c r="G53" s="14">
        <v>702753</v>
      </c>
      <c r="H53" s="33">
        <v>1.3660560680637437</v>
      </c>
      <c r="I53" s="33">
        <v>137.31709434182423</v>
      </c>
      <c r="J53" s="34">
        <v>8.9</v>
      </c>
      <c r="K53" s="14">
        <v>894</v>
      </c>
    </row>
    <row r="54" spans="2:11" ht="17.25" customHeight="1" x14ac:dyDescent="0.2">
      <c r="B54" s="1" t="s">
        <v>289</v>
      </c>
      <c r="D54" s="12">
        <v>8250</v>
      </c>
      <c r="E54" s="14">
        <v>97</v>
      </c>
      <c r="F54" s="14">
        <v>10202</v>
      </c>
      <c r="G54" s="14">
        <v>709663</v>
      </c>
      <c r="H54" s="33">
        <v>1.3668459536427853</v>
      </c>
      <c r="I54" s="33">
        <v>143.75837545426492</v>
      </c>
      <c r="J54" s="34">
        <v>9</v>
      </c>
      <c r="K54" s="14">
        <v>947</v>
      </c>
    </row>
    <row r="55" spans="2:11" ht="17.25" customHeight="1" x14ac:dyDescent="0.2">
      <c r="B55" s="1" t="s">
        <v>290</v>
      </c>
      <c r="C55" s="15"/>
      <c r="D55" s="12">
        <v>8563</v>
      </c>
      <c r="E55" s="14">
        <v>96</v>
      </c>
      <c r="F55" s="14">
        <v>10422</v>
      </c>
      <c r="G55" s="14">
        <v>717459</v>
      </c>
      <c r="H55" s="33">
        <v>1.3380555543940489</v>
      </c>
      <c r="I55" s="33">
        <v>145.26265612390392</v>
      </c>
      <c r="J55" s="34">
        <v>8.9</v>
      </c>
      <c r="K55" s="14">
        <v>970</v>
      </c>
    </row>
    <row r="56" spans="2:11" ht="17.25" customHeight="1" x14ac:dyDescent="0.2">
      <c r="B56" s="1" t="s">
        <v>291</v>
      </c>
      <c r="C56" s="15"/>
      <c r="D56" s="12">
        <v>8946</v>
      </c>
      <c r="E56" s="14">
        <v>100</v>
      </c>
      <c r="F56" s="14">
        <v>10933</v>
      </c>
      <c r="G56" s="14">
        <v>723368</v>
      </c>
      <c r="H56" s="33">
        <v>1.3824222249256257</v>
      </c>
      <c r="I56" s="33">
        <v>151.14022185111867</v>
      </c>
      <c r="J56" s="34">
        <v>9.3000000000000007</v>
      </c>
      <c r="K56" s="14">
        <v>1022</v>
      </c>
    </row>
    <row r="57" spans="2:11" ht="17.25" customHeight="1" x14ac:dyDescent="0.2">
      <c r="B57" s="1"/>
      <c r="D57" s="12"/>
      <c r="E57" s="14"/>
      <c r="F57" s="14"/>
      <c r="G57" s="14"/>
      <c r="H57" s="33"/>
      <c r="I57" s="33"/>
      <c r="J57" s="34"/>
      <c r="K57" s="14"/>
    </row>
    <row r="58" spans="2:11" ht="17.25" customHeight="1" x14ac:dyDescent="0.2">
      <c r="B58" s="1" t="s">
        <v>292</v>
      </c>
      <c r="C58" s="15"/>
      <c r="D58" s="12">
        <v>9228</v>
      </c>
      <c r="E58" s="14">
        <v>97</v>
      </c>
      <c r="F58" s="14">
        <v>11433</v>
      </c>
      <c r="G58" s="14">
        <v>727499</v>
      </c>
      <c r="H58" s="33">
        <v>1.3333351660964481</v>
      </c>
      <c r="I58" s="33">
        <v>157.15485519567724</v>
      </c>
      <c r="J58" s="34">
        <v>9.1</v>
      </c>
      <c r="K58" s="14">
        <v>1072</v>
      </c>
    </row>
    <row r="59" spans="2:11" ht="17.25" customHeight="1" x14ac:dyDescent="0.2">
      <c r="B59" s="1" t="s">
        <v>293</v>
      </c>
      <c r="C59" s="15"/>
      <c r="D59" s="12">
        <v>8797</v>
      </c>
      <c r="E59" s="14">
        <v>90</v>
      </c>
      <c r="F59" s="14">
        <v>10854</v>
      </c>
      <c r="G59" s="14">
        <v>732235</v>
      </c>
      <c r="H59" s="33">
        <v>1.2291136042390762</v>
      </c>
      <c r="I59" s="33">
        <v>148.23110067123258</v>
      </c>
      <c r="J59" s="34">
        <v>8.5</v>
      </c>
      <c r="K59" s="14">
        <v>1022</v>
      </c>
    </row>
    <row r="60" spans="2:11" ht="17.25" customHeight="1" x14ac:dyDescent="0.2">
      <c r="B60" s="1" t="s">
        <v>294</v>
      </c>
      <c r="C60" s="15"/>
      <c r="D60" s="12">
        <v>8531</v>
      </c>
      <c r="E60" s="14">
        <v>74</v>
      </c>
      <c r="F60" s="14">
        <v>10612</v>
      </c>
      <c r="G60" s="14">
        <v>735267</v>
      </c>
      <c r="H60" s="33">
        <v>1.0064371174008897</v>
      </c>
      <c r="I60" s="33">
        <v>144.3285228359222</v>
      </c>
      <c r="J60" s="34">
        <v>7</v>
      </c>
      <c r="K60" s="14">
        <v>1005</v>
      </c>
    </row>
    <row r="61" spans="2:11" ht="17.25" customHeight="1" x14ac:dyDescent="0.2">
      <c r="B61" s="1" t="s">
        <v>295</v>
      </c>
      <c r="C61" s="15"/>
      <c r="D61" s="12">
        <v>8529</v>
      </c>
      <c r="E61" s="14">
        <v>89</v>
      </c>
      <c r="F61" s="14">
        <v>10673</v>
      </c>
      <c r="G61" s="14">
        <v>739912</v>
      </c>
      <c r="H61" s="33">
        <v>1.2028457438181839</v>
      </c>
      <c r="I61" s="33">
        <v>144.24688341316264</v>
      </c>
      <c r="J61" s="34">
        <v>8.5</v>
      </c>
      <c r="K61" s="14">
        <v>1016</v>
      </c>
    </row>
    <row r="62" spans="2:11" ht="17.25" customHeight="1" x14ac:dyDescent="0.2">
      <c r="B62" s="1" t="s">
        <v>296</v>
      </c>
      <c r="C62" s="15"/>
      <c r="D62" s="12">
        <v>8376</v>
      </c>
      <c r="E62" s="14">
        <v>71</v>
      </c>
      <c r="F62" s="14">
        <v>10303</v>
      </c>
      <c r="G62" s="14">
        <v>751083</v>
      </c>
      <c r="H62" s="33">
        <v>1</v>
      </c>
      <c r="I62" s="33">
        <v>137.19999999999999</v>
      </c>
      <c r="J62" s="34">
        <v>6.9</v>
      </c>
      <c r="K62" s="14">
        <v>994</v>
      </c>
    </row>
    <row r="63" spans="2:11" ht="17.25" customHeight="1" x14ac:dyDescent="0.2">
      <c r="B63" s="1"/>
      <c r="C63" s="15"/>
      <c r="D63" s="12"/>
      <c r="E63" s="14"/>
      <c r="F63" s="14"/>
      <c r="G63" s="14"/>
      <c r="H63" s="33"/>
      <c r="I63" s="33"/>
      <c r="J63" s="34"/>
      <c r="K63" s="14"/>
    </row>
    <row r="64" spans="2:11" ht="17.25" customHeight="1" x14ac:dyDescent="0.2">
      <c r="B64" s="1" t="s">
        <v>297</v>
      </c>
      <c r="C64" s="15"/>
      <c r="D64" s="12">
        <v>8103</v>
      </c>
      <c r="E64" s="14">
        <v>69</v>
      </c>
      <c r="F64" s="14">
        <v>10006</v>
      </c>
      <c r="G64" s="14">
        <v>754145</v>
      </c>
      <c r="H64" s="33">
        <v>0.9</v>
      </c>
      <c r="I64" s="33">
        <v>132.69999999999999</v>
      </c>
      <c r="J64" s="34">
        <v>6.7</v>
      </c>
      <c r="K64" s="14">
        <v>973</v>
      </c>
    </row>
    <row r="65" spans="1:11" ht="17.25" customHeight="1" x14ac:dyDescent="0.2">
      <c r="B65" s="1" t="s">
        <v>298</v>
      </c>
      <c r="C65" s="15"/>
      <c r="D65" s="12">
        <v>7785</v>
      </c>
      <c r="E65" s="14">
        <v>56</v>
      </c>
      <c r="F65" s="14">
        <v>9625</v>
      </c>
      <c r="G65" s="14">
        <v>750408</v>
      </c>
      <c r="H65" s="33">
        <v>0.75</v>
      </c>
      <c r="I65" s="33">
        <v>128.30000000000001</v>
      </c>
      <c r="J65" s="34">
        <v>5.5</v>
      </c>
      <c r="K65" s="14">
        <v>943</v>
      </c>
    </row>
    <row r="66" spans="1:11" ht="17.25" customHeight="1" x14ac:dyDescent="0.2">
      <c r="B66" s="1" t="s">
        <v>299</v>
      </c>
      <c r="C66" s="15"/>
      <c r="D66" s="12">
        <v>7270</v>
      </c>
      <c r="E66" s="13">
        <v>63</v>
      </c>
      <c r="F66" s="13">
        <v>8843</v>
      </c>
      <c r="G66" s="13">
        <v>747225</v>
      </c>
      <c r="H66" s="35">
        <v>0.8</v>
      </c>
      <c r="I66" s="35">
        <v>118.3</v>
      </c>
      <c r="J66" s="36">
        <v>6.2</v>
      </c>
      <c r="K66" s="13">
        <v>873</v>
      </c>
    </row>
    <row r="67" spans="1:11" ht="17.25" customHeight="1" x14ac:dyDescent="0.2">
      <c r="B67" s="1" t="s">
        <v>300</v>
      </c>
      <c r="C67" s="15"/>
      <c r="D67" s="12">
        <v>7204</v>
      </c>
      <c r="E67" s="13">
        <v>51</v>
      </c>
      <c r="F67" s="13">
        <v>8912</v>
      </c>
      <c r="G67" s="13">
        <v>744827</v>
      </c>
      <c r="H67" s="35">
        <v>0.7</v>
      </c>
      <c r="I67" s="35">
        <v>119.7</v>
      </c>
      <c r="J67" s="36">
        <v>5.0999999999999996</v>
      </c>
      <c r="K67" s="13">
        <v>886</v>
      </c>
    </row>
    <row r="68" spans="1:11" ht="17.25" customHeight="1" x14ac:dyDescent="0.2">
      <c r="B68" s="1" t="s">
        <v>301</v>
      </c>
      <c r="C68" s="15"/>
      <c r="D68" s="12">
        <v>6903</v>
      </c>
      <c r="E68" s="13">
        <v>52</v>
      </c>
      <c r="F68" s="13">
        <v>8577</v>
      </c>
      <c r="G68" s="13">
        <v>745095</v>
      </c>
      <c r="H68" s="35">
        <v>0.7</v>
      </c>
      <c r="I68" s="35">
        <v>115.1</v>
      </c>
      <c r="J68" s="36">
        <v>5.2</v>
      </c>
      <c r="K68" s="13">
        <v>857</v>
      </c>
    </row>
    <row r="69" spans="1:11" ht="17.25" customHeight="1" x14ac:dyDescent="0.2">
      <c r="B69" s="1"/>
      <c r="C69" s="15"/>
      <c r="D69" s="12"/>
      <c r="E69" s="13"/>
      <c r="F69" s="13"/>
      <c r="G69" s="13"/>
      <c r="H69" s="35"/>
      <c r="I69" s="35"/>
      <c r="J69" s="36"/>
      <c r="K69" s="13"/>
    </row>
    <row r="70" spans="1:11" ht="17.25" customHeight="1" x14ac:dyDescent="0.2">
      <c r="B70" s="1" t="s">
        <v>302</v>
      </c>
      <c r="C70" s="15"/>
      <c r="D70" s="12">
        <v>5942</v>
      </c>
      <c r="E70" s="13">
        <v>54</v>
      </c>
      <c r="F70" s="13">
        <v>7377</v>
      </c>
      <c r="G70" s="13">
        <v>743871</v>
      </c>
      <c r="H70" s="35">
        <v>0.7</v>
      </c>
      <c r="I70" s="35">
        <v>99.2</v>
      </c>
      <c r="J70" s="36">
        <v>5.4</v>
      </c>
      <c r="K70" s="13">
        <v>742</v>
      </c>
    </row>
    <row r="71" spans="1:11" ht="17.25" customHeight="1" x14ac:dyDescent="0.2">
      <c r="B71" s="1" t="s">
        <v>303</v>
      </c>
      <c r="C71" s="15"/>
      <c r="D71" s="12">
        <v>5410</v>
      </c>
      <c r="E71" s="13">
        <v>50</v>
      </c>
      <c r="F71" s="13">
        <v>6796</v>
      </c>
      <c r="G71" s="13">
        <v>749184</v>
      </c>
      <c r="H71" s="35">
        <v>0.7</v>
      </c>
      <c r="I71" s="35">
        <v>90.7</v>
      </c>
      <c r="J71" s="36">
        <v>5.0999999999999996</v>
      </c>
      <c r="K71" s="13">
        <v>688</v>
      </c>
    </row>
    <row r="72" spans="1:11" ht="17.25" customHeight="1" x14ac:dyDescent="0.2">
      <c r="B72" s="1" t="s">
        <v>323</v>
      </c>
      <c r="C72" s="15"/>
      <c r="D72" s="12">
        <v>4752</v>
      </c>
      <c r="E72" s="13">
        <v>47</v>
      </c>
      <c r="F72" s="13">
        <v>5932</v>
      </c>
      <c r="G72" s="13">
        <v>752864</v>
      </c>
      <c r="H72" s="35">
        <v>0.6</v>
      </c>
      <c r="I72" s="35">
        <v>78.8</v>
      </c>
      <c r="J72" s="36">
        <v>4.8</v>
      </c>
      <c r="K72" s="13">
        <v>606</v>
      </c>
    </row>
    <row r="73" spans="1:11" ht="17.25" customHeight="1" x14ac:dyDescent="0.2">
      <c r="B73" s="1" t="s">
        <v>325</v>
      </c>
      <c r="C73" s="15"/>
      <c r="D73" s="12">
        <v>4115</v>
      </c>
      <c r="E73" s="13">
        <v>39</v>
      </c>
      <c r="F73" s="13">
        <v>5217</v>
      </c>
      <c r="G73" s="13">
        <v>731568</v>
      </c>
      <c r="H73" s="35">
        <v>0.5</v>
      </c>
      <c r="I73" s="35">
        <v>71.3</v>
      </c>
      <c r="J73" s="36">
        <v>4</v>
      </c>
      <c r="K73" s="13">
        <v>537</v>
      </c>
    </row>
    <row r="74" spans="1:11" ht="17.25" customHeight="1" thickBot="1" x14ac:dyDescent="0.2">
      <c r="B74" s="37"/>
      <c r="C74" s="3"/>
      <c r="D74" s="16"/>
      <c r="E74" s="3"/>
      <c r="F74" s="3"/>
      <c r="G74" s="3"/>
      <c r="H74" s="38"/>
      <c r="I74" s="38"/>
      <c r="J74" s="29"/>
      <c r="K74" s="3"/>
    </row>
    <row r="75" spans="1:11" ht="17.25" customHeight="1" x14ac:dyDescent="0.2">
      <c r="D75" s="1" t="s">
        <v>41</v>
      </c>
    </row>
    <row r="76" spans="1:11" ht="17.25" customHeight="1" x14ac:dyDescent="0.2">
      <c r="A76" s="1"/>
    </row>
  </sheetData>
  <mergeCells count="4">
    <mergeCell ref="B12:C12"/>
    <mergeCell ref="J11:K11"/>
    <mergeCell ref="H11:I11"/>
    <mergeCell ref="B6:K6"/>
  </mergeCells>
  <phoneticPr fontId="19"/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53"/>
  <sheetViews>
    <sheetView view="pageBreakPreview" zoomScale="75" zoomScaleNormal="75" workbookViewId="0">
      <selection activeCell="B6" sqref="B6:M6"/>
    </sheetView>
  </sheetViews>
  <sheetFormatPr defaultColWidth="10.875" defaultRowHeight="17.25" customHeight="1" x14ac:dyDescent="0.15"/>
  <cols>
    <col min="1" max="1" width="13.375" style="42" customWidth="1"/>
    <col min="2" max="2" width="23.5" style="173" customWidth="1"/>
    <col min="3" max="3" width="10.75" style="42" customWidth="1"/>
    <col min="4" max="4" width="15" style="42" customWidth="1"/>
    <col min="5" max="13" width="10.75" style="42" customWidth="1"/>
    <col min="14" max="17" width="10.875" style="42"/>
    <col min="18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16384" width="10.875" style="2"/>
  </cols>
  <sheetData>
    <row r="1" spans="1:17" ht="17.25" customHeight="1" x14ac:dyDescent="0.2">
      <c r="A1" s="55"/>
    </row>
    <row r="6" spans="1:17" ht="17.25" customHeight="1" x14ac:dyDescent="0.2">
      <c r="B6" s="220" t="s">
        <v>15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</row>
    <row r="7" spans="1:17" ht="17.25" customHeight="1" thickBot="1" x14ac:dyDescent="0.2">
      <c r="B7" s="174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7" ht="17.25" customHeight="1" x14ac:dyDescent="0.15">
      <c r="B8" s="175"/>
      <c r="C8" s="217" t="s">
        <v>428</v>
      </c>
      <c r="D8" s="222"/>
      <c r="E8" s="222"/>
      <c r="F8" s="222"/>
      <c r="G8" s="222"/>
      <c r="H8" s="222"/>
      <c r="I8" s="176"/>
      <c r="J8" s="176"/>
      <c r="K8" s="176"/>
      <c r="L8" s="176"/>
      <c r="M8" s="176"/>
    </row>
    <row r="9" spans="1:17" ht="17.25" customHeight="1" x14ac:dyDescent="0.2">
      <c r="B9" s="177"/>
      <c r="C9" s="219"/>
      <c r="D9" s="223"/>
      <c r="E9" s="223"/>
      <c r="F9" s="223"/>
      <c r="G9" s="223"/>
      <c r="H9" s="223"/>
      <c r="I9" s="123" t="s">
        <v>2</v>
      </c>
      <c r="J9" s="60"/>
      <c r="K9" s="60"/>
      <c r="L9" s="123" t="s">
        <v>16</v>
      </c>
      <c r="M9" s="60"/>
    </row>
    <row r="10" spans="1:17" ht="17.25" customHeight="1" x14ac:dyDescent="0.2">
      <c r="B10" s="177"/>
      <c r="C10" s="62" t="s">
        <v>388</v>
      </c>
      <c r="D10" s="224" t="s">
        <v>429</v>
      </c>
      <c r="E10" s="62" t="s">
        <v>401</v>
      </c>
      <c r="F10" s="62" t="s">
        <v>401</v>
      </c>
      <c r="G10" s="224" t="s">
        <v>395</v>
      </c>
      <c r="H10" s="224" t="s">
        <v>430</v>
      </c>
      <c r="I10" s="62" t="s">
        <v>388</v>
      </c>
      <c r="J10" s="62" t="s">
        <v>389</v>
      </c>
      <c r="K10" s="62" t="s">
        <v>389</v>
      </c>
      <c r="L10" s="62" t="s">
        <v>388</v>
      </c>
      <c r="M10" s="62" t="s">
        <v>389</v>
      </c>
    </row>
    <row r="11" spans="1:17" ht="17.25" customHeight="1" x14ac:dyDescent="0.2">
      <c r="B11" s="178"/>
      <c r="C11" s="87" t="s">
        <v>404</v>
      </c>
      <c r="D11" s="225"/>
      <c r="E11" s="87" t="s">
        <v>406</v>
      </c>
      <c r="F11" s="87" t="s">
        <v>407</v>
      </c>
      <c r="G11" s="225"/>
      <c r="H11" s="225"/>
      <c r="I11" s="87" t="s">
        <v>404</v>
      </c>
      <c r="J11" s="87" t="s">
        <v>390</v>
      </c>
      <c r="K11" s="87" t="s">
        <v>396</v>
      </c>
      <c r="L11" s="87" t="s">
        <v>404</v>
      </c>
      <c r="M11" s="87" t="s">
        <v>396</v>
      </c>
    </row>
    <row r="12" spans="1:17" ht="17.25" customHeight="1" x14ac:dyDescent="0.2">
      <c r="B12" s="177"/>
      <c r="C12" s="137" t="s">
        <v>5</v>
      </c>
      <c r="D12" s="112" t="s">
        <v>18</v>
      </c>
      <c r="E12" s="112" t="s">
        <v>7</v>
      </c>
      <c r="F12" s="112" t="s">
        <v>8</v>
      </c>
      <c r="G12" s="112" t="s">
        <v>8</v>
      </c>
      <c r="H12" s="112" t="s">
        <v>8</v>
      </c>
      <c r="I12" s="112" t="s">
        <v>5</v>
      </c>
      <c r="J12" s="112" t="s">
        <v>9</v>
      </c>
      <c r="K12" s="112" t="s">
        <v>10</v>
      </c>
      <c r="L12" s="112" t="s">
        <v>5</v>
      </c>
      <c r="M12" s="112" t="s">
        <v>19</v>
      </c>
    </row>
    <row r="13" spans="1:17" s="17" customFormat="1" ht="17.25" customHeight="1" x14ac:dyDescent="0.2">
      <c r="A13" s="90"/>
      <c r="B13" s="179" t="s">
        <v>478</v>
      </c>
      <c r="C13" s="180">
        <f>SUM(C15:C23,C25,C27:C29,C31:C33,C35:C40,C42:C44,C46:C50,)</f>
        <v>346</v>
      </c>
      <c r="D13" s="181">
        <f t="shared" ref="D13:M13" si="0">SUM(D15:D23,D25,D27:D29,D31:D33,D35:D40,D42:D44,D46:D50,)</f>
        <v>650536</v>
      </c>
      <c r="E13" s="181">
        <f t="shared" si="0"/>
        <v>147</v>
      </c>
      <c r="F13" s="181">
        <f t="shared" si="0"/>
        <v>305</v>
      </c>
      <c r="G13" s="181">
        <f t="shared" si="0"/>
        <v>12</v>
      </c>
      <c r="H13" s="181">
        <f t="shared" si="0"/>
        <v>32</v>
      </c>
      <c r="I13" s="181">
        <f t="shared" si="0"/>
        <v>176</v>
      </c>
      <c r="J13" s="181">
        <f t="shared" si="0"/>
        <v>247</v>
      </c>
      <c r="K13" s="181">
        <f t="shared" si="0"/>
        <v>10220</v>
      </c>
      <c r="L13" s="181">
        <f t="shared" si="0"/>
        <v>12</v>
      </c>
      <c r="M13" s="181">
        <f t="shared" si="0"/>
        <v>1355</v>
      </c>
      <c r="N13" s="90"/>
      <c r="O13" s="90"/>
      <c r="P13" s="90"/>
      <c r="Q13" s="90"/>
    </row>
    <row r="14" spans="1:17" s="17" customFormat="1" ht="17.25" customHeight="1" x14ac:dyDescent="0.2">
      <c r="A14" s="90"/>
      <c r="B14" s="179"/>
      <c r="C14" s="180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90"/>
      <c r="O14" s="90"/>
      <c r="P14" s="90"/>
      <c r="Q14" s="90"/>
    </row>
    <row r="15" spans="1:17" ht="17.25" customHeight="1" x14ac:dyDescent="0.2">
      <c r="B15" s="182" t="s">
        <v>329</v>
      </c>
      <c r="C15" s="183">
        <v>97</v>
      </c>
      <c r="D15" s="184">
        <v>160945</v>
      </c>
      <c r="E15" s="185">
        <v>66</v>
      </c>
      <c r="F15" s="185">
        <v>140</v>
      </c>
      <c r="G15" s="53">
        <v>2</v>
      </c>
      <c r="H15" s="185">
        <v>12</v>
      </c>
      <c r="I15" s="185">
        <v>70</v>
      </c>
      <c r="J15" s="185">
        <v>92</v>
      </c>
      <c r="K15" s="185">
        <v>3155</v>
      </c>
      <c r="L15" s="10">
        <v>0</v>
      </c>
      <c r="M15" s="10">
        <v>0</v>
      </c>
    </row>
    <row r="16" spans="1:17" ht="17.25" customHeight="1" x14ac:dyDescent="0.2">
      <c r="B16" s="182" t="s">
        <v>330</v>
      </c>
      <c r="C16" s="183">
        <v>11</v>
      </c>
      <c r="D16" s="184">
        <v>34193</v>
      </c>
      <c r="E16" s="185">
        <v>3</v>
      </c>
      <c r="F16" s="185">
        <v>7</v>
      </c>
      <c r="G16" s="53">
        <v>0</v>
      </c>
      <c r="H16" s="185">
        <v>1</v>
      </c>
      <c r="I16" s="185">
        <v>4</v>
      </c>
      <c r="J16" s="185">
        <v>4</v>
      </c>
      <c r="K16" s="185">
        <v>153</v>
      </c>
      <c r="L16" s="185">
        <v>0</v>
      </c>
      <c r="M16" s="185"/>
    </row>
    <row r="17" spans="2:14" ht="17.25" customHeight="1" x14ac:dyDescent="0.2">
      <c r="B17" s="182" t="s">
        <v>331</v>
      </c>
      <c r="C17" s="183">
        <v>24</v>
      </c>
      <c r="D17" s="184">
        <v>61011</v>
      </c>
      <c r="E17" s="185">
        <v>7</v>
      </c>
      <c r="F17" s="185">
        <v>18</v>
      </c>
      <c r="G17" s="53">
        <v>0</v>
      </c>
      <c r="H17" s="53">
        <v>5</v>
      </c>
      <c r="I17" s="185">
        <v>9</v>
      </c>
      <c r="J17" s="185">
        <v>9</v>
      </c>
      <c r="K17" s="185">
        <v>504</v>
      </c>
      <c r="L17" s="10">
        <v>0</v>
      </c>
      <c r="M17" s="10">
        <v>0</v>
      </c>
    </row>
    <row r="18" spans="2:14" ht="17.25" customHeight="1" x14ac:dyDescent="0.2">
      <c r="B18" s="182" t="s">
        <v>332</v>
      </c>
      <c r="C18" s="183">
        <v>1</v>
      </c>
      <c r="D18" s="184">
        <v>1298</v>
      </c>
      <c r="E18" s="185">
        <v>1</v>
      </c>
      <c r="F18" s="185">
        <v>1</v>
      </c>
      <c r="G18" s="53">
        <v>0</v>
      </c>
      <c r="H18" s="185">
        <v>0</v>
      </c>
      <c r="I18" s="185">
        <v>1</v>
      </c>
      <c r="J18" s="185">
        <v>2</v>
      </c>
      <c r="K18" s="185">
        <v>23</v>
      </c>
      <c r="L18" s="10">
        <v>0</v>
      </c>
      <c r="M18" s="10">
        <v>0</v>
      </c>
    </row>
    <row r="19" spans="2:14" ht="17.25" customHeight="1" x14ac:dyDescent="0.2">
      <c r="B19" s="182" t="s">
        <v>333</v>
      </c>
      <c r="C19" s="183">
        <v>15</v>
      </c>
      <c r="D19" s="184">
        <v>22710</v>
      </c>
      <c r="E19" s="185">
        <v>2</v>
      </c>
      <c r="F19" s="185">
        <v>8</v>
      </c>
      <c r="G19" s="53">
        <v>0</v>
      </c>
      <c r="H19" s="185">
        <v>2</v>
      </c>
      <c r="I19" s="185">
        <v>7</v>
      </c>
      <c r="J19" s="185">
        <v>7</v>
      </c>
      <c r="K19" s="185">
        <v>42</v>
      </c>
      <c r="L19" s="10">
        <v>0</v>
      </c>
      <c r="M19" s="53">
        <v>0</v>
      </c>
      <c r="N19" s="141"/>
    </row>
    <row r="20" spans="2:14" ht="17.25" customHeight="1" x14ac:dyDescent="0.2">
      <c r="B20" s="182" t="s">
        <v>334</v>
      </c>
      <c r="C20" s="183">
        <v>26</v>
      </c>
      <c r="D20" s="184">
        <v>48260</v>
      </c>
      <c r="E20" s="185">
        <v>8</v>
      </c>
      <c r="F20" s="185">
        <v>15</v>
      </c>
      <c r="G20" s="185">
        <v>2</v>
      </c>
      <c r="H20" s="185">
        <v>3</v>
      </c>
      <c r="I20" s="185">
        <v>16</v>
      </c>
      <c r="J20" s="185">
        <v>20</v>
      </c>
      <c r="K20" s="185">
        <v>584</v>
      </c>
      <c r="L20" s="10">
        <v>2</v>
      </c>
      <c r="M20" s="10">
        <v>1060</v>
      </c>
    </row>
    <row r="21" spans="2:14" ht="17.25" customHeight="1" x14ac:dyDescent="0.2">
      <c r="B21" s="182" t="s">
        <v>335</v>
      </c>
      <c r="C21" s="9">
        <v>15</v>
      </c>
      <c r="D21" s="115">
        <v>78904</v>
      </c>
      <c r="E21" s="185">
        <v>21</v>
      </c>
      <c r="F21" s="185">
        <v>43</v>
      </c>
      <c r="G21" s="53">
        <v>1</v>
      </c>
      <c r="H21" s="185">
        <v>0</v>
      </c>
      <c r="I21" s="185">
        <v>10</v>
      </c>
      <c r="J21" s="185">
        <v>24</v>
      </c>
      <c r="K21" s="185">
        <v>835</v>
      </c>
      <c r="L21" s="53">
        <v>0</v>
      </c>
      <c r="M21" s="53">
        <v>0</v>
      </c>
    </row>
    <row r="22" spans="2:14" ht="17.25" customHeight="1" x14ac:dyDescent="0.2">
      <c r="B22" s="182" t="s">
        <v>153</v>
      </c>
      <c r="C22" s="183">
        <v>37</v>
      </c>
      <c r="D22" s="184">
        <v>99426</v>
      </c>
      <c r="E22" s="53">
        <v>8</v>
      </c>
      <c r="F22" s="53">
        <v>11</v>
      </c>
      <c r="G22" s="53">
        <v>3</v>
      </c>
      <c r="H22" s="10">
        <v>1</v>
      </c>
      <c r="I22" s="185">
        <v>9</v>
      </c>
      <c r="J22" s="185">
        <v>17</v>
      </c>
      <c r="K22" s="185">
        <v>1228</v>
      </c>
      <c r="L22" s="10">
        <v>0</v>
      </c>
      <c r="M22" s="10">
        <v>0</v>
      </c>
    </row>
    <row r="23" spans="2:14" ht="17.25" customHeight="1" x14ac:dyDescent="0.2">
      <c r="B23" s="182" t="s">
        <v>154</v>
      </c>
      <c r="C23" s="183">
        <v>11</v>
      </c>
      <c r="D23" s="184">
        <v>34108</v>
      </c>
      <c r="E23" s="53">
        <v>5</v>
      </c>
      <c r="F23" s="53">
        <v>10</v>
      </c>
      <c r="G23" s="53">
        <v>1</v>
      </c>
      <c r="H23" s="185">
        <v>0</v>
      </c>
      <c r="I23" s="185">
        <v>6</v>
      </c>
      <c r="J23" s="185">
        <v>8</v>
      </c>
      <c r="K23" s="185">
        <v>350</v>
      </c>
      <c r="L23" s="53">
        <v>0</v>
      </c>
      <c r="M23" s="53">
        <v>0</v>
      </c>
    </row>
    <row r="24" spans="2:14" ht="17.25" customHeight="1" x14ac:dyDescent="0.2">
      <c r="B24" s="182"/>
      <c r="C24" s="183"/>
      <c r="D24" s="184"/>
      <c r="E24" s="185"/>
      <c r="F24" s="185"/>
      <c r="G24" s="10"/>
      <c r="H24" s="10"/>
      <c r="I24" s="185"/>
      <c r="J24" s="185"/>
      <c r="K24" s="10"/>
      <c r="L24" s="53"/>
      <c r="M24" s="53"/>
    </row>
    <row r="25" spans="2:14" ht="17.25" customHeight="1" x14ac:dyDescent="0.2">
      <c r="B25" s="177" t="s">
        <v>397</v>
      </c>
      <c r="C25" s="183">
        <v>4</v>
      </c>
      <c r="D25" s="184">
        <v>17024</v>
      </c>
      <c r="E25" s="53">
        <v>1</v>
      </c>
      <c r="F25" s="53">
        <v>1</v>
      </c>
      <c r="G25" s="10">
        <v>0</v>
      </c>
      <c r="H25" s="53">
        <v>0</v>
      </c>
      <c r="I25" s="185">
        <v>2</v>
      </c>
      <c r="J25" s="185">
        <v>3</v>
      </c>
      <c r="K25" s="185">
        <v>290</v>
      </c>
      <c r="L25" s="10">
        <v>1</v>
      </c>
      <c r="M25" s="10">
        <v>9</v>
      </c>
    </row>
    <row r="26" spans="2:14" ht="17.25" customHeight="1" x14ac:dyDescent="0.2">
      <c r="B26" s="177"/>
      <c r="C26" s="183"/>
      <c r="D26" s="184"/>
      <c r="E26" s="185"/>
      <c r="F26" s="185"/>
      <c r="G26" s="53"/>
      <c r="H26" s="185"/>
      <c r="I26" s="185"/>
      <c r="J26" s="185"/>
      <c r="K26" s="185"/>
      <c r="L26" s="185"/>
      <c r="M26" s="185"/>
    </row>
    <row r="27" spans="2:14" ht="17.25" customHeight="1" x14ac:dyDescent="0.2">
      <c r="B27" s="182" t="s">
        <v>336</v>
      </c>
      <c r="C27" s="183">
        <v>8</v>
      </c>
      <c r="D27" s="184">
        <v>1070</v>
      </c>
      <c r="E27" s="53">
        <v>2</v>
      </c>
      <c r="F27" s="53">
        <v>6</v>
      </c>
      <c r="G27" s="10">
        <v>1</v>
      </c>
      <c r="H27" s="10">
        <v>2</v>
      </c>
      <c r="I27" s="185">
        <v>4</v>
      </c>
      <c r="J27" s="185">
        <v>8</v>
      </c>
      <c r="K27" s="185">
        <v>81</v>
      </c>
      <c r="L27" s="10">
        <v>1</v>
      </c>
      <c r="M27" s="10">
        <v>200</v>
      </c>
    </row>
    <row r="28" spans="2:14" ht="17.25" customHeight="1" x14ac:dyDescent="0.2">
      <c r="B28" s="182" t="s">
        <v>91</v>
      </c>
      <c r="C28" s="183">
        <v>1</v>
      </c>
      <c r="D28" s="53">
        <v>0</v>
      </c>
      <c r="E28" s="10">
        <v>0</v>
      </c>
      <c r="F28" s="10">
        <v>0</v>
      </c>
      <c r="G28" s="10">
        <v>0</v>
      </c>
      <c r="H28" s="10">
        <v>1</v>
      </c>
      <c r="I28" s="10">
        <v>0</v>
      </c>
      <c r="J28" s="53">
        <v>0</v>
      </c>
      <c r="K28" s="53">
        <v>0</v>
      </c>
      <c r="L28" s="185">
        <v>0</v>
      </c>
      <c r="M28" s="185">
        <v>0</v>
      </c>
    </row>
    <row r="29" spans="2:14" ht="17.25" customHeight="1" x14ac:dyDescent="0.2">
      <c r="B29" s="182" t="s">
        <v>337</v>
      </c>
      <c r="C29" s="183">
        <v>2</v>
      </c>
      <c r="D29" s="185">
        <v>4238</v>
      </c>
      <c r="E29" s="185">
        <v>3</v>
      </c>
      <c r="F29" s="185">
        <v>3</v>
      </c>
      <c r="G29" s="185">
        <v>0</v>
      </c>
      <c r="H29" s="185">
        <v>1</v>
      </c>
      <c r="I29" s="185">
        <v>2</v>
      </c>
      <c r="J29" s="185">
        <v>5</v>
      </c>
      <c r="K29" s="185">
        <v>0</v>
      </c>
      <c r="L29" s="185">
        <v>0</v>
      </c>
      <c r="M29" s="185">
        <v>0</v>
      </c>
    </row>
    <row r="30" spans="2:14" ht="17.25" customHeight="1" x14ac:dyDescent="0.2">
      <c r="B30" s="182"/>
      <c r="C30" s="183"/>
      <c r="D30" s="116"/>
      <c r="E30" s="185"/>
      <c r="F30" s="185"/>
      <c r="G30" s="10"/>
      <c r="H30" s="185"/>
      <c r="I30" s="185"/>
      <c r="J30" s="185"/>
      <c r="K30" s="185"/>
      <c r="L30" s="10"/>
      <c r="M30" s="10"/>
    </row>
    <row r="31" spans="2:14" ht="17.25" customHeight="1" x14ac:dyDescent="0.2">
      <c r="B31" s="182" t="s">
        <v>338</v>
      </c>
      <c r="C31" s="186">
        <v>4</v>
      </c>
      <c r="D31" s="116">
        <v>16670</v>
      </c>
      <c r="E31" s="185">
        <v>2</v>
      </c>
      <c r="F31" s="185">
        <v>5</v>
      </c>
      <c r="G31" s="10">
        <v>1</v>
      </c>
      <c r="H31" s="10">
        <v>1</v>
      </c>
      <c r="I31" s="185">
        <v>4</v>
      </c>
      <c r="J31" s="185">
        <v>6</v>
      </c>
      <c r="K31" s="185">
        <v>257</v>
      </c>
      <c r="L31" s="10">
        <v>0</v>
      </c>
      <c r="M31" s="10"/>
    </row>
    <row r="32" spans="2:14" ht="17.25" customHeight="1" x14ac:dyDescent="0.2">
      <c r="B32" s="182" t="s">
        <v>339</v>
      </c>
      <c r="C32" s="183">
        <v>4</v>
      </c>
      <c r="D32" s="184">
        <v>18</v>
      </c>
      <c r="E32" s="10">
        <v>2</v>
      </c>
      <c r="F32" s="10">
        <v>6</v>
      </c>
      <c r="G32" s="10">
        <v>1</v>
      </c>
      <c r="H32" s="10">
        <v>0</v>
      </c>
      <c r="I32" s="185">
        <v>2</v>
      </c>
      <c r="J32" s="185">
        <v>2</v>
      </c>
      <c r="K32" s="53">
        <v>1070</v>
      </c>
      <c r="L32" s="53">
        <v>1</v>
      </c>
      <c r="M32" s="53">
        <v>1</v>
      </c>
    </row>
    <row r="33" spans="2:13" ht="17.25" customHeight="1" x14ac:dyDescent="0.2">
      <c r="B33" s="182" t="s">
        <v>398</v>
      </c>
      <c r="C33" s="186">
        <v>10</v>
      </c>
      <c r="D33" s="116">
        <v>12188</v>
      </c>
      <c r="E33" s="185">
        <v>2</v>
      </c>
      <c r="F33" s="185">
        <v>5</v>
      </c>
      <c r="G33" s="10">
        <v>0</v>
      </c>
      <c r="H33" s="10">
        <v>0</v>
      </c>
      <c r="I33" s="185">
        <v>5</v>
      </c>
      <c r="J33" s="185">
        <v>8</v>
      </c>
      <c r="K33" s="185">
        <v>324</v>
      </c>
      <c r="L33" s="10">
        <v>2</v>
      </c>
      <c r="M33" s="10">
        <v>79</v>
      </c>
    </row>
    <row r="34" spans="2:13" ht="17.25" customHeight="1" x14ac:dyDescent="0.2">
      <c r="B34" s="182"/>
      <c r="C34" s="186"/>
      <c r="D34" s="116"/>
      <c r="E34" s="185"/>
      <c r="F34" s="185"/>
      <c r="G34" s="185"/>
      <c r="H34" s="185"/>
      <c r="I34" s="185"/>
      <c r="J34" s="185"/>
      <c r="K34" s="185"/>
      <c r="L34" s="185"/>
      <c r="M34" s="185"/>
    </row>
    <row r="35" spans="2:13" ht="17.25" customHeight="1" x14ac:dyDescent="0.2">
      <c r="B35" s="182" t="s">
        <v>340</v>
      </c>
      <c r="C35" s="183">
        <v>6</v>
      </c>
      <c r="D35" s="10">
        <v>4126</v>
      </c>
      <c r="E35" s="10">
        <v>1</v>
      </c>
      <c r="F35" s="10">
        <v>2</v>
      </c>
      <c r="G35" s="10">
        <v>0</v>
      </c>
      <c r="H35" s="10">
        <v>0</v>
      </c>
      <c r="I35" s="10">
        <v>1</v>
      </c>
      <c r="J35" s="10">
        <v>1</v>
      </c>
      <c r="K35" s="10">
        <v>37</v>
      </c>
      <c r="L35" s="53">
        <v>2</v>
      </c>
      <c r="M35" s="53">
        <v>0</v>
      </c>
    </row>
    <row r="36" spans="2:13" ht="17.25" customHeight="1" x14ac:dyDescent="0.2">
      <c r="B36" s="182" t="s">
        <v>341</v>
      </c>
      <c r="C36" s="9">
        <v>9</v>
      </c>
      <c r="D36" s="115">
        <v>7763</v>
      </c>
      <c r="E36" s="10">
        <v>2</v>
      </c>
      <c r="F36" s="10">
        <v>4</v>
      </c>
      <c r="G36" s="10">
        <v>0</v>
      </c>
      <c r="H36" s="10">
        <v>0</v>
      </c>
      <c r="I36" s="185">
        <v>3</v>
      </c>
      <c r="J36" s="185">
        <v>5</v>
      </c>
      <c r="K36" s="10">
        <v>44</v>
      </c>
      <c r="L36" s="53">
        <v>0</v>
      </c>
      <c r="M36" s="10">
        <v>0</v>
      </c>
    </row>
    <row r="37" spans="2:13" ht="17.25" customHeight="1" x14ac:dyDescent="0.2">
      <c r="B37" s="187" t="s">
        <v>342</v>
      </c>
      <c r="C37" s="184">
        <v>6</v>
      </c>
      <c r="D37" s="184">
        <v>20657</v>
      </c>
      <c r="E37" s="10">
        <v>0</v>
      </c>
      <c r="F37" s="10">
        <v>0</v>
      </c>
      <c r="G37" s="10">
        <v>0</v>
      </c>
      <c r="H37" s="10">
        <v>0</v>
      </c>
      <c r="I37" s="10">
        <v>2</v>
      </c>
      <c r="J37" s="10">
        <v>4</v>
      </c>
      <c r="K37" s="10">
        <v>557</v>
      </c>
      <c r="L37" s="10">
        <v>0</v>
      </c>
      <c r="M37" s="10">
        <v>0</v>
      </c>
    </row>
    <row r="38" spans="2:13" ht="17.25" customHeight="1" x14ac:dyDescent="0.2">
      <c r="B38" s="187" t="s">
        <v>343</v>
      </c>
      <c r="C38" s="53">
        <v>6</v>
      </c>
      <c r="D38" s="53">
        <v>10432</v>
      </c>
      <c r="E38" s="53">
        <v>1</v>
      </c>
      <c r="F38" s="53">
        <v>2</v>
      </c>
      <c r="G38" s="53">
        <v>0</v>
      </c>
      <c r="H38" s="53">
        <v>0</v>
      </c>
      <c r="I38" s="53">
        <v>1</v>
      </c>
      <c r="J38" s="53">
        <v>1</v>
      </c>
      <c r="K38" s="53">
        <v>105</v>
      </c>
      <c r="L38" s="53">
        <v>1</v>
      </c>
      <c r="M38" s="53">
        <v>2</v>
      </c>
    </row>
    <row r="39" spans="2:13" ht="17.25" customHeight="1" x14ac:dyDescent="0.2">
      <c r="B39" s="187" t="s">
        <v>344</v>
      </c>
      <c r="C39" s="53">
        <v>5</v>
      </c>
      <c r="D39" s="53">
        <v>4</v>
      </c>
      <c r="E39" s="10">
        <v>0</v>
      </c>
      <c r="F39" s="10">
        <v>0</v>
      </c>
      <c r="G39" s="53">
        <v>0</v>
      </c>
      <c r="H39" s="10">
        <v>0</v>
      </c>
      <c r="I39" s="185">
        <v>0</v>
      </c>
      <c r="J39" s="185">
        <v>0</v>
      </c>
      <c r="K39" s="10">
        <v>0</v>
      </c>
      <c r="L39" s="10">
        <v>0</v>
      </c>
      <c r="M39" s="10">
        <v>0</v>
      </c>
    </row>
    <row r="40" spans="2:13" ht="17.25" customHeight="1" x14ac:dyDescent="0.2">
      <c r="B40" s="40" t="s">
        <v>399</v>
      </c>
      <c r="C40" s="184">
        <v>7</v>
      </c>
      <c r="D40" s="184">
        <v>18</v>
      </c>
      <c r="E40" s="185">
        <v>0</v>
      </c>
      <c r="F40" s="185">
        <v>0</v>
      </c>
      <c r="G40" s="53">
        <v>0</v>
      </c>
      <c r="H40" s="10">
        <v>0</v>
      </c>
      <c r="I40" s="185">
        <v>0</v>
      </c>
      <c r="J40" s="185">
        <v>0</v>
      </c>
      <c r="K40" s="185">
        <v>0</v>
      </c>
      <c r="L40" s="10">
        <v>0</v>
      </c>
      <c r="M40" s="10">
        <v>0</v>
      </c>
    </row>
    <row r="41" spans="2:13" ht="17.25" customHeight="1" x14ac:dyDescent="0.15">
      <c r="B41" s="40"/>
      <c r="C41" s="184"/>
      <c r="D41" s="184"/>
      <c r="E41" s="185"/>
      <c r="F41" s="185"/>
      <c r="G41" s="185"/>
      <c r="H41" s="185"/>
      <c r="I41" s="185"/>
      <c r="J41" s="185"/>
      <c r="K41" s="185"/>
      <c r="L41" s="185"/>
      <c r="M41" s="185"/>
    </row>
    <row r="42" spans="2:13" ht="17.25" customHeight="1" x14ac:dyDescent="0.2">
      <c r="B42" s="187" t="s">
        <v>345</v>
      </c>
      <c r="C42" s="116">
        <v>13</v>
      </c>
      <c r="D42" s="53">
        <v>2474</v>
      </c>
      <c r="E42" s="185">
        <v>4</v>
      </c>
      <c r="F42" s="185">
        <v>4</v>
      </c>
      <c r="G42" s="10">
        <v>0</v>
      </c>
      <c r="H42" s="53">
        <v>0</v>
      </c>
      <c r="I42" s="185">
        <v>7</v>
      </c>
      <c r="J42" s="185">
        <v>8</v>
      </c>
      <c r="K42" s="185">
        <v>255</v>
      </c>
      <c r="L42" s="185">
        <v>1</v>
      </c>
      <c r="M42" s="53">
        <v>4</v>
      </c>
    </row>
    <row r="43" spans="2:13" ht="17.25" customHeight="1" x14ac:dyDescent="0.2">
      <c r="B43" s="187" t="s">
        <v>346</v>
      </c>
      <c r="C43" s="188">
        <v>4</v>
      </c>
      <c r="D43" s="115">
        <v>5703</v>
      </c>
      <c r="E43" s="185">
        <v>2</v>
      </c>
      <c r="F43" s="185">
        <v>7</v>
      </c>
      <c r="G43" s="53">
        <v>0</v>
      </c>
      <c r="H43" s="185">
        <v>0</v>
      </c>
      <c r="I43" s="185">
        <v>3</v>
      </c>
      <c r="J43" s="185">
        <v>4</v>
      </c>
      <c r="K43" s="185">
        <v>61</v>
      </c>
      <c r="L43" s="10">
        <v>0</v>
      </c>
      <c r="M43" s="10">
        <v>0</v>
      </c>
    </row>
    <row r="44" spans="2:13" ht="17.25" customHeight="1" x14ac:dyDescent="0.2">
      <c r="B44" s="187" t="s">
        <v>101</v>
      </c>
      <c r="C44" s="184">
        <v>5</v>
      </c>
      <c r="D44" s="184">
        <v>28</v>
      </c>
      <c r="E44" s="53">
        <v>1</v>
      </c>
      <c r="F44" s="53">
        <v>1</v>
      </c>
      <c r="G44" s="10">
        <v>0</v>
      </c>
      <c r="H44" s="53">
        <v>1</v>
      </c>
      <c r="I44" s="185">
        <v>1</v>
      </c>
      <c r="J44" s="185">
        <v>1</v>
      </c>
      <c r="K44" s="185">
        <v>0</v>
      </c>
      <c r="L44" s="10">
        <v>0</v>
      </c>
      <c r="M44" s="10">
        <v>0</v>
      </c>
    </row>
    <row r="45" spans="2:13" ht="17.25" customHeight="1" x14ac:dyDescent="0.2">
      <c r="B45" s="187"/>
      <c r="C45" s="184"/>
      <c r="D45" s="184"/>
      <c r="E45" s="185"/>
      <c r="F45" s="185"/>
      <c r="G45" s="185"/>
      <c r="H45" s="185"/>
      <c r="I45" s="185"/>
      <c r="J45" s="185"/>
      <c r="K45" s="185"/>
      <c r="L45" s="185"/>
      <c r="M45" s="185"/>
    </row>
    <row r="46" spans="2:13" ht="17.25" customHeight="1" x14ac:dyDescent="0.2">
      <c r="B46" s="187" t="s">
        <v>347</v>
      </c>
      <c r="C46" s="116">
        <v>7</v>
      </c>
      <c r="D46" s="116">
        <v>7226</v>
      </c>
      <c r="E46" s="185">
        <v>2</v>
      </c>
      <c r="F46" s="185">
        <v>3</v>
      </c>
      <c r="G46" s="185">
        <v>0</v>
      </c>
      <c r="H46" s="53">
        <v>2</v>
      </c>
      <c r="I46" s="185">
        <v>5</v>
      </c>
      <c r="J46" s="185">
        <v>6</v>
      </c>
      <c r="K46" s="185">
        <v>265</v>
      </c>
      <c r="L46" s="10">
        <v>1</v>
      </c>
      <c r="M46" s="10">
        <v>0</v>
      </c>
    </row>
    <row r="47" spans="2:13" ht="17.25" customHeight="1" x14ac:dyDescent="0.2">
      <c r="B47" s="187" t="s">
        <v>400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</row>
    <row r="48" spans="2:13" ht="17.25" customHeight="1" x14ac:dyDescent="0.2">
      <c r="B48" s="187" t="s">
        <v>102</v>
      </c>
      <c r="C48" s="10">
        <v>3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</row>
    <row r="49" spans="1:13" ht="17.25" customHeight="1" x14ac:dyDescent="0.2">
      <c r="B49" s="182" t="s">
        <v>348</v>
      </c>
      <c r="C49" s="183">
        <v>0</v>
      </c>
      <c r="D49" s="184">
        <v>0</v>
      </c>
      <c r="E49" s="116">
        <v>0</v>
      </c>
      <c r="F49" s="53">
        <v>0</v>
      </c>
      <c r="G49" s="53">
        <v>0</v>
      </c>
      <c r="H49" s="53">
        <v>0</v>
      </c>
      <c r="I49" s="185">
        <v>0</v>
      </c>
      <c r="J49" s="185">
        <v>0</v>
      </c>
      <c r="K49" s="185">
        <v>0</v>
      </c>
      <c r="L49" s="53">
        <v>0</v>
      </c>
      <c r="M49" s="53">
        <v>0</v>
      </c>
    </row>
    <row r="50" spans="1:13" ht="17.25" customHeight="1" x14ac:dyDescent="0.2">
      <c r="B50" s="182" t="s">
        <v>349</v>
      </c>
      <c r="C50" s="9">
        <v>5</v>
      </c>
      <c r="D50" s="10">
        <v>42</v>
      </c>
      <c r="E50" s="10">
        <v>1</v>
      </c>
      <c r="F50" s="10">
        <v>3</v>
      </c>
      <c r="G50" s="10">
        <v>0</v>
      </c>
      <c r="H50" s="10">
        <v>0</v>
      </c>
      <c r="I50" s="10">
        <v>2</v>
      </c>
      <c r="J50" s="10">
        <v>2</v>
      </c>
      <c r="K50" s="10">
        <v>0</v>
      </c>
      <c r="L50" s="10">
        <v>0</v>
      </c>
      <c r="M50" s="10">
        <v>0</v>
      </c>
    </row>
    <row r="51" spans="1:13" ht="17.25" customHeight="1" thickBot="1" x14ac:dyDescent="0.2">
      <c r="B51" s="189"/>
      <c r="C51" s="190"/>
      <c r="D51" s="56"/>
      <c r="E51" s="56"/>
      <c r="F51" s="56"/>
      <c r="G51" s="56"/>
      <c r="H51" s="56"/>
      <c r="I51" s="56"/>
      <c r="J51" s="56"/>
      <c r="K51" s="56"/>
      <c r="L51" s="56"/>
      <c r="M51" s="56"/>
    </row>
    <row r="52" spans="1:13" ht="17.25" customHeight="1" x14ac:dyDescent="0.2">
      <c r="B52" s="177"/>
      <c r="C52" s="118" t="s">
        <v>350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</row>
    <row r="53" spans="1:13" ht="17.25" customHeight="1" x14ac:dyDescent="0.2">
      <c r="A53" s="55"/>
    </row>
  </sheetData>
  <mergeCells count="5">
    <mergeCell ref="B6:M6"/>
    <mergeCell ref="C8:H9"/>
    <mergeCell ref="D10:D11"/>
    <mergeCell ref="G10:G11"/>
    <mergeCell ref="H10:H11"/>
  </mergeCells>
  <phoneticPr fontId="19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5"/>
  <sheetViews>
    <sheetView view="pageBreakPreview" zoomScale="75" zoomScaleNormal="75" workbookViewId="0">
      <selection activeCell="B6" sqref="B6:N6"/>
    </sheetView>
  </sheetViews>
  <sheetFormatPr defaultColWidth="9.625" defaultRowHeight="17.25" customHeight="1" x14ac:dyDescent="0.15"/>
  <cols>
    <col min="1" max="1" width="13.375" style="42" customWidth="1"/>
    <col min="2" max="2" width="25.625" style="42" customWidth="1"/>
    <col min="3" max="3" width="12.625" style="42" customWidth="1"/>
    <col min="4" max="12" width="9.75" style="42" customWidth="1"/>
    <col min="13" max="14" width="12.125" style="42" customWidth="1"/>
    <col min="15" max="15" width="13.375" style="42" customWidth="1"/>
    <col min="16" max="16" width="18.375" style="42" customWidth="1"/>
    <col min="17" max="17" width="13.375" style="42" customWidth="1"/>
    <col min="18" max="29" width="13.375" style="2" customWidth="1"/>
    <col min="30" max="30" width="18.375" style="2" customWidth="1"/>
    <col min="31" max="104" width="13.375" style="2" customWidth="1"/>
    <col min="105" max="16384" width="9.625" style="2"/>
  </cols>
  <sheetData>
    <row r="1" spans="1:15" ht="17.25" customHeight="1" x14ac:dyDescent="0.2">
      <c r="A1" s="55"/>
    </row>
    <row r="6" spans="1:15" ht="17.25" customHeight="1" x14ac:dyDescent="0.2">
      <c r="B6" s="220" t="s">
        <v>155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</row>
    <row r="7" spans="1:15" ht="17.25" customHeight="1" thickBot="1" x14ac:dyDescent="0.25">
      <c r="B7" s="56"/>
      <c r="C7" s="56"/>
      <c r="D7" s="56"/>
      <c r="E7" s="56"/>
      <c r="F7" s="57"/>
      <c r="G7" s="56"/>
      <c r="H7" s="56"/>
      <c r="I7" s="56"/>
      <c r="J7" s="56"/>
      <c r="K7" s="56"/>
      <c r="L7" s="56"/>
      <c r="M7" s="56"/>
      <c r="N7" s="58" t="s">
        <v>152</v>
      </c>
    </row>
    <row r="8" spans="1:15" ht="17.25" customHeight="1" x14ac:dyDescent="0.2">
      <c r="C8" s="59" t="s">
        <v>20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5" ht="17.25" customHeight="1" x14ac:dyDescent="0.2">
      <c r="B9" s="61"/>
      <c r="C9" s="62" t="s">
        <v>21</v>
      </c>
      <c r="D9" s="224" t="s">
        <v>431</v>
      </c>
      <c r="E9" s="63" t="s">
        <v>432</v>
      </c>
      <c r="F9" s="224" t="s">
        <v>433</v>
      </c>
      <c r="G9" s="224" t="s">
        <v>434</v>
      </c>
      <c r="H9" s="63" t="s">
        <v>435</v>
      </c>
      <c r="I9" s="63" t="s">
        <v>436</v>
      </c>
      <c r="J9" s="63" t="s">
        <v>437</v>
      </c>
      <c r="K9" s="224" t="s">
        <v>438</v>
      </c>
      <c r="L9" s="63" t="s">
        <v>439</v>
      </c>
      <c r="M9" s="224" t="s">
        <v>440</v>
      </c>
      <c r="N9" s="226" t="s">
        <v>441</v>
      </c>
      <c r="O9" s="64"/>
    </row>
    <row r="10" spans="1:15" ht="17.25" customHeight="1" x14ac:dyDescent="0.2">
      <c r="B10" s="65"/>
      <c r="C10" s="66"/>
      <c r="D10" s="225"/>
      <c r="E10" s="67" t="s">
        <v>442</v>
      </c>
      <c r="F10" s="225"/>
      <c r="G10" s="225"/>
      <c r="H10" s="67" t="s">
        <v>442</v>
      </c>
      <c r="I10" s="67" t="s">
        <v>443</v>
      </c>
      <c r="J10" s="67" t="s">
        <v>444</v>
      </c>
      <c r="K10" s="225"/>
      <c r="L10" s="67" t="s">
        <v>445</v>
      </c>
      <c r="M10" s="225"/>
      <c r="N10" s="219"/>
      <c r="O10" s="64"/>
    </row>
    <row r="11" spans="1:15" ht="17.25" customHeight="1" x14ac:dyDescent="0.15">
      <c r="C11" s="68"/>
    </row>
    <row r="12" spans="1:15" ht="17.25" customHeight="1" x14ac:dyDescent="0.2">
      <c r="B12" s="69" t="s">
        <v>156</v>
      </c>
      <c r="C12" s="20">
        <v>31954</v>
      </c>
      <c r="D12" s="70">
        <v>77</v>
      </c>
      <c r="E12" s="70">
        <v>30</v>
      </c>
      <c r="F12" s="70">
        <v>91</v>
      </c>
      <c r="G12" s="70">
        <v>6435</v>
      </c>
      <c r="H12" s="70">
        <v>459</v>
      </c>
      <c r="I12" s="70">
        <v>162</v>
      </c>
      <c r="J12" s="70">
        <v>4014</v>
      </c>
      <c r="K12" s="70">
        <v>367</v>
      </c>
      <c r="L12" s="70">
        <v>419</v>
      </c>
      <c r="M12" s="70">
        <v>16689</v>
      </c>
      <c r="N12" s="70">
        <v>3211</v>
      </c>
    </row>
    <row r="13" spans="1:15" ht="17.25" customHeight="1" x14ac:dyDescent="0.2">
      <c r="B13" s="69" t="s">
        <v>157</v>
      </c>
      <c r="C13" s="20">
        <v>33893</v>
      </c>
      <c r="D13" s="71">
        <v>70</v>
      </c>
      <c r="E13" s="71">
        <v>3</v>
      </c>
      <c r="F13" s="71">
        <v>82</v>
      </c>
      <c r="G13" s="71">
        <v>6525</v>
      </c>
      <c r="H13" s="71">
        <v>408</v>
      </c>
      <c r="I13" s="71">
        <v>167</v>
      </c>
      <c r="J13" s="71">
        <v>4290</v>
      </c>
      <c r="K13" s="71">
        <v>371</v>
      </c>
      <c r="L13" s="71">
        <v>495</v>
      </c>
      <c r="M13" s="71">
        <v>17899</v>
      </c>
      <c r="N13" s="71">
        <v>3583</v>
      </c>
    </row>
    <row r="14" spans="1:15" ht="17.25" customHeight="1" x14ac:dyDescent="0.2">
      <c r="B14" s="69" t="s">
        <v>158</v>
      </c>
      <c r="C14" s="20">
        <v>35990</v>
      </c>
      <c r="D14" s="71">
        <v>73</v>
      </c>
      <c r="E14" s="71">
        <v>3</v>
      </c>
      <c r="F14" s="71">
        <v>57</v>
      </c>
      <c r="G14" s="71">
        <v>6570</v>
      </c>
      <c r="H14" s="71">
        <v>425</v>
      </c>
      <c r="I14" s="71">
        <v>202</v>
      </c>
      <c r="J14" s="71">
        <v>4530</v>
      </c>
      <c r="K14" s="71">
        <v>403</v>
      </c>
      <c r="L14" s="71">
        <v>484</v>
      </c>
      <c r="M14" s="71">
        <v>19381</v>
      </c>
      <c r="N14" s="71">
        <v>3862</v>
      </c>
    </row>
    <row r="15" spans="1:15" ht="17.25" customHeight="1" x14ac:dyDescent="0.2">
      <c r="B15" s="69" t="s">
        <v>159</v>
      </c>
      <c r="C15" s="20">
        <v>37345</v>
      </c>
      <c r="D15" s="71">
        <v>79</v>
      </c>
      <c r="E15" s="71">
        <v>5</v>
      </c>
      <c r="F15" s="71">
        <v>55</v>
      </c>
      <c r="G15" s="71">
        <v>6820</v>
      </c>
      <c r="H15" s="71">
        <v>411</v>
      </c>
      <c r="I15" s="71">
        <v>179</v>
      </c>
      <c r="J15" s="71">
        <v>4728</v>
      </c>
      <c r="K15" s="71">
        <v>380</v>
      </c>
      <c r="L15" s="71">
        <v>542</v>
      </c>
      <c r="M15" s="71">
        <v>20293</v>
      </c>
      <c r="N15" s="71">
        <v>3853</v>
      </c>
    </row>
    <row r="16" spans="1:15" ht="17.25" customHeight="1" x14ac:dyDescent="0.2">
      <c r="B16" s="69" t="s">
        <v>160</v>
      </c>
      <c r="C16" s="20">
        <v>37981</v>
      </c>
      <c r="D16" s="71">
        <v>63</v>
      </c>
      <c r="E16" s="71">
        <v>1</v>
      </c>
      <c r="F16" s="71">
        <v>86</v>
      </c>
      <c r="G16" s="71">
        <v>6361</v>
      </c>
      <c r="H16" s="71">
        <v>394</v>
      </c>
      <c r="I16" s="71">
        <v>193</v>
      </c>
      <c r="J16" s="71">
        <v>4851</v>
      </c>
      <c r="K16" s="71">
        <v>354</v>
      </c>
      <c r="L16" s="71">
        <v>518</v>
      </c>
      <c r="M16" s="71">
        <v>21220</v>
      </c>
      <c r="N16" s="71">
        <v>3940</v>
      </c>
    </row>
    <row r="17" spans="2:14" ht="17.25" customHeight="1" x14ac:dyDescent="0.2">
      <c r="B17" s="69"/>
      <c r="C17" s="20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2:14" ht="17.25" customHeight="1" x14ac:dyDescent="0.2">
      <c r="B18" s="69" t="s">
        <v>161</v>
      </c>
      <c r="C18" s="20">
        <v>40210</v>
      </c>
      <c r="D18" s="71">
        <v>81</v>
      </c>
      <c r="E18" s="71">
        <v>0</v>
      </c>
      <c r="F18" s="71">
        <v>64</v>
      </c>
      <c r="G18" s="71">
        <v>6189</v>
      </c>
      <c r="H18" s="71">
        <v>406</v>
      </c>
      <c r="I18" s="71">
        <v>252</v>
      </c>
      <c r="J18" s="71">
        <v>5243</v>
      </c>
      <c r="K18" s="71">
        <v>341</v>
      </c>
      <c r="L18" s="71">
        <v>540</v>
      </c>
      <c r="M18" s="71">
        <v>23003</v>
      </c>
      <c r="N18" s="71">
        <v>4091</v>
      </c>
    </row>
    <row r="19" spans="2:14" ht="17.25" customHeight="1" x14ac:dyDescent="0.2">
      <c r="B19" s="69" t="s">
        <v>162</v>
      </c>
      <c r="C19" s="20">
        <v>42591</v>
      </c>
      <c r="D19" s="21">
        <v>86</v>
      </c>
      <c r="E19" s="21">
        <v>9</v>
      </c>
      <c r="F19" s="21">
        <v>66</v>
      </c>
      <c r="G19" s="21">
        <v>6344</v>
      </c>
      <c r="H19" s="21">
        <v>453</v>
      </c>
      <c r="I19" s="21">
        <v>229</v>
      </c>
      <c r="J19" s="21">
        <v>5582</v>
      </c>
      <c r="K19" s="21">
        <v>331</v>
      </c>
      <c r="L19" s="21">
        <v>570</v>
      </c>
      <c r="M19" s="21">
        <v>24531</v>
      </c>
      <c r="N19" s="21">
        <v>4390</v>
      </c>
    </row>
    <row r="20" spans="2:14" ht="17.25" customHeight="1" x14ac:dyDescent="0.2">
      <c r="B20" s="69" t="s">
        <v>163</v>
      </c>
      <c r="C20" s="20">
        <v>44940</v>
      </c>
      <c r="D20" s="21">
        <v>148</v>
      </c>
      <c r="E20" s="21">
        <v>18</v>
      </c>
      <c r="F20" s="21">
        <v>54</v>
      </c>
      <c r="G20" s="21">
        <v>6347</v>
      </c>
      <c r="H20" s="21">
        <v>418</v>
      </c>
      <c r="I20" s="21">
        <v>194</v>
      </c>
      <c r="J20" s="21">
        <v>5902</v>
      </c>
      <c r="K20" s="21">
        <v>312</v>
      </c>
      <c r="L20" s="21">
        <v>537</v>
      </c>
      <c r="M20" s="21">
        <v>26597</v>
      </c>
      <c r="N20" s="21">
        <v>4413</v>
      </c>
    </row>
    <row r="21" spans="2:14" ht="17.25" customHeight="1" x14ac:dyDescent="0.2">
      <c r="B21" s="69" t="s">
        <v>164</v>
      </c>
      <c r="C21" s="20">
        <v>45466</v>
      </c>
      <c r="D21" s="21">
        <v>88</v>
      </c>
      <c r="E21" s="21">
        <v>4</v>
      </c>
      <c r="F21" s="21">
        <v>81</v>
      </c>
      <c r="G21" s="21">
        <v>6036</v>
      </c>
      <c r="H21" s="21">
        <v>418</v>
      </c>
      <c r="I21" s="21">
        <v>203</v>
      </c>
      <c r="J21" s="21">
        <v>6113</v>
      </c>
      <c r="K21" s="21">
        <v>302</v>
      </c>
      <c r="L21" s="22">
        <v>575</v>
      </c>
      <c r="M21" s="22">
        <v>27360</v>
      </c>
      <c r="N21" s="21">
        <v>4286</v>
      </c>
    </row>
    <row r="22" spans="2:14" ht="17.25" customHeight="1" x14ac:dyDescent="0.2">
      <c r="B22" s="69" t="s">
        <v>165</v>
      </c>
      <c r="C22" s="20">
        <v>46669</v>
      </c>
      <c r="D22" s="21">
        <v>103</v>
      </c>
      <c r="E22" s="21">
        <v>4</v>
      </c>
      <c r="F22" s="21">
        <v>62</v>
      </c>
      <c r="G22" s="21">
        <v>5951</v>
      </c>
      <c r="H22" s="21">
        <v>460</v>
      </c>
      <c r="I22" s="21">
        <v>239</v>
      </c>
      <c r="J22" s="21">
        <v>6485</v>
      </c>
      <c r="K22" s="21">
        <v>289</v>
      </c>
      <c r="L22" s="22">
        <v>662</v>
      </c>
      <c r="M22" s="22">
        <v>28180</v>
      </c>
      <c r="N22" s="21">
        <v>4234</v>
      </c>
    </row>
    <row r="23" spans="2:14" ht="17.25" customHeight="1" x14ac:dyDescent="0.2">
      <c r="B23" s="69"/>
      <c r="C23" s="20"/>
      <c r="D23" s="21"/>
      <c r="E23" s="21"/>
      <c r="F23" s="21"/>
      <c r="G23" s="21"/>
      <c r="H23" s="21"/>
      <c r="I23" s="21"/>
      <c r="J23" s="21"/>
      <c r="K23" s="21"/>
      <c r="L23" s="22"/>
      <c r="M23" s="22"/>
      <c r="N23" s="21"/>
    </row>
    <row r="24" spans="2:14" ht="17.25" customHeight="1" x14ac:dyDescent="0.2">
      <c r="B24" s="69" t="s">
        <v>166</v>
      </c>
      <c r="C24" s="20">
        <v>44440</v>
      </c>
      <c r="D24" s="21">
        <v>73</v>
      </c>
      <c r="E24" s="21">
        <v>0</v>
      </c>
      <c r="F24" s="21">
        <v>61</v>
      </c>
      <c r="G24" s="21">
        <v>5773</v>
      </c>
      <c r="H24" s="21">
        <v>384</v>
      </c>
      <c r="I24" s="21">
        <v>200</v>
      </c>
      <c r="J24" s="21">
        <v>6158</v>
      </c>
      <c r="K24" s="21">
        <v>251</v>
      </c>
      <c r="L24" s="23">
        <v>681</v>
      </c>
      <c r="M24" s="23">
        <v>26756</v>
      </c>
      <c r="N24" s="21">
        <v>4103</v>
      </c>
    </row>
    <row r="25" spans="2:14" ht="17.25" customHeight="1" x14ac:dyDescent="0.2">
      <c r="B25" s="69" t="s">
        <v>167</v>
      </c>
      <c r="C25" s="20">
        <v>42542</v>
      </c>
      <c r="D25" s="21">
        <v>46</v>
      </c>
      <c r="E25" s="21">
        <v>6</v>
      </c>
      <c r="F25" s="21">
        <v>48</v>
      </c>
      <c r="G25" s="21">
        <v>5897</v>
      </c>
      <c r="H25" s="21">
        <v>330</v>
      </c>
      <c r="I25" s="21">
        <v>215</v>
      </c>
      <c r="J25" s="21">
        <v>5845</v>
      </c>
      <c r="K25" s="21">
        <v>229</v>
      </c>
      <c r="L25" s="23">
        <v>511</v>
      </c>
      <c r="M25" s="23">
        <v>25607</v>
      </c>
      <c r="N25" s="21">
        <v>3808</v>
      </c>
    </row>
    <row r="26" spans="2:14" ht="17.25" customHeight="1" x14ac:dyDescent="0.2">
      <c r="B26" s="69" t="s">
        <v>168</v>
      </c>
      <c r="C26" s="72">
        <v>46831</v>
      </c>
      <c r="D26" s="73">
        <v>72</v>
      </c>
      <c r="E26" s="73">
        <v>4</v>
      </c>
      <c r="F26" s="73">
        <v>77</v>
      </c>
      <c r="G26" s="73">
        <v>5574</v>
      </c>
      <c r="H26" s="73">
        <v>364</v>
      </c>
      <c r="I26" s="73">
        <v>260</v>
      </c>
      <c r="J26" s="73">
        <v>6579</v>
      </c>
      <c r="K26" s="73">
        <v>256</v>
      </c>
      <c r="L26" s="73">
        <v>594</v>
      </c>
      <c r="M26" s="73">
        <v>29074</v>
      </c>
      <c r="N26" s="73">
        <v>3977</v>
      </c>
    </row>
    <row r="27" spans="2:14" ht="17.25" customHeight="1" x14ac:dyDescent="0.2">
      <c r="B27" s="69" t="s">
        <v>169</v>
      </c>
      <c r="C27" s="20">
        <v>48883</v>
      </c>
      <c r="D27" s="21">
        <v>89</v>
      </c>
      <c r="E27" s="21">
        <v>34</v>
      </c>
      <c r="F27" s="21">
        <v>85</v>
      </c>
      <c r="G27" s="21">
        <v>5733</v>
      </c>
      <c r="H27" s="21">
        <v>394</v>
      </c>
      <c r="I27" s="21">
        <v>240</v>
      </c>
      <c r="J27" s="21">
        <v>7024</v>
      </c>
      <c r="K27" s="21">
        <v>283</v>
      </c>
      <c r="L27" s="23">
        <v>587</v>
      </c>
      <c r="M27" s="23">
        <v>30307</v>
      </c>
      <c r="N27" s="21">
        <v>4107</v>
      </c>
    </row>
    <row r="28" spans="2:14" ht="17.25" customHeight="1" x14ac:dyDescent="0.2">
      <c r="B28" s="69" t="s">
        <v>170</v>
      </c>
      <c r="C28" s="20">
        <v>49735</v>
      </c>
      <c r="D28" s="21">
        <v>91</v>
      </c>
      <c r="E28" s="21">
        <v>13</v>
      </c>
      <c r="F28" s="21">
        <v>76</v>
      </c>
      <c r="G28" s="21">
        <v>5550</v>
      </c>
      <c r="H28" s="21">
        <v>376</v>
      </c>
      <c r="I28" s="21">
        <v>227</v>
      </c>
      <c r="J28" s="21">
        <v>7158</v>
      </c>
      <c r="K28" s="21">
        <v>244</v>
      </c>
      <c r="L28" s="23">
        <v>560</v>
      </c>
      <c r="M28" s="23">
        <v>31278</v>
      </c>
      <c r="N28" s="21">
        <v>4162</v>
      </c>
    </row>
    <row r="29" spans="2:14" ht="17.25" customHeight="1" x14ac:dyDescent="0.2">
      <c r="B29" s="69"/>
      <c r="C29" s="20"/>
      <c r="D29" s="21"/>
      <c r="E29" s="21"/>
      <c r="F29" s="21"/>
      <c r="G29" s="21"/>
      <c r="H29" s="21"/>
      <c r="I29" s="21"/>
      <c r="J29" s="21"/>
      <c r="K29" s="21"/>
      <c r="L29" s="23"/>
      <c r="M29" s="23"/>
      <c r="N29" s="21"/>
    </row>
    <row r="30" spans="2:14" ht="17.25" customHeight="1" x14ac:dyDescent="0.2">
      <c r="B30" s="69" t="s">
        <v>322</v>
      </c>
      <c r="C30" s="20">
        <v>50200</v>
      </c>
      <c r="D30" s="21">
        <v>79</v>
      </c>
      <c r="E30" s="21">
        <v>4</v>
      </c>
      <c r="F30" s="21">
        <v>76</v>
      </c>
      <c r="G30" s="21">
        <v>5496</v>
      </c>
      <c r="H30" s="21">
        <v>466</v>
      </c>
      <c r="I30" s="21">
        <v>271</v>
      </c>
      <c r="J30" s="21">
        <v>7300</v>
      </c>
      <c r="K30" s="21">
        <v>244</v>
      </c>
      <c r="L30" s="23">
        <v>561</v>
      </c>
      <c r="M30" s="23">
        <v>31599</v>
      </c>
      <c r="N30" s="21">
        <v>4104</v>
      </c>
    </row>
    <row r="31" spans="2:14" ht="17.25" customHeight="1" x14ac:dyDescent="0.2">
      <c r="B31" s="69" t="s">
        <v>324</v>
      </c>
      <c r="C31" s="20">
        <v>51182</v>
      </c>
      <c r="D31" s="21">
        <v>77</v>
      </c>
      <c r="E31" s="21">
        <v>13</v>
      </c>
      <c r="F31" s="21">
        <v>69</v>
      </c>
      <c r="G31" s="21">
        <v>5397</v>
      </c>
      <c r="H31" s="21">
        <v>429</v>
      </c>
      <c r="I31" s="21">
        <v>264</v>
      </c>
      <c r="J31" s="21">
        <v>7664</v>
      </c>
      <c r="K31" s="21">
        <v>262</v>
      </c>
      <c r="L31" s="23">
        <v>512</v>
      </c>
      <c r="M31" s="23">
        <v>32140</v>
      </c>
      <c r="N31" s="21">
        <v>4355</v>
      </c>
    </row>
    <row r="32" spans="2:14" ht="17.25" customHeight="1" x14ac:dyDescent="0.2">
      <c r="B32" s="69" t="s">
        <v>351</v>
      </c>
      <c r="C32" s="20">
        <v>50259</v>
      </c>
      <c r="D32" s="21">
        <v>66</v>
      </c>
      <c r="E32" s="21">
        <v>4</v>
      </c>
      <c r="F32" s="21">
        <v>82</v>
      </c>
      <c r="G32" s="21">
        <v>5077</v>
      </c>
      <c r="H32" s="21">
        <v>404</v>
      </c>
      <c r="I32" s="21">
        <v>278</v>
      </c>
      <c r="J32" s="21">
        <v>7575</v>
      </c>
      <c r="K32" s="21">
        <v>206</v>
      </c>
      <c r="L32" s="23">
        <v>449</v>
      </c>
      <c r="M32" s="23">
        <v>31938</v>
      </c>
      <c r="N32" s="21">
        <v>4180</v>
      </c>
    </row>
    <row r="33" spans="2:14" ht="17.25" customHeight="1" x14ac:dyDescent="0.2">
      <c r="B33" s="69" t="s">
        <v>380</v>
      </c>
      <c r="C33" s="20">
        <v>50458</v>
      </c>
      <c r="D33" s="21">
        <v>66</v>
      </c>
      <c r="E33" s="21">
        <v>6</v>
      </c>
      <c r="F33" s="21">
        <v>74</v>
      </c>
      <c r="G33" s="21">
        <v>5024</v>
      </c>
      <c r="H33" s="21">
        <v>421</v>
      </c>
      <c r="I33" s="21">
        <v>302</v>
      </c>
      <c r="J33" s="21">
        <v>7697</v>
      </c>
      <c r="K33" s="21">
        <v>197</v>
      </c>
      <c r="L33" s="23">
        <v>484</v>
      </c>
      <c r="M33" s="23">
        <v>31850</v>
      </c>
      <c r="N33" s="21">
        <v>4337</v>
      </c>
    </row>
    <row r="34" spans="2:14" ht="17.25" customHeight="1" x14ac:dyDescent="0.2">
      <c r="B34" s="69" t="s">
        <v>372</v>
      </c>
      <c r="C34" s="20">
        <v>52262</v>
      </c>
      <c r="D34" s="21">
        <v>64</v>
      </c>
      <c r="E34" s="21">
        <v>15</v>
      </c>
      <c r="F34" s="21">
        <v>78</v>
      </c>
      <c r="G34" s="21">
        <v>4881</v>
      </c>
      <c r="H34" s="21">
        <v>506</v>
      </c>
      <c r="I34" s="21">
        <v>305</v>
      </c>
      <c r="J34" s="21">
        <v>7933</v>
      </c>
      <c r="K34" s="21">
        <v>197</v>
      </c>
      <c r="L34" s="23">
        <v>413</v>
      </c>
      <c r="M34" s="23">
        <v>33155</v>
      </c>
      <c r="N34" s="21">
        <v>4715</v>
      </c>
    </row>
    <row r="35" spans="2:14" ht="17.25" customHeight="1" x14ac:dyDescent="0.2">
      <c r="B35" s="69"/>
      <c r="C35" s="20"/>
      <c r="D35" s="21"/>
      <c r="E35" s="21"/>
      <c r="F35" s="21"/>
      <c r="G35" s="21"/>
      <c r="H35" s="21"/>
      <c r="I35" s="21"/>
      <c r="J35" s="21"/>
      <c r="K35" s="21"/>
      <c r="L35" s="23"/>
      <c r="M35" s="23"/>
      <c r="N35" s="21"/>
    </row>
    <row r="36" spans="2:14" ht="17.25" customHeight="1" x14ac:dyDescent="0.2">
      <c r="B36" s="69" t="s">
        <v>383</v>
      </c>
      <c r="C36" s="20">
        <v>53611</v>
      </c>
      <c r="D36" s="21">
        <v>75</v>
      </c>
      <c r="E36" s="21">
        <v>54</v>
      </c>
      <c r="F36" s="21">
        <v>80</v>
      </c>
      <c r="G36" s="21">
        <v>4695</v>
      </c>
      <c r="H36" s="21">
        <v>482</v>
      </c>
      <c r="I36" s="21">
        <v>325</v>
      </c>
      <c r="J36" s="21">
        <v>8352</v>
      </c>
      <c r="K36" s="21">
        <v>160</v>
      </c>
      <c r="L36" s="21">
        <v>486</v>
      </c>
      <c r="M36" s="21">
        <v>34031</v>
      </c>
      <c r="N36" s="42">
        <v>4871</v>
      </c>
    </row>
    <row r="37" spans="2:14" ht="17.25" customHeight="1" x14ac:dyDescent="0.2">
      <c r="B37" s="69" t="s">
        <v>479</v>
      </c>
      <c r="C37" s="20">
        <f>SUM(C39:C41,C43:C45,C47:C49,C51:C54,C56:C59)</f>
        <v>52948</v>
      </c>
      <c r="D37" s="21">
        <f t="shared" ref="D37:N37" si="0">SUM(D39:D41,D43:D45,D47:D49,D51:D54,D56:D59)</f>
        <v>113</v>
      </c>
      <c r="E37" s="21">
        <f t="shared" si="0"/>
        <v>3</v>
      </c>
      <c r="F37" s="21">
        <f t="shared" si="0"/>
        <v>99</v>
      </c>
      <c r="G37" s="21">
        <f t="shared" si="0"/>
        <v>4229</v>
      </c>
      <c r="H37" s="21">
        <f t="shared" si="0"/>
        <v>482</v>
      </c>
      <c r="I37" s="21">
        <f t="shared" si="0"/>
        <v>278</v>
      </c>
      <c r="J37" s="21">
        <f t="shared" si="0"/>
        <v>8281</v>
      </c>
      <c r="K37" s="21">
        <f t="shared" si="0"/>
        <v>148</v>
      </c>
      <c r="L37" s="21">
        <f t="shared" si="0"/>
        <v>437</v>
      </c>
      <c r="M37" s="21">
        <f t="shared" si="0"/>
        <v>33907</v>
      </c>
      <c r="N37" s="21">
        <f t="shared" si="0"/>
        <v>4971</v>
      </c>
    </row>
    <row r="38" spans="2:14" ht="17.25" customHeight="1" x14ac:dyDescent="0.2">
      <c r="B38" s="74"/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</row>
    <row r="39" spans="2:14" ht="17.25" customHeight="1" x14ac:dyDescent="0.2">
      <c r="B39" s="77" t="s">
        <v>23</v>
      </c>
      <c r="C39" s="72">
        <v>20488</v>
      </c>
      <c r="D39" s="73">
        <v>78</v>
      </c>
      <c r="E39" s="73">
        <v>2</v>
      </c>
      <c r="F39" s="73">
        <v>29</v>
      </c>
      <c r="G39" s="73">
        <v>1991</v>
      </c>
      <c r="H39" s="73">
        <v>169</v>
      </c>
      <c r="I39" s="73">
        <v>122</v>
      </c>
      <c r="J39" s="73">
        <v>3185</v>
      </c>
      <c r="K39" s="73">
        <v>76</v>
      </c>
      <c r="L39" s="73">
        <v>195</v>
      </c>
      <c r="M39" s="73">
        <v>12659</v>
      </c>
      <c r="N39" s="73">
        <v>1982</v>
      </c>
    </row>
    <row r="40" spans="2:14" ht="17.25" customHeight="1" x14ac:dyDescent="0.2">
      <c r="B40" s="77" t="s">
        <v>24</v>
      </c>
      <c r="C40" s="72">
        <v>2986</v>
      </c>
      <c r="D40" s="73">
        <v>1</v>
      </c>
      <c r="E40" s="10">
        <v>0</v>
      </c>
      <c r="F40" s="73">
        <v>1</v>
      </c>
      <c r="G40" s="73">
        <v>225</v>
      </c>
      <c r="H40" s="73">
        <v>26</v>
      </c>
      <c r="I40" s="73">
        <v>12</v>
      </c>
      <c r="J40" s="73">
        <v>459</v>
      </c>
      <c r="K40" s="73">
        <v>5</v>
      </c>
      <c r="L40" s="73">
        <v>23</v>
      </c>
      <c r="M40" s="73">
        <v>1907</v>
      </c>
      <c r="N40" s="73">
        <v>327</v>
      </c>
    </row>
    <row r="41" spans="2:14" ht="17.25" customHeight="1" x14ac:dyDescent="0.2">
      <c r="B41" s="77" t="s">
        <v>25</v>
      </c>
      <c r="C41" s="72">
        <v>2345</v>
      </c>
      <c r="D41" s="73">
        <v>5</v>
      </c>
      <c r="E41" s="10">
        <v>0</v>
      </c>
      <c r="F41" s="10">
        <v>1</v>
      </c>
      <c r="G41" s="73">
        <v>116</v>
      </c>
      <c r="H41" s="73">
        <v>23</v>
      </c>
      <c r="I41" s="73">
        <v>10</v>
      </c>
      <c r="J41" s="73">
        <v>334</v>
      </c>
      <c r="K41" s="73">
        <v>5</v>
      </c>
      <c r="L41" s="73">
        <v>22</v>
      </c>
      <c r="M41" s="73">
        <v>1498</v>
      </c>
      <c r="N41" s="73">
        <v>331</v>
      </c>
    </row>
    <row r="42" spans="2:14" ht="17.25" customHeight="1" x14ac:dyDescent="0.2">
      <c r="B42" s="77"/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2:14" ht="17.25" customHeight="1" x14ac:dyDescent="0.15">
      <c r="B43" s="74" t="s">
        <v>26</v>
      </c>
      <c r="C43" s="72">
        <v>1457</v>
      </c>
      <c r="D43" s="73">
        <v>0</v>
      </c>
      <c r="E43" s="10">
        <v>0</v>
      </c>
      <c r="F43" s="10">
        <v>1</v>
      </c>
      <c r="G43" s="73">
        <v>87</v>
      </c>
      <c r="H43" s="73">
        <v>18</v>
      </c>
      <c r="I43" s="73">
        <v>14</v>
      </c>
      <c r="J43" s="73">
        <v>205</v>
      </c>
      <c r="K43" s="73">
        <v>5</v>
      </c>
      <c r="L43" s="73">
        <v>5</v>
      </c>
      <c r="M43" s="73">
        <v>935</v>
      </c>
      <c r="N43" s="73">
        <v>187</v>
      </c>
    </row>
    <row r="44" spans="2:14" ht="17.25" customHeight="1" x14ac:dyDescent="0.2">
      <c r="B44" s="77" t="s">
        <v>27</v>
      </c>
      <c r="C44" s="72">
        <v>1297</v>
      </c>
      <c r="D44" s="73">
        <v>2</v>
      </c>
      <c r="E44" s="10">
        <v>0</v>
      </c>
      <c r="F44" s="73">
        <v>2</v>
      </c>
      <c r="G44" s="73">
        <v>107</v>
      </c>
      <c r="H44" s="73">
        <v>11</v>
      </c>
      <c r="I44" s="73">
        <v>6</v>
      </c>
      <c r="J44" s="73">
        <v>189</v>
      </c>
      <c r="K44" s="73">
        <v>3</v>
      </c>
      <c r="L44" s="73">
        <v>13</v>
      </c>
      <c r="M44" s="73">
        <v>802</v>
      </c>
      <c r="N44" s="73">
        <v>162</v>
      </c>
    </row>
    <row r="45" spans="2:14" ht="17.25" customHeight="1" x14ac:dyDescent="0.2">
      <c r="B45" s="77" t="s">
        <v>28</v>
      </c>
      <c r="C45" s="72">
        <v>5583</v>
      </c>
      <c r="D45" s="73">
        <v>4</v>
      </c>
      <c r="E45" s="10">
        <v>0</v>
      </c>
      <c r="F45" s="73">
        <v>6</v>
      </c>
      <c r="G45" s="73">
        <v>415</v>
      </c>
      <c r="H45" s="73">
        <v>41</v>
      </c>
      <c r="I45" s="73">
        <v>30</v>
      </c>
      <c r="J45" s="73">
        <v>872</v>
      </c>
      <c r="K45" s="73">
        <v>19</v>
      </c>
      <c r="L45" s="73">
        <v>55</v>
      </c>
      <c r="M45" s="73">
        <v>3731</v>
      </c>
      <c r="N45" s="73">
        <v>410</v>
      </c>
    </row>
    <row r="46" spans="2:14" ht="17.25" customHeight="1" x14ac:dyDescent="0.2">
      <c r="B46" s="77"/>
      <c r="C46" s="72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2:14" ht="17.25" customHeight="1" x14ac:dyDescent="0.2">
      <c r="B47" s="74" t="s">
        <v>29</v>
      </c>
      <c r="C47" s="72">
        <v>1472</v>
      </c>
      <c r="D47" s="23">
        <v>1</v>
      </c>
      <c r="E47" s="10">
        <v>0</v>
      </c>
      <c r="F47" s="73">
        <v>4</v>
      </c>
      <c r="G47" s="73">
        <v>83</v>
      </c>
      <c r="H47" s="73">
        <v>14</v>
      </c>
      <c r="I47" s="73">
        <v>3</v>
      </c>
      <c r="J47" s="73">
        <v>228</v>
      </c>
      <c r="K47" s="73">
        <v>4</v>
      </c>
      <c r="L47" s="73">
        <v>4</v>
      </c>
      <c r="M47" s="73">
        <v>1042</v>
      </c>
      <c r="N47" s="73">
        <v>89</v>
      </c>
    </row>
    <row r="48" spans="2:14" ht="17.25" customHeight="1" x14ac:dyDescent="0.15">
      <c r="B48" s="74" t="s">
        <v>373</v>
      </c>
      <c r="C48" s="72">
        <v>544</v>
      </c>
      <c r="D48" s="10">
        <v>0</v>
      </c>
      <c r="E48" s="10">
        <v>0</v>
      </c>
      <c r="F48" s="10">
        <v>0</v>
      </c>
      <c r="G48" s="73">
        <v>27</v>
      </c>
      <c r="H48" s="73">
        <v>7</v>
      </c>
      <c r="I48" s="73">
        <v>2</v>
      </c>
      <c r="J48" s="73">
        <v>88</v>
      </c>
      <c r="K48" s="10">
        <v>0</v>
      </c>
      <c r="L48" s="73">
        <v>3</v>
      </c>
      <c r="M48" s="73">
        <v>361</v>
      </c>
      <c r="N48" s="73">
        <v>56</v>
      </c>
    </row>
    <row r="49" spans="1:14" ht="17.25" customHeight="1" x14ac:dyDescent="0.2">
      <c r="B49" s="77" t="s">
        <v>30</v>
      </c>
      <c r="C49" s="72">
        <v>246</v>
      </c>
      <c r="D49" s="73">
        <v>1</v>
      </c>
      <c r="E49" s="73">
        <v>0</v>
      </c>
      <c r="F49" s="73">
        <v>0</v>
      </c>
      <c r="G49" s="73">
        <v>24</v>
      </c>
      <c r="H49" s="73">
        <v>2</v>
      </c>
      <c r="I49" s="73">
        <v>0</v>
      </c>
      <c r="J49" s="73">
        <v>37</v>
      </c>
      <c r="K49" s="73">
        <v>0</v>
      </c>
      <c r="L49" s="73">
        <v>4</v>
      </c>
      <c r="M49" s="73">
        <v>132</v>
      </c>
      <c r="N49" s="73">
        <v>46</v>
      </c>
    </row>
    <row r="50" spans="1:14" ht="17.25" customHeight="1" x14ac:dyDescent="0.2">
      <c r="B50" s="77"/>
      <c r="C50" s="72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</row>
    <row r="51" spans="1:14" ht="17.25" customHeight="1" x14ac:dyDescent="0.2">
      <c r="B51" s="77" t="s">
        <v>374</v>
      </c>
      <c r="C51" s="72">
        <v>1377</v>
      </c>
      <c r="D51" s="73">
        <v>0</v>
      </c>
      <c r="E51" s="10">
        <v>0</v>
      </c>
      <c r="F51" s="10">
        <v>2</v>
      </c>
      <c r="G51" s="73">
        <v>103</v>
      </c>
      <c r="H51" s="73">
        <v>21</v>
      </c>
      <c r="I51" s="73">
        <v>5</v>
      </c>
      <c r="J51" s="73">
        <v>211</v>
      </c>
      <c r="K51" s="73">
        <v>3</v>
      </c>
      <c r="L51" s="73">
        <v>5</v>
      </c>
      <c r="M51" s="73">
        <v>868</v>
      </c>
      <c r="N51" s="73">
        <v>159</v>
      </c>
    </row>
    <row r="52" spans="1:14" ht="17.25" customHeight="1" x14ac:dyDescent="0.2">
      <c r="B52" s="77" t="s">
        <v>31</v>
      </c>
      <c r="C52" s="72">
        <v>2129</v>
      </c>
      <c r="D52" s="23">
        <v>0</v>
      </c>
      <c r="E52" s="23">
        <v>0</v>
      </c>
      <c r="F52" s="73">
        <v>28</v>
      </c>
      <c r="G52" s="73">
        <v>101</v>
      </c>
      <c r="H52" s="73">
        <v>17</v>
      </c>
      <c r="I52" s="73">
        <v>5</v>
      </c>
      <c r="J52" s="73">
        <v>402</v>
      </c>
      <c r="K52" s="73">
        <v>6</v>
      </c>
      <c r="L52" s="73">
        <v>9</v>
      </c>
      <c r="M52" s="73">
        <v>1416</v>
      </c>
      <c r="N52" s="73">
        <v>145</v>
      </c>
    </row>
    <row r="53" spans="1:14" ht="17.25" customHeight="1" x14ac:dyDescent="0.2">
      <c r="B53" s="74" t="s">
        <v>32</v>
      </c>
      <c r="C53" s="72">
        <v>1060</v>
      </c>
      <c r="D53" s="23">
        <v>2</v>
      </c>
      <c r="E53" s="10">
        <v>0</v>
      </c>
      <c r="F53" s="73">
        <v>1</v>
      </c>
      <c r="G53" s="73">
        <v>50</v>
      </c>
      <c r="H53" s="73">
        <v>12</v>
      </c>
      <c r="I53" s="73">
        <v>5</v>
      </c>
      <c r="J53" s="73">
        <v>170</v>
      </c>
      <c r="K53" s="73">
        <v>5</v>
      </c>
      <c r="L53" s="73">
        <v>4</v>
      </c>
      <c r="M53" s="73">
        <v>651</v>
      </c>
      <c r="N53" s="73">
        <v>160</v>
      </c>
    </row>
    <row r="54" spans="1:14" ht="17.25" customHeight="1" x14ac:dyDescent="0.15">
      <c r="B54" s="74" t="s">
        <v>375</v>
      </c>
      <c r="C54" s="72">
        <v>1404</v>
      </c>
      <c r="D54" s="73">
        <v>0</v>
      </c>
      <c r="E54" s="73">
        <v>0</v>
      </c>
      <c r="F54" s="73">
        <v>2</v>
      </c>
      <c r="G54" s="73">
        <v>64</v>
      </c>
      <c r="H54" s="73">
        <v>6</v>
      </c>
      <c r="I54" s="73">
        <v>4</v>
      </c>
      <c r="J54" s="73">
        <v>229</v>
      </c>
      <c r="K54" s="73">
        <v>5</v>
      </c>
      <c r="L54" s="73">
        <v>6</v>
      </c>
      <c r="M54" s="73">
        <v>964</v>
      </c>
      <c r="N54" s="73">
        <v>124</v>
      </c>
    </row>
    <row r="55" spans="1:14" ht="17.25" customHeight="1" x14ac:dyDescent="0.15">
      <c r="B55" s="74"/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spans="1:14" ht="17.25" customHeight="1" x14ac:dyDescent="0.2">
      <c r="B56" s="78" t="s">
        <v>353</v>
      </c>
      <c r="C56" s="72">
        <v>5119</v>
      </c>
      <c r="D56" s="73">
        <v>6</v>
      </c>
      <c r="E56" s="23">
        <v>0</v>
      </c>
      <c r="F56" s="23">
        <v>4</v>
      </c>
      <c r="G56" s="73">
        <v>420</v>
      </c>
      <c r="H56" s="73">
        <v>55</v>
      </c>
      <c r="I56" s="73">
        <v>28</v>
      </c>
      <c r="J56" s="73">
        <v>804</v>
      </c>
      <c r="K56" s="73">
        <v>7</v>
      </c>
      <c r="L56" s="73">
        <v>52</v>
      </c>
      <c r="M56" s="73">
        <v>3295</v>
      </c>
      <c r="N56" s="73">
        <v>448</v>
      </c>
    </row>
    <row r="57" spans="1:14" ht="17.25" customHeight="1" x14ac:dyDescent="0.2">
      <c r="B57" s="78" t="s">
        <v>33</v>
      </c>
      <c r="C57" s="72">
        <v>1958</v>
      </c>
      <c r="D57" s="73">
        <v>10</v>
      </c>
      <c r="E57" s="23">
        <v>0</v>
      </c>
      <c r="F57" s="73">
        <v>0</v>
      </c>
      <c r="G57" s="73">
        <v>148</v>
      </c>
      <c r="H57" s="73">
        <v>18</v>
      </c>
      <c r="I57" s="73">
        <v>4</v>
      </c>
      <c r="J57" s="73">
        <v>307</v>
      </c>
      <c r="K57" s="73">
        <v>4</v>
      </c>
      <c r="L57" s="73">
        <v>12</v>
      </c>
      <c r="M57" s="73">
        <v>1286</v>
      </c>
      <c r="N57" s="73">
        <v>169</v>
      </c>
    </row>
    <row r="58" spans="1:14" ht="17.25" customHeight="1" x14ac:dyDescent="0.15">
      <c r="B58" s="79" t="s">
        <v>34</v>
      </c>
      <c r="C58" s="72">
        <v>1082</v>
      </c>
      <c r="D58" s="73">
        <v>3</v>
      </c>
      <c r="E58" s="73">
        <v>1</v>
      </c>
      <c r="F58" s="73">
        <v>7</v>
      </c>
      <c r="G58" s="73">
        <v>88</v>
      </c>
      <c r="H58" s="73">
        <v>8</v>
      </c>
      <c r="I58" s="73">
        <v>5</v>
      </c>
      <c r="J58" s="73">
        <v>144</v>
      </c>
      <c r="K58" s="73">
        <v>0</v>
      </c>
      <c r="L58" s="73">
        <v>6</v>
      </c>
      <c r="M58" s="73">
        <v>729</v>
      </c>
      <c r="N58" s="73">
        <v>91</v>
      </c>
    </row>
    <row r="59" spans="1:14" ht="17.25" customHeight="1" x14ac:dyDescent="0.2">
      <c r="B59" s="78" t="s">
        <v>35</v>
      </c>
      <c r="C59" s="72">
        <v>2401</v>
      </c>
      <c r="D59" s="73">
        <v>0</v>
      </c>
      <c r="E59" s="23">
        <v>0</v>
      </c>
      <c r="F59" s="73">
        <v>11</v>
      </c>
      <c r="G59" s="73">
        <v>180</v>
      </c>
      <c r="H59" s="73">
        <v>34</v>
      </c>
      <c r="I59" s="73">
        <v>23</v>
      </c>
      <c r="J59" s="73">
        <v>417</v>
      </c>
      <c r="K59" s="73">
        <v>1</v>
      </c>
      <c r="L59" s="73">
        <v>19</v>
      </c>
      <c r="M59" s="73">
        <v>1631</v>
      </c>
      <c r="N59" s="73">
        <v>85</v>
      </c>
    </row>
    <row r="60" spans="1:14" ht="17.25" customHeight="1" thickBot="1" x14ac:dyDescent="0.25">
      <c r="B60" s="80"/>
      <c r="C60" s="81"/>
      <c r="D60" s="82"/>
      <c r="E60" s="83"/>
      <c r="F60" s="82"/>
      <c r="G60" s="82"/>
      <c r="H60" s="82"/>
      <c r="I60" s="82"/>
      <c r="J60" s="82"/>
      <c r="K60" s="82"/>
      <c r="L60" s="82"/>
      <c r="M60" s="82"/>
      <c r="N60" s="82"/>
    </row>
    <row r="61" spans="1:14" ht="17.25" customHeight="1" x14ac:dyDescent="0.2">
      <c r="A61" s="55"/>
      <c r="B61" s="74"/>
      <c r="C61" s="55" t="s">
        <v>376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ht="17.25" customHeight="1" x14ac:dyDescent="0.15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ht="17.25" customHeight="1" x14ac:dyDescent="0.2">
      <c r="B63" s="55" t="s">
        <v>17</v>
      </c>
    </row>
    <row r="65" spans="2:14" ht="17.25" customHeight="1" x14ac:dyDescent="0.2">
      <c r="B65" s="78"/>
      <c r="C65" s="73"/>
      <c r="D65" s="73"/>
      <c r="E65" s="23"/>
      <c r="F65" s="73"/>
      <c r="G65" s="73"/>
      <c r="H65" s="73"/>
      <c r="I65" s="73"/>
      <c r="J65" s="73"/>
      <c r="K65" s="73"/>
      <c r="L65" s="73"/>
      <c r="M65" s="73"/>
      <c r="N65" s="73"/>
    </row>
  </sheetData>
  <mergeCells count="7">
    <mergeCell ref="B6:N6"/>
    <mergeCell ref="D9:D10"/>
    <mergeCell ref="F9:F10"/>
    <mergeCell ref="G9:G10"/>
    <mergeCell ref="K9:K10"/>
    <mergeCell ref="M9:M10"/>
    <mergeCell ref="N9:N10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Q78"/>
  <sheetViews>
    <sheetView view="pageBreakPreview" zoomScale="70" zoomScaleNormal="75" zoomScaleSheetLayoutView="70" workbookViewId="0">
      <selection activeCell="B6" sqref="B6:L6"/>
    </sheetView>
  </sheetViews>
  <sheetFormatPr defaultRowHeight="17.25" customHeight="1" x14ac:dyDescent="0.15"/>
  <cols>
    <col min="1" max="1" width="13.375" style="154" customWidth="1"/>
    <col min="2" max="2" width="4.25" style="154" customWidth="1"/>
    <col min="3" max="3" width="13.125" style="154" customWidth="1"/>
    <col min="4" max="4" width="11.25" style="154" customWidth="1"/>
    <col min="5" max="12" width="13.125" style="154" customWidth="1"/>
    <col min="13" max="17" width="9" style="154"/>
    <col min="18" max="16384" width="9" style="24"/>
  </cols>
  <sheetData>
    <row r="6" spans="1:17" ht="17.25" customHeight="1" x14ac:dyDescent="0.2">
      <c r="B6" s="227" t="s">
        <v>36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7" spans="1:17" ht="17.25" customHeight="1" thickBot="1" x14ac:dyDescent="0.25">
      <c r="B7" s="155"/>
      <c r="C7" s="155"/>
      <c r="D7" s="155"/>
      <c r="E7" s="156" t="s">
        <v>37</v>
      </c>
      <c r="F7" s="157"/>
      <c r="G7" s="158"/>
      <c r="I7" s="158"/>
      <c r="J7" s="158"/>
      <c r="K7" s="158"/>
      <c r="L7" s="158" t="s">
        <v>171</v>
      </c>
    </row>
    <row r="8" spans="1:17" ht="17.25" customHeight="1" x14ac:dyDescent="0.15">
      <c r="B8" s="159"/>
      <c r="C8" s="159"/>
      <c r="D8" s="160"/>
      <c r="E8" s="228" t="s">
        <v>354</v>
      </c>
      <c r="F8" s="229"/>
      <c r="G8" s="228" t="s">
        <v>370</v>
      </c>
      <c r="H8" s="232"/>
      <c r="I8" s="228" t="s">
        <v>446</v>
      </c>
      <c r="J8" s="232"/>
      <c r="K8" s="228" t="s">
        <v>447</v>
      </c>
      <c r="L8" s="232"/>
    </row>
    <row r="9" spans="1:17" ht="17.25" customHeight="1" x14ac:dyDescent="0.15">
      <c r="B9" s="159"/>
      <c r="C9" s="159"/>
      <c r="D9" s="161"/>
      <c r="E9" s="230"/>
      <c r="F9" s="231"/>
      <c r="G9" s="230"/>
      <c r="H9" s="233"/>
      <c r="I9" s="230"/>
      <c r="J9" s="233"/>
      <c r="K9" s="230"/>
      <c r="L9" s="233"/>
    </row>
    <row r="10" spans="1:17" ht="17.25" customHeight="1" x14ac:dyDescent="0.2">
      <c r="B10" s="162"/>
      <c r="C10" s="162"/>
      <c r="D10" s="163"/>
      <c r="E10" s="146" t="s">
        <v>172</v>
      </c>
      <c r="F10" s="211" t="s">
        <v>448</v>
      </c>
      <c r="G10" s="146" t="s">
        <v>172</v>
      </c>
      <c r="H10" s="211" t="s">
        <v>448</v>
      </c>
      <c r="I10" s="146" t="s">
        <v>172</v>
      </c>
      <c r="J10" s="211" t="s">
        <v>448</v>
      </c>
      <c r="K10" s="146" t="s">
        <v>172</v>
      </c>
      <c r="L10" s="211" t="s">
        <v>448</v>
      </c>
    </row>
    <row r="11" spans="1:17" ht="17.25" customHeight="1" x14ac:dyDescent="0.15">
      <c r="B11" s="159"/>
      <c r="C11" s="159"/>
      <c r="D11" s="161"/>
      <c r="E11" s="159"/>
      <c r="F11" s="159"/>
      <c r="G11" s="159"/>
      <c r="H11" s="159"/>
      <c r="I11" s="159"/>
      <c r="J11" s="159"/>
      <c r="K11" s="159"/>
      <c r="L11" s="159"/>
    </row>
    <row r="12" spans="1:17" s="25" customFormat="1" ht="17.25" customHeight="1" x14ac:dyDescent="0.2">
      <c r="A12" s="164"/>
      <c r="B12" s="165"/>
      <c r="C12" s="166" t="s">
        <v>173</v>
      </c>
      <c r="D12" s="167"/>
      <c r="E12" s="50">
        <f t="shared" ref="E12:L12" si="0">SUBTOTAL(9,E14:E72)</f>
        <v>14</v>
      </c>
      <c r="F12" s="50">
        <f t="shared" si="0"/>
        <v>1073</v>
      </c>
      <c r="G12" s="50">
        <f t="shared" si="0"/>
        <v>9</v>
      </c>
      <c r="H12" s="50">
        <f t="shared" si="0"/>
        <v>1116</v>
      </c>
      <c r="I12" s="50">
        <f t="shared" si="0"/>
        <v>6</v>
      </c>
      <c r="J12" s="50">
        <f t="shared" si="0"/>
        <v>1153</v>
      </c>
      <c r="K12" s="50">
        <f t="shared" si="0"/>
        <v>8</v>
      </c>
      <c r="L12" s="50">
        <f t="shared" si="0"/>
        <v>1117</v>
      </c>
      <c r="M12" s="164"/>
      <c r="N12" s="164"/>
      <c r="O12" s="164"/>
      <c r="P12" s="164"/>
      <c r="Q12" s="164"/>
    </row>
    <row r="13" spans="1:17" ht="17.25" customHeight="1" x14ac:dyDescent="0.2">
      <c r="B13" s="159"/>
      <c r="C13" s="168"/>
      <c r="D13" s="161"/>
      <c r="E13" s="52"/>
      <c r="F13" s="52"/>
      <c r="G13" s="52"/>
      <c r="H13" s="52"/>
      <c r="I13" s="52"/>
      <c r="J13" s="52"/>
      <c r="K13" s="52"/>
      <c r="L13" s="52"/>
    </row>
    <row r="14" spans="1:17" ht="17.25" customHeight="1" x14ac:dyDescent="0.2">
      <c r="B14" s="159" t="s">
        <v>174</v>
      </c>
      <c r="C14" s="159"/>
      <c r="D14" s="161"/>
      <c r="E14" s="52">
        <f t="shared" ref="E14:L14" si="1">SUBTOTAL(9,E15:E31)</f>
        <v>3</v>
      </c>
      <c r="F14" s="52">
        <f t="shared" si="1"/>
        <v>241</v>
      </c>
      <c r="G14" s="52">
        <f t="shared" si="1"/>
        <v>2</v>
      </c>
      <c r="H14" s="52">
        <f t="shared" si="1"/>
        <v>276</v>
      </c>
      <c r="I14" s="52">
        <f t="shared" si="1"/>
        <v>2</v>
      </c>
      <c r="J14" s="52">
        <f t="shared" si="1"/>
        <v>265</v>
      </c>
      <c r="K14" s="52">
        <f t="shared" si="1"/>
        <v>0</v>
      </c>
      <c r="L14" s="52">
        <f t="shared" si="1"/>
        <v>226</v>
      </c>
      <c r="M14" s="169"/>
    </row>
    <row r="15" spans="1:17" ht="17.25" customHeight="1" x14ac:dyDescent="0.2">
      <c r="B15" s="159"/>
      <c r="C15" s="159" t="s">
        <v>175</v>
      </c>
      <c r="D15" s="161"/>
      <c r="E15" s="52">
        <v>1</v>
      </c>
      <c r="F15" s="52">
        <v>73</v>
      </c>
      <c r="G15" s="52">
        <v>0</v>
      </c>
      <c r="H15" s="52">
        <v>85</v>
      </c>
      <c r="I15" s="52">
        <v>0</v>
      </c>
      <c r="J15" s="52">
        <v>79</v>
      </c>
      <c r="K15" s="52">
        <v>0</v>
      </c>
      <c r="L15" s="52">
        <v>66</v>
      </c>
    </row>
    <row r="16" spans="1:17" ht="17.25" customHeight="1" x14ac:dyDescent="0.2">
      <c r="B16" s="159"/>
      <c r="C16" s="159" t="s">
        <v>176</v>
      </c>
      <c r="D16" s="161"/>
      <c r="E16" s="52">
        <v>0</v>
      </c>
      <c r="F16" s="52">
        <v>11</v>
      </c>
      <c r="G16" s="52">
        <v>0</v>
      </c>
      <c r="H16" s="52">
        <v>16</v>
      </c>
      <c r="I16" s="52">
        <v>0</v>
      </c>
      <c r="J16" s="52">
        <v>5</v>
      </c>
      <c r="K16" s="52">
        <v>0</v>
      </c>
      <c r="L16" s="52">
        <v>10</v>
      </c>
    </row>
    <row r="17" spans="2:13" ht="17.25" customHeight="1" x14ac:dyDescent="0.2">
      <c r="B17" s="159"/>
      <c r="C17" s="159" t="s">
        <v>177</v>
      </c>
      <c r="D17" s="161"/>
      <c r="E17" s="52">
        <v>0</v>
      </c>
      <c r="F17" s="52">
        <v>4</v>
      </c>
      <c r="G17" s="52">
        <v>0</v>
      </c>
      <c r="H17" s="52">
        <v>3</v>
      </c>
      <c r="I17" s="52">
        <v>0</v>
      </c>
      <c r="J17" s="52">
        <v>3</v>
      </c>
      <c r="K17" s="52">
        <v>0</v>
      </c>
      <c r="L17" s="52">
        <v>2</v>
      </c>
    </row>
    <row r="18" spans="2:13" ht="17.25" customHeight="1" x14ac:dyDescent="0.2">
      <c r="B18" s="159"/>
      <c r="C18" s="159" t="s">
        <v>178</v>
      </c>
      <c r="D18" s="161"/>
      <c r="E18" s="52">
        <v>0</v>
      </c>
      <c r="F18" s="52">
        <v>13</v>
      </c>
      <c r="G18" s="52">
        <v>0</v>
      </c>
      <c r="H18" s="52">
        <v>23</v>
      </c>
      <c r="I18" s="52">
        <v>0</v>
      </c>
      <c r="J18" s="52">
        <v>16</v>
      </c>
      <c r="K18" s="52">
        <v>0</v>
      </c>
      <c r="L18" s="52">
        <v>17</v>
      </c>
    </row>
    <row r="19" spans="2:13" ht="17.25" customHeight="1" x14ac:dyDescent="0.2">
      <c r="B19" s="159"/>
      <c r="C19" s="159" t="s">
        <v>179</v>
      </c>
      <c r="D19" s="161"/>
      <c r="E19" s="52">
        <v>0</v>
      </c>
      <c r="F19" s="52">
        <v>9</v>
      </c>
      <c r="G19" s="52">
        <v>0</v>
      </c>
      <c r="H19" s="52">
        <v>12</v>
      </c>
      <c r="I19" s="52">
        <v>0</v>
      </c>
      <c r="J19" s="52">
        <v>14</v>
      </c>
      <c r="K19" s="52">
        <v>0</v>
      </c>
      <c r="L19" s="52">
        <v>4</v>
      </c>
    </row>
    <row r="20" spans="2:13" ht="17.25" customHeight="1" x14ac:dyDescent="0.2">
      <c r="B20" s="159"/>
      <c r="C20" s="159" t="s">
        <v>180</v>
      </c>
      <c r="D20" s="161"/>
      <c r="E20" s="52">
        <v>0</v>
      </c>
      <c r="F20" s="52">
        <v>4</v>
      </c>
      <c r="G20" s="52">
        <v>0</v>
      </c>
      <c r="H20" s="52">
        <v>6</v>
      </c>
      <c r="I20" s="52">
        <v>0</v>
      </c>
      <c r="J20" s="52">
        <v>9</v>
      </c>
      <c r="K20" s="52">
        <v>0</v>
      </c>
      <c r="L20" s="52">
        <v>2</v>
      </c>
    </row>
    <row r="21" spans="2:13" ht="17.25" customHeight="1" x14ac:dyDescent="0.2">
      <c r="B21" s="159"/>
      <c r="C21" s="159" t="s">
        <v>181</v>
      </c>
      <c r="D21" s="161"/>
      <c r="E21" s="52">
        <v>0</v>
      </c>
      <c r="F21" s="52">
        <v>5</v>
      </c>
      <c r="G21" s="52">
        <v>0</v>
      </c>
      <c r="H21" s="52" t="s">
        <v>381</v>
      </c>
      <c r="I21" s="52">
        <v>1</v>
      </c>
      <c r="J21" s="52">
        <v>2</v>
      </c>
      <c r="K21" s="52">
        <v>0</v>
      </c>
      <c r="L21" s="52">
        <v>1</v>
      </c>
    </row>
    <row r="22" spans="2:13" ht="17.25" customHeight="1" x14ac:dyDescent="0.2">
      <c r="B22" s="159"/>
      <c r="C22" s="159" t="s">
        <v>182</v>
      </c>
      <c r="D22" s="161"/>
      <c r="E22" s="52">
        <v>0</v>
      </c>
      <c r="F22" s="52">
        <v>12</v>
      </c>
      <c r="G22" s="52">
        <v>0</v>
      </c>
      <c r="H22" s="52">
        <v>27</v>
      </c>
      <c r="I22" s="52">
        <v>0</v>
      </c>
      <c r="J22" s="52">
        <v>31</v>
      </c>
      <c r="K22" s="52">
        <v>0</v>
      </c>
      <c r="L22" s="52">
        <v>28</v>
      </c>
    </row>
    <row r="23" spans="2:13" ht="17.25" customHeight="1" x14ac:dyDescent="0.2">
      <c r="B23" s="159"/>
      <c r="C23" s="159" t="s">
        <v>183</v>
      </c>
      <c r="D23" s="161"/>
      <c r="E23" s="52">
        <v>0</v>
      </c>
      <c r="F23" s="52">
        <v>15</v>
      </c>
      <c r="G23" s="52">
        <v>0</v>
      </c>
      <c r="H23" s="52">
        <v>6</v>
      </c>
      <c r="I23" s="52">
        <v>0</v>
      </c>
      <c r="J23" s="52">
        <v>14</v>
      </c>
      <c r="K23" s="52">
        <v>0</v>
      </c>
      <c r="L23" s="52">
        <v>11</v>
      </c>
    </row>
    <row r="24" spans="2:13" ht="17.25" customHeight="1" x14ac:dyDescent="0.2">
      <c r="B24" s="159"/>
      <c r="C24" s="159" t="s">
        <v>184</v>
      </c>
      <c r="D24" s="161"/>
      <c r="E24" s="52">
        <v>0</v>
      </c>
      <c r="F24" s="52">
        <v>2</v>
      </c>
      <c r="G24" s="52">
        <v>0</v>
      </c>
      <c r="H24" s="52">
        <v>5</v>
      </c>
      <c r="I24" s="52">
        <v>0</v>
      </c>
      <c r="J24" s="52">
        <v>10</v>
      </c>
      <c r="K24" s="52">
        <v>0</v>
      </c>
      <c r="L24" s="52">
        <v>8</v>
      </c>
    </row>
    <row r="25" spans="2:13" ht="17.25" customHeight="1" x14ac:dyDescent="0.2">
      <c r="B25" s="159"/>
      <c r="C25" s="159" t="s">
        <v>185</v>
      </c>
      <c r="D25" s="161"/>
      <c r="E25" s="52">
        <v>0</v>
      </c>
      <c r="F25" s="52">
        <v>1</v>
      </c>
      <c r="G25" s="52">
        <v>0</v>
      </c>
      <c r="H25" s="52">
        <v>1</v>
      </c>
      <c r="I25" s="52">
        <v>0</v>
      </c>
      <c r="J25" s="52">
        <v>1</v>
      </c>
      <c r="K25" s="52">
        <v>0</v>
      </c>
      <c r="L25" s="52" t="s">
        <v>381</v>
      </c>
    </row>
    <row r="26" spans="2:13" ht="17.25" customHeight="1" x14ac:dyDescent="0.2">
      <c r="B26" s="159"/>
      <c r="C26" s="159" t="s">
        <v>186</v>
      </c>
      <c r="D26" s="161"/>
      <c r="E26" s="52">
        <v>2</v>
      </c>
      <c r="F26" s="52">
        <v>47</v>
      </c>
      <c r="G26" s="52">
        <v>1</v>
      </c>
      <c r="H26" s="52">
        <v>47</v>
      </c>
      <c r="I26" s="52">
        <v>0</v>
      </c>
      <c r="J26" s="52">
        <v>42</v>
      </c>
      <c r="K26" s="52">
        <v>0</v>
      </c>
      <c r="L26" s="52">
        <v>29</v>
      </c>
    </row>
    <row r="27" spans="2:13" ht="17.25" customHeight="1" x14ac:dyDescent="0.2">
      <c r="B27" s="159"/>
      <c r="C27" s="159" t="s">
        <v>187</v>
      </c>
      <c r="D27" s="161"/>
      <c r="E27" s="52">
        <v>0</v>
      </c>
      <c r="F27" s="52">
        <v>16</v>
      </c>
      <c r="G27" s="52">
        <v>1</v>
      </c>
      <c r="H27" s="52">
        <v>14</v>
      </c>
      <c r="I27" s="52">
        <v>1</v>
      </c>
      <c r="J27" s="52">
        <v>6</v>
      </c>
      <c r="K27" s="52">
        <v>0</v>
      </c>
      <c r="L27" s="52">
        <v>21</v>
      </c>
    </row>
    <row r="28" spans="2:13" ht="17.25" customHeight="1" x14ac:dyDescent="0.2">
      <c r="B28" s="159"/>
      <c r="C28" s="159" t="s">
        <v>188</v>
      </c>
      <c r="D28" s="161"/>
      <c r="E28" s="52">
        <v>0</v>
      </c>
      <c r="F28" s="52">
        <v>5</v>
      </c>
      <c r="G28" s="52">
        <v>0</v>
      </c>
      <c r="H28" s="52">
        <v>8</v>
      </c>
      <c r="I28" s="52">
        <v>0</v>
      </c>
      <c r="J28" s="52">
        <v>4</v>
      </c>
      <c r="K28" s="52">
        <v>0</v>
      </c>
      <c r="L28" s="52">
        <v>3</v>
      </c>
    </row>
    <row r="29" spans="2:13" ht="17.25" customHeight="1" x14ac:dyDescent="0.2">
      <c r="B29" s="159"/>
      <c r="C29" s="159" t="s">
        <v>189</v>
      </c>
      <c r="D29" s="161"/>
      <c r="E29" s="52">
        <v>0</v>
      </c>
      <c r="F29" s="52">
        <v>6</v>
      </c>
      <c r="G29" s="52">
        <v>0</v>
      </c>
      <c r="H29" s="52">
        <v>7</v>
      </c>
      <c r="I29" s="52">
        <v>0</v>
      </c>
      <c r="J29" s="52">
        <v>6</v>
      </c>
      <c r="K29" s="52">
        <v>0</v>
      </c>
      <c r="L29" s="52">
        <v>6</v>
      </c>
    </row>
    <row r="30" spans="2:13" ht="17.25" customHeight="1" x14ac:dyDescent="0.2">
      <c r="B30" s="159"/>
      <c r="C30" s="159" t="s">
        <v>190</v>
      </c>
      <c r="D30" s="161"/>
      <c r="E30" s="52">
        <v>0</v>
      </c>
      <c r="F30" s="52">
        <v>1</v>
      </c>
      <c r="G30" s="52">
        <v>0</v>
      </c>
      <c r="H30" s="52" t="s">
        <v>449</v>
      </c>
      <c r="I30" s="52">
        <v>0</v>
      </c>
      <c r="J30" s="52" t="s">
        <v>449</v>
      </c>
      <c r="K30" s="52">
        <v>0</v>
      </c>
      <c r="L30" s="52">
        <v>2</v>
      </c>
    </row>
    <row r="31" spans="2:13" ht="17.25" customHeight="1" x14ac:dyDescent="0.2">
      <c r="B31" s="159"/>
      <c r="C31" s="159" t="s">
        <v>191</v>
      </c>
      <c r="D31" s="161"/>
      <c r="E31" s="52">
        <v>0</v>
      </c>
      <c r="F31" s="52">
        <v>17</v>
      </c>
      <c r="G31" s="52">
        <v>0</v>
      </c>
      <c r="H31" s="52">
        <v>16</v>
      </c>
      <c r="I31" s="52">
        <v>0</v>
      </c>
      <c r="J31" s="52">
        <v>23</v>
      </c>
      <c r="K31" s="52">
        <v>0</v>
      </c>
      <c r="L31" s="52">
        <v>16</v>
      </c>
      <c r="M31" s="169"/>
    </row>
    <row r="32" spans="2:13" ht="17.25" customHeight="1" x14ac:dyDescent="0.2">
      <c r="B32" s="159" t="s">
        <v>192</v>
      </c>
      <c r="C32" s="159"/>
      <c r="D32" s="161"/>
      <c r="E32" s="52">
        <v>0</v>
      </c>
      <c r="F32" s="52">
        <v>3</v>
      </c>
      <c r="G32" s="52">
        <v>0</v>
      </c>
      <c r="H32" s="52">
        <v>1</v>
      </c>
      <c r="I32" s="52">
        <v>0</v>
      </c>
      <c r="J32" s="52">
        <v>1</v>
      </c>
      <c r="K32" s="52">
        <v>0</v>
      </c>
      <c r="L32" s="52">
        <v>1</v>
      </c>
    </row>
    <row r="33" spans="2:13" ht="17.25" customHeight="1" x14ac:dyDescent="0.2">
      <c r="B33" s="159" t="s">
        <v>193</v>
      </c>
      <c r="C33" s="159"/>
      <c r="D33" s="161"/>
      <c r="E33" s="52">
        <f t="shared" ref="E33:L33" si="2">SUBTOTAL(9,E34:E36)</f>
        <v>7</v>
      </c>
      <c r="F33" s="52">
        <f t="shared" si="2"/>
        <v>158</v>
      </c>
      <c r="G33" s="52">
        <f t="shared" si="2"/>
        <v>3</v>
      </c>
      <c r="H33" s="52">
        <f t="shared" si="2"/>
        <v>130</v>
      </c>
      <c r="I33" s="52">
        <f t="shared" si="2"/>
        <v>2</v>
      </c>
      <c r="J33" s="52">
        <f t="shared" si="2"/>
        <v>140</v>
      </c>
      <c r="K33" s="52">
        <f t="shared" si="2"/>
        <v>5</v>
      </c>
      <c r="L33" s="52">
        <f t="shared" si="2"/>
        <v>145</v>
      </c>
      <c r="M33" s="169"/>
    </row>
    <row r="34" spans="2:13" ht="17.25" customHeight="1" x14ac:dyDescent="0.2">
      <c r="B34" s="159"/>
      <c r="C34" s="159" t="s">
        <v>194</v>
      </c>
      <c r="D34" s="161"/>
      <c r="E34" s="52">
        <v>3</v>
      </c>
      <c r="F34" s="52">
        <v>56</v>
      </c>
      <c r="G34" s="52">
        <v>2</v>
      </c>
      <c r="H34" s="52">
        <v>41</v>
      </c>
      <c r="I34" s="52">
        <v>0</v>
      </c>
      <c r="J34" s="52">
        <v>37</v>
      </c>
      <c r="K34" s="52">
        <v>2</v>
      </c>
      <c r="L34" s="52">
        <v>45</v>
      </c>
    </row>
    <row r="35" spans="2:13" ht="17.25" customHeight="1" x14ac:dyDescent="0.2">
      <c r="B35" s="159"/>
      <c r="C35" s="159" t="s">
        <v>195</v>
      </c>
      <c r="D35" s="161"/>
      <c r="E35" s="52">
        <v>4</v>
      </c>
      <c r="F35" s="52">
        <v>85</v>
      </c>
      <c r="G35" s="52">
        <v>1</v>
      </c>
      <c r="H35" s="52">
        <v>78</v>
      </c>
      <c r="I35" s="52">
        <v>2</v>
      </c>
      <c r="J35" s="52">
        <v>84</v>
      </c>
      <c r="K35" s="52">
        <v>2</v>
      </c>
      <c r="L35" s="52">
        <v>82</v>
      </c>
    </row>
    <row r="36" spans="2:13" ht="17.25" customHeight="1" x14ac:dyDescent="0.2">
      <c r="B36" s="159"/>
      <c r="C36" s="159" t="s">
        <v>196</v>
      </c>
      <c r="D36" s="161"/>
      <c r="E36" s="52">
        <v>0</v>
      </c>
      <c r="F36" s="52">
        <v>17</v>
      </c>
      <c r="G36" s="52">
        <v>0</v>
      </c>
      <c r="H36" s="52">
        <v>11</v>
      </c>
      <c r="I36" s="52">
        <v>0</v>
      </c>
      <c r="J36" s="52">
        <v>19</v>
      </c>
      <c r="K36" s="52">
        <v>1</v>
      </c>
      <c r="L36" s="52">
        <v>18</v>
      </c>
    </row>
    <row r="37" spans="2:13" ht="17.25" customHeight="1" x14ac:dyDescent="0.2">
      <c r="B37" s="159" t="s">
        <v>197</v>
      </c>
      <c r="C37" s="159"/>
      <c r="D37" s="161"/>
      <c r="E37" s="52">
        <f t="shared" ref="E37:L37" si="3">SUBTOTAL(9,E38:E41)</f>
        <v>1</v>
      </c>
      <c r="F37" s="52">
        <f t="shared" si="3"/>
        <v>130</v>
      </c>
      <c r="G37" s="52">
        <f t="shared" si="3"/>
        <v>2</v>
      </c>
      <c r="H37" s="52">
        <f t="shared" si="3"/>
        <v>129</v>
      </c>
      <c r="I37" s="52">
        <f t="shared" si="3"/>
        <v>0</v>
      </c>
      <c r="J37" s="52">
        <f t="shared" si="3"/>
        <v>143</v>
      </c>
      <c r="K37" s="52">
        <f t="shared" si="3"/>
        <v>1</v>
      </c>
      <c r="L37" s="52">
        <f t="shared" si="3"/>
        <v>126</v>
      </c>
      <c r="M37" s="169"/>
    </row>
    <row r="38" spans="2:13" ht="17.25" customHeight="1" x14ac:dyDescent="0.2">
      <c r="B38" s="159"/>
      <c r="C38" s="159" t="s">
        <v>198</v>
      </c>
      <c r="D38" s="161"/>
      <c r="E38" s="52">
        <v>0</v>
      </c>
      <c r="F38" s="52">
        <v>4</v>
      </c>
      <c r="G38" s="52">
        <v>0</v>
      </c>
      <c r="H38" s="52">
        <v>3</v>
      </c>
      <c r="I38" s="52">
        <v>0</v>
      </c>
      <c r="J38" s="52" t="s">
        <v>450</v>
      </c>
      <c r="K38" s="52">
        <v>0</v>
      </c>
      <c r="L38" s="52">
        <v>6</v>
      </c>
    </row>
    <row r="39" spans="2:13" ht="17.25" customHeight="1" x14ac:dyDescent="0.2">
      <c r="B39" s="159"/>
      <c r="C39" s="159" t="s">
        <v>199</v>
      </c>
      <c r="D39" s="161"/>
      <c r="E39" s="52">
        <v>0</v>
      </c>
      <c r="F39" s="52">
        <v>11</v>
      </c>
      <c r="G39" s="52">
        <v>0</v>
      </c>
      <c r="H39" s="52">
        <v>16</v>
      </c>
      <c r="I39" s="52">
        <v>0</v>
      </c>
      <c r="J39" s="52">
        <v>16</v>
      </c>
      <c r="K39" s="52">
        <v>0</v>
      </c>
      <c r="L39" s="52">
        <v>13</v>
      </c>
    </row>
    <row r="40" spans="2:13" ht="17.25" customHeight="1" x14ac:dyDescent="0.2">
      <c r="B40" s="159"/>
      <c r="C40" s="159" t="s">
        <v>200</v>
      </c>
      <c r="D40" s="161"/>
      <c r="E40" s="52">
        <v>1</v>
      </c>
      <c r="F40" s="52">
        <v>114</v>
      </c>
      <c r="G40" s="52">
        <v>2</v>
      </c>
      <c r="H40" s="52">
        <v>109</v>
      </c>
      <c r="I40" s="52">
        <v>0</v>
      </c>
      <c r="J40" s="52">
        <v>127</v>
      </c>
      <c r="K40" s="52">
        <v>1</v>
      </c>
      <c r="L40" s="52">
        <v>106</v>
      </c>
    </row>
    <row r="41" spans="2:13" ht="17.25" customHeight="1" x14ac:dyDescent="0.2">
      <c r="B41" s="159"/>
      <c r="C41" s="159" t="s">
        <v>201</v>
      </c>
      <c r="D41" s="161"/>
      <c r="E41" s="52">
        <v>0</v>
      </c>
      <c r="F41" s="52">
        <v>1</v>
      </c>
      <c r="G41" s="52">
        <v>0</v>
      </c>
      <c r="H41" s="52">
        <v>1</v>
      </c>
      <c r="I41" s="52">
        <v>0</v>
      </c>
      <c r="J41" s="52" t="s">
        <v>381</v>
      </c>
      <c r="K41" s="52">
        <v>0</v>
      </c>
      <c r="L41" s="52">
        <v>1</v>
      </c>
    </row>
    <row r="42" spans="2:13" ht="17.25" customHeight="1" x14ac:dyDescent="0.2">
      <c r="B42" s="159" t="s">
        <v>202</v>
      </c>
      <c r="C42" s="159"/>
      <c r="D42" s="161"/>
      <c r="E42" s="52">
        <f t="shared" ref="E42:L42" si="4">SUBTOTAL(9,E43:E44)</f>
        <v>0</v>
      </c>
      <c r="F42" s="52">
        <f t="shared" si="4"/>
        <v>5</v>
      </c>
      <c r="G42" s="52">
        <f t="shared" si="4"/>
        <v>0</v>
      </c>
      <c r="H42" s="52">
        <f t="shared" si="4"/>
        <v>6</v>
      </c>
      <c r="I42" s="52">
        <f t="shared" si="4"/>
        <v>0</v>
      </c>
      <c r="J42" s="52">
        <f t="shared" si="4"/>
        <v>5</v>
      </c>
      <c r="K42" s="52">
        <f t="shared" si="4"/>
        <v>0</v>
      </c>
      <c r="L42" s="52">
        <f t="shared" si="4"/>
        <v>8</v>
      </c>
      <c r="M42" s="169"/>
    </row>
    <row r="43" spans="2:13" ht="17.25" customHeight="1" x14ac:dyDescent="0.2">
      <c r="B43" s="159"/>
      <c r="C43" s="159" t="s">
        <v>203</v>
      </c>
      <c r="D43" s="161"/>
      <c r="E43" s="52">
        <v>0</v>
      </c>
      <c r="F43" s="52">
        <v>5</v>
      </c>
      <c r="G43" s="52">
        <v>0</v>
      </c>
      <c r="H43" s="52">
        <v>5</v>
      </c>
      <c r="I43" s="52">
        <v>0</v>
      </c>
      <c r="J43" s="52">
        <v>5</v>
      </c>
      <c r="K43" s="52">
        <v>0</v>
      </c>
      <c r="L43" s="52">
        <v>6</v>
      </c>
    </row>
    <row r="44" spans="2:13" ht="17.25" customHeight="1" x14ac:dyDescent="0.2">
      <c r="B44" s="159"/>
      <c r="C44" s="159" t="s">
        <v>204</v>
      </c>
      <c r="D44" s="161"/>
      <c r="E44" s="52">
        <v>0</v>
      </c>
      <c r="F44" s="52" t="s">
        <v>381</v>
      </c>
      <c r="G44" s="52">
        <v>0</v>
      </c>
      <c r="H44" s="52">
        <v>1</v>
      </c>
      <c r="I44" s="52">
        <v>0</v>
      </c>
      <c r="J44" s="52" t="s">
        <v>381</v>
      </c>
      <c r="K44" s="52">
        <v>0</v>
      </c>
      <c r="L44" s="52">
        <v>2</v>
      </c>
    </row>
    <row r="45" spans="2:13" ht="17.25" customHeight="1" x14ac:dyDescent="0.2">
      <c r="B45" s="159" t="s">
        <v>205</v>
      </c>
      <c r="C45" s="159"/>
      <c r="D45" s="161"/>
      <c r="E45" s="52">
        <f t="shared" ref="E45:L45" si="5">SUBTOTAL(9,E46:E47)</f>
        <v>1</v>
      </c>
      <c r="F45" s="52">
        <f t="shared" si="5"/>
        <v>108</v>
      </c>
      <c r="G45" s="52">
        <f t="shared" si="5"/>
        <v>0</v>
      </c>
      <c r="H45" s="52">
        <f t="shared" si="5"/>
        <v>107</v>
      </c>
      <c r="I45" s="52">
        <f t="shared" si="5"/>
        <v>0</v>
      </c>
      <c r="J45" s="52">
        <f t="shared" si="5"/>
        <v>93</v>
      </c>
      <c r="K45" s="52">
        <f t="shared" si="5"/>
        <v>0</v>
      </c>
      <c r="L45" s="52">
        <f t="shared" si="5"/>
        <v>100</v>
      </c>
      <c r="M45" s="169"/>
    </row>
    <row r="46" spans="2:13" ht="17.25" customHeight="1" x14ac:dyDescent="0.2">
      <c r="B46" s="159"/>
      <c r="C46" s="159" t="s">
        <v>206</v>
      </c>
      <c r="D46" s="161"/>
      <c r="E46" s="52">
        <v>0</v>
      </c>
      <c r="F46" s="52">
        <v>52</v>
      </c>
      <c r="G46" s="52">
        <v>0</v>
      </c>
      <c r="H46" s="52">
        <v>57</v>
      </c>
      <c r="I46" s="52">
        <v>0</v>
      </c>
      <c r="J46" s="52">
        <v>45</v>
      </c>
      <c r="K46" s="52">
        <v>0</v>
      </c>
      <c r="L46" s="52">
        <v>45</v>
      </c>
    </row>
    <row r="47" spans="2:13" ht="17.25" customHeight="1" x14ac:dyDescent="0.2">
      <c r="B47" s="159"/>
      <c r="C47" s="159" t="s">
        <v>207</v>
      </c>
      <c r="D47" s="161"/>
      <c r="E47" s="52">
        <v>1</v>
      </c>
      <c r="F47" s="52">
        <v>56</v>
      </c>
      <c r="G47" s="52">
        <v>0</v>
      </c>
      <c r="H47" s="52">
        <v>50</v>
      </c>
      <c r="I47" s="52">
        <v>0</v>
      </c>
      <c r="J47" s="52">
        <v>48</v>
      </c>
      <c r="K47" s="52">
        <v>0</v>
      </c>
      <c r="L47" s="52">
        <v>55</v>
      </c>
    </row>
    <row r="48" spans="2:13" ht="17.25" customHeight="1" x14ac:dyDescent="0.2">
      <c r="B48" s="159" t="s">
        <v>208</v>
      </c>
      <c r="C48" s="159"/>
      <c r="D48" s="161"/>
      <c r="E48" s="52">
        <v>0</v>
      </c>
      <c r="F48" s="52">
        <v>22</v>
      </c>
      <c r="G48" s="52">
        <v>1</v>
      </c>
      <c r="H48" s="52">
        <v>9</v>
      </c>
      <c r="I48" s="52">
        <v>0</v>
      </c>
      <c r="J48" s="52">
        <v>15</v>
      </c>
      <c r="K48" s="52">
        <v>0</v>
      </c>
      <c r="L48" s="52">
        <v>10</v>
      </c>
    </row>
    <row r="49" spans="2:13" ht="17.25" customHeight="1" x14ac:dyDescent="0.2">
      <c r="B49" s="159" t="s">
        <v>209</v>
      </c>
      <c r="C49" s="159"/>
      <c r="D49" s="161"/>
      <c r="E49" s="52">
        <f t="shared" ref="E49:L49" si="6">SUBTOTAL(9,E50:E53)</f>
        <v>0</v>
      </c>
      <c r="F49" s="52">
        <f t="shared" si="6"/>
        <v>109</v>
      </c>
      <c r="G49" s="52">
        <f t="shared" si="6"/>
        <v>0</v>
      </c>
      <c r="H49" s="52">
        <f t="shared" si="6"/>
        <v>110</v>
      </c>
      <c r="I49" s="52">
        <f t="shared" si="6"/>
        <v>0</v>
      </c>
      <c r="J49" s="52">
        <f t="shared" si="6"/>
        <v>151</v>
      </c>
      <c r="K49" s="52">
        <f t="shared" si="6"/>
        <v>0</v>
      </c>
      <c r="L49" s="52">
        <f t="shared" si="6"/>
        <v>169</v>
      </c>
      <c r="M49" s="169"/>
    </row>
    <row r="50" spans="2:13" ht="17.25" customHeight="1" x14ac:dyDescent="0.2">
      <c r="B50" s="159"/>
      <c r="C50" s="159" t="s">
        <v>210</v>
      </c>
      <c r="D50" s="161"/>
      <c r="E50" s="52">
        <v>0</v>
      </c>
      <c r="F50" s="52">
        <v>14</v>
      </c>
      <c r="G50" s="52">
        <v>0</v>
      </c>
      <c r="H50" s="52">
        <v>12</v>
      </c>
      <c r="I50" s="52">
        <v>0</v>
      </c>
      <c r="J50" s="52">
        <v>23</v>
      </c>
      <c r="K50" s="52">
        <v>0</v>
      </c>
      <c r="L50" s="52">
        <v>19</v>
      </c>
    </row>
    <row r="51" spans="2:13" ht="17.25" customHeight="1" x14ac:dyDescent="0.2">
      <c r="B51" s="159"/>
      <c r="C51" s="159" t="s">
        <v>211</v>
      </c>
      <c r="D51" s="161"/>
      <c r="E51" s="52">
        <v>0</v>
      </c>
      <c r="F51" s="52">
        <v>85</v>
      </c>
      <c r="G51" s="52">
        <v>0</v>
      </c>
      <c r="H51" s="52">
        <v>87</v>
      </c>
      <c r="I51" s="52">
        <v>0</v>
      </c>
      <c r="J51" s="52">
        <v>121</v>
      </c>
      <c r="K51" s="52">
        <v>0</v>
      </c>
      <c r="L51" s="52">
        <v>134</v>
      </c>
    </row>
    <row r="52" spans="2:13" ht="17.25" customHeight="1" x14ac:dyDescent="0.2">
      <c r="B52" s="159"/>
      <c r="C52" s="159" t="s">
        <v>212</v>
      </c>
      <c r="D52" s="161"/>
      <c r="E52" s="52">
        <v>0</v>
      </c>
      <c r="F52" s="52">
        <v>2</v>
      </c>
      <c r="G52" s="52">
        <v>0</v>
      </c>
      <c r="H52" s="52">
        <v>3</v>
      </c>
      <c r="I52" s="52">
        <v>0</v>
      </c>
      <c r="J52" s="52">
        <v>2</v>
      </c>
      <c r="K52" s="52">
        <v>0</v>
      </c>
      <c r="L52" s="52">
        <v>3</v>
      </c>
    </row>
    <row r="53" spans="2:13" ht="17.25" customHeight="1" x14ac:dyDescent="0.2">
      <c r="B53" s="159"/>
      <c r="C53" s="159" t="s">
        <v>213</v>
      </c>
      <c r="D53" s="161"/>
      <c r="E53" s="52">
        <v>0</v>
      </c>
      <c r="F53" s="52">
        <v>8</v>
      </c>
      <c r="G53" s="52">
        <v>0</v>
      </c>
      <c r="H53" s="52">
        <v>8</v>
      </c>
      <c r="I53" s="52">
        <v>0</v>
      </c>
      <c r="J53" s="52">
        <v>5</v>
      </c>
      <c r="K53" s="52">
        <v>0</v>
      </c>
      <c r="L53" s="52">
        <v>13</v>
      </c>
    </row>
    <row r="54" spans="2:13" ht="17.25" customHeight="1" x14ac:dyDescent="0.2">
      <c r="B54" s="159" t="s">
        <v>214</v>
      </c>
      <c r="C54" s="159"/>
      <c r="D54" s="161"/>
      <c r="E54" s="52">
        <f t="shared" ref="E54:L54" si="7">SUBTOTAL(9,E55:E56)</f>
        <v>0</v>
      </c>
      <c r="F54" s="52">
        <f t="shared" si="7"/>
        <v>16</v>
      </c>
      <c r="G54" s="52">
        <f t="shared" si="7"/>
        <v>0</v>
      </c>
      <c r="H54" s="52">
        <f t="shared" si="7"/>
        <v>18</v>
      </c>
      <c r="I54" s="52">
        <f t="shared" si="7"/>
        <v>0</v>
      </c>
      <c r="J54" s="52">
        <f t="shared" si="7"/>
        <v>16</v>
      </c>
      <c r="K54" s="52">
        <f t="shared" si="7"/>
        <v>0</v>
      </c>
      <c r="L54" s="52">
        <f t="shared" si="7"/>
        <v>13</v>
      </c>
      <c r="M54" s="169"/>
    </row>
    <row r="55" spans="2:13" ht="17.25" customHeight="1" x14ac:dyDescent="0.2">
      <c r="B55" s="159"/>
      <c r="C55" s="159" t="s">
        <v>215</v>
      </c>
      <c r="D55" s="161"/>
      <c r="E55" s="52">
        <v>0</v>
      </c>
      <c r="F55" s="52">
        <v>15</v>
      </c>
      <c r="G55" s="52">
        <v>0</v>
      </c>
      <c r="H55" s="52">
        <v>14</v>
      </c>
      <c r="I55" s="52">
        <v>0</v>
      </c>
      <c r="J55" s="52">
        <v>12</v>
      </c>
      <c r="K55" s="52">
        <v>0</v>
      </c>
      <c r="L55" s="52">
        <v>10</v>
      </c>
    </row>
    <row r="56" spans="2:13" ht="17.25" customHeight="1" x14ac:dyDescent="0.2">
      <c r="B56" s="159"/>
      <c r="C56" s="159" t="s">
        <v>216</v>
      </c>
      <c r="D56" s="161"/>
      <c r="E56" s="52">
        <v>0</v>
      </c>
      <c r="F56" s="52">
        <v>1</v>
      </c>
      <c r="G56" s="52">
        <v>0</v>
      </c>
      <c r="H56" s="52">
        <v>4</v>
      </c>
      <c r="I56" s="52">
        <v>0</v>
      </c>
      <c r="J56" s="52">
        <v>4</v>
      </c>
      <c r="K56" s="52">
        <v>0</v>
      </c>
      <c r="L56" s="52">
        <v>3</v>
      </c>
    </row>
    <row r="57" spans="2:13" ht="17.25" customHeight="1" x14ac:dyDescent="0.2">
      <c r="B57" s="159" t="s">
        <v>217</v>
      </c>
      <c r="C57" s="159"/>
      <c r="D57" s="161"/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</row>
    <row r="58" spans="2:13" ht="17.25" customHeight="1" x14ac:dyDescent="0.2">
      <c r="B58" s="159" t="s">
        <v>218</v>
      </c>
      <c r="C58" s="159"/>
      <c r="D58" s="161"/>
      <c r="E58" s="52">
        <v>0</v>
      </c>
      <c r="F58" s="52">
        <v>18</v>
      </c>
      <c r="G58" s="52">
        <v>0</v>
      </c>
      <c r="H58" s="52">
        <v>21</v>
      </c>
      <c r="I58" s="52">
        <v>0</v>
      </c>
      <c r="J58" s="52">
        <v>17</v>
      </c>
      <c r="K58" s="52">
        <v>0</v>
      </c>
      <c r="L58" s="52">
        <v>12</v>
      </c>
    </row>
    <row r="59" spans="2:13" ht="17.25" customHeight="1" x14ac:dyDescent="0.2">
      <c r="B59" s="159" t="s">
        <v>219</v>
      </c>
      <c r="C59" s="159"/>
      <c r="D59" s="161"/>
      <c r="E59" s="52">
        <v>1</v>
      </c>
      <c r="F59" s="52">
        <v>8</v>
      </c>
      <c r="G59" s="52">
        <v>0</v>
      </c>
      <c r="H59" s="52">
        <v>7</v>
      </c>
      <c r="I59" s="52">
        <v>0</v>
      </c>
      <c r="J59" s="52">
        <v>6</v>
      </c>
      <c r="K59" s="52">
        <v>0</v>
      </c>
      <c r="L59" s="52">
        <v>9</v>
      </c>
    </row>
    <row r="60" spans="2:13" ht="17.25" customHeight="1" x14ac:dyDescent="0.2">
      <c r="B60" s="159" t="s">
        <v>220</v>
      </c>
      <c r="C60" s="159"/>
      <c r="D60" s="161"/>
      <c r="E60" s="52">
        <f t="shared" ref="E60:L60" si="8">SUBTOTAL(9,E61:E63)</f>
        <v>0</v>
      </c>
      <c r="F60" s="52">
        <f t="shared" si="8"/>
        <v>105</v>
      </c>
      <c r="G60" s="52">
        <f t="shared" si="8"/>
        <v>0</v>
      </c>
      <c r="H60" s="52">
        <f t="shared" si="8"/>
        <v>143</v>
      </c>
      <c r="I60" s="52">
        <f t="shared" si="8"/>
        <v>0</v>
      </c>
      <c r="J60" s="52">
        <f t="shared" si="8"/>
        <v>139</v>
      </c>
      <c r="K60" s="52">
        <f t="shared" si="8"/>
        <v>0</v>
      </c>
      <c r="L60" s="52">
        <f t="shared" si="8"/>
        <v>140</v>
      </c>
      <c r="M60" s="169"/>
    </row>
    <row r="61" spans="2:13" ht="17.25" customHeight="1" x14ac:dyDescent="0.2">
      <c r="B61" s="159"/>
      <c r="C61" s="159" t="s">
        <v>221</v>
      </c>
      <c r="D61" s="161"/>
      <c r="E61" s="52">
        <v>0</v>
      </c>
      <c r="F61" s="52">
        <v>23</v>
      </c>
      <c r="G61" s="52">
        <v>0</v>
      </c>
      <c r="H61" s="52">
        <v>27</v>
      </c>
      <c r="I61" s="52">
        <v>0</v>
      </c>
      <c r="J61" s="52">
        <v>25</v>
      </c>
      <c r="K61" s="52">
        <v>0</v>
      </c>
      <c r="L61" s="52">
        <v>27</v>
      </c>
    </row>
    <row r="62" spans="2:13" ht="17.25" customHeight="1" x14ac:dyDescent="0.2">
      <c r="B62" s="159"/>
      <c r="C62" s="159" t="s">
        <v>222</v>
      </c>
      <c r="D62" s="161"/>
      <c r="E62" s="52">
        <v>0</v>
      </c>
      <c r="F62" s="52">
        <v>81</v>
      </c>
      <c r="G62" s="52">
        <v>0</v>
      </c>
      <c r="H62" s="52">
        <v>114</v>
      </c>
      <c r="I62" s="52">
        <v>0</v>
      </c>
      <c r="J62" s="52">
        <v>113</v>
      </c>
      <c r="K62" s="52">
        <v>0</v>
      </c>
      <c r="L62" s="52">
        <v>110</v>
      </c>
    </row>
    <row r="63" spans="2:13" ht="17.25" customHeight="1" x14ac:dyDescent="0.2">
      <c r="B63" s="159"/>
      <c r="C63" s="159" t="s">
        <v>223</v>
      </c>
      <c r="D63" s="161"/>
      <c r="E63" s="52">
        <v>0</v>
      </c>
      <c r="F63" s="52">
        <v>1</v>
      </c>
      <c r="G63" s="52">
        <v>0</v>
      </c>
      <c r="H63" s="52">
        <v>2</v>
      </c>
      <c r="I63" s="52">
        <v>0</v>
      </c>
      <c r="J63" s="52">
        <v>1</v>
      </c>
      <c r="K63" s="52">
        <v>0</v>
      </c>
      <c r="L63" s="52">
        <v>3</v>
      </c>
    </row>
    <row r="64" spans="2:13" ht="17.25" customHeight="1" x14ac:dyDescent="0.2">
      <c r="B64" s="159" t="s">
        <v>224</v>
      </c>
      <c r="C64" s="159"/>
      <c r="D64" s="161"/>
      <c r="E64" s="52">
        <f t="shared" ref="E64:L64" si="9">SUBTOTAL(9,E65:E67)</f>
        <v>0</v>
      </c>
      <c r="F64" s="52">
        <f t="shared" si="9"/>
        <v>70</v>
      </c>
      <c r="G64" s="52">
        <f t="shared" si="9"/>
        <v>1</v>
      </c>
      <c r="H64" s="52">
        <f t="shared" si="9"/>
        <v>71</v>
      </c>
      <c r="I64" s="52">
        <f t="shared" si="9"/>
        <v>0</v>
      </c>
      <c r="J64" s="52">
        <f t="shared" si="9"/>
        <v>70</v>
      </c>
      <c r="K64" s="52">
        <f t="shared" si="9"/>
        <v>0</v>
      </c>
      <c r="L64" s="52">
        <f t="shared" si="9"/>
        <v>75</v>
      </c>
      <c r="M64" s="169"/>
    </row>
    <row r="65" spans="2:13" ht="17.25" customHeight="1" x14ac:dyDescent="0.2">
      <c r="B65" s="159"/>
      <c r="C65" s="159" t="s">
        <v>225</v>
      </c>
      <c r="D65" s="161"/>
      <c r="E65" s="52">
        <v>0</v>
      </c>
      <c r="F65" s="52">
        <v>17</v>
      </c>
      <c r="G65" s="52">
        <v>0</v>
      </c>
      <c r="H65" s="52">
        <v>28</v>
      </c>
      <c r="I65" s="52">
        <v>0</v>
      </c>
      <c r="J65" s="52">
        <v>21</v>
      </c>
      <c r="K65" s="52">
        <v>0</v>
      </c>
      <c r="L65" s="52">
        <v>29</v>
      </c>
    </row>
    <row r="66" spans="2:13" ht="17.25" customHeight="1" x14ac:dyDescent="0.2">
      <c r="B66" s="159"/>
      <c r="C66" s="159" t="s">
        <v>226</v>
      </c>
      <c r="D66" s="161"/>
      <c r="E66" s="52">
        <v>0</v>
      </c>
      <c r="F66" s="52">
        <v>33</v>
      </c>
      <c r="G66" s="52">
        <v>0</v>
      </c>
      <c r="H66" s="52">
        <v>25</v>
      </c>
      <c r="I66" s="52">
        <v>0</v>
      </c>
      <c r="J66" s="52">
        <v>38</v>
      </c>
      <c r="K66" s="52">
        <v>0</v>
      </c>
      <c r="L66" s="52">
        <v>29</v>
      </c>
    </row>
    <row r="67" spans="2:13" ht="17.25" customHeight="1" x14ac:dyDescent="0.2">
      <c r="B67" s="159"/>
      <c r="C67" s="159" t="s">
        <v>227</v>
      </c>
      <c r="D67" s="161"/>
      <c r="E67" s="52">
        <v>0</v>
      </c>
      <c r="F67" s="52">
        <v>20</v>
      </c>
      <c r="G67" s="52">
        <v>1</v>
      </c>
      <c r="H67" s="52">
        <v>18</v>
      </c>
      <c r="I67" s="52">
        <v>0</v>
      </c>
      <c r="J67" s="52">
        <v>11</v>
      </c>
      <c r="K67" s="52">
        <v>0</v>
      </c>
      <c r="L67" s="52">
        <v>17</v>
      </c>
    </row>
    <row r="68" spans="2:13" ht="17.25" customHeight="1" x14ac:dyDescent="0.2">
      <c r="B68" s="159" t="s">
        <v>228</v>
      </c>
      <c r="C68" s="159"/>
      <c r="D68" s="161"/>
      <c r="E68" s="52">
        <v>0</v>
      </c>
      <c r="F68" s="52">
        <v>41</v>
      </c>
      <c r="G68" s="52">
        <v>0</v>
      </c>
      <c r="H68" s="52">
        <v>48</v>
      </c>
      <c r="I68" s="52">
        <v>1</v>
      </c>
      <c r="J68" s="52">
        <v>41</v>
      </c>
      <c r="K68" s="52">
        <v>1</v>
      </c>
      <c r="L68" s="52">
        <v>46</v>
      </c>
    </row>
    <row r="69" spans="2:13" ht="17.25" customHeight="1" x14ac:dyDescent="0.2">
      <c r="B69" s="159" t="s">
        <v>229</v>
      </c>
      <c r="C69" s="159"/>
      <c r="D69" s="161"/>
      <c r="E69" s="52">
        <v>0</v>
      </c>
      <c r="F69" s="52" t="s">
        <v>381</v>
      </c>
      <c r="G69" s="52">
        <v>0</v>
      </c>
      <c r="H69" s="52" t="s">
        <v>381</v>
      </c>
      <c r="I69" s="52">
        <v>0</v>
      </c>
      <c r="J69" s="52">
        <v>0</v>
      </c>
      <c r="K69" s="52">
        <v>0</v>
      </c>
      <c r="L69" s="52" t="s">
        <v>381</v>
      </c>
    </row>
    <row r="70" spans="2:13" ht="17.25" customHeight="1" x14ac:dyDescent="0.2">
      <c r="B70" s="159" t="s">
        <v>230</v>
      </c>
      <c r="C70" s="159"/>
      <c r="D70" s="161"/>
      <c r="E70" s="52">
        <f t="shared" ref="E70:L70" si="10">SUBTOTAL(9,E71:E72)</f>
        <v>1</v>
      </c>
      <c r="F70" s="52">
        <f t="shared" si="10"/>
        <v>39</v>
      </c>
      <c r="G70" s="52">
        <f t="shared" si="10"/>
        <v>0</v>
      </c>
      <c r="H70" s="52">
        <f t="shared" si="10"/>
        <v>40</v>
      </c>
      <c r="I70" s="52">
        <f t="shared" si="10"/>
        <v>1</v>
      </c>
      <c r="J70" s="52">
        <f t="shared" si="10"/>
        <v>51</v>
      </c>
      <c r="K70" s="52">
        <f t="shared" si="10"/>
        <v>1</v>
      </c>
      <c r="L70" s="52">
        <f t="shared" si="10"/>
        <v>37</v>
      </c>
      <c r="M70" s="169"/>
    </row>
    <row r="71" spans="2:13" ht="17.25" customHeight="1" x14ac:dyDescent="0.2">
      <c r="B71" s="159"/>
      <c r="C71" s="159" t="s">
        <v>231</v>
      </c>
      <c r="D71" s="161"/>
      <c r="E71" s="52">
        <v>0</v>
      </c>
      <c r="F71" s="52" t="s">
        <v>381</v>
      </c>
      <c r="G71" s="52">
        <v>0</v>
      </c>
      <c r="H71" s="52" t="s">
        <v>381</v>
      </c>
      <c r="I71" s="52">
        <v>0</v>
      </c>
      <c r="J71" s="52">
        <v>0</v>
      </c>
      <c r="K71" s="52">
        <v>0</v>
      </c>
      <c r="L71" s="52">
        <v>1</v>
      </c>
    </row>
    <row r="72" spans="2:13" ht="17.25" customHeight="1" x14ac:dyDescent="0.2">
      <c r="B72" s="159"/>
      <c r="C72" s="159" t="s">
        <v>232</v>
      </c>
      <c r="D72" s="161"/>
      <c r="E72" s="52">
        <v>1</v>
      </c>
      <c r="F72" s="52">
        <v>39</v>
      </c>
      <c r="G72" s="52">
        <v>0</v>
      </c>
      <c r="H72" s="52">
        <v>40</v>
      </c>
      <c r="I72" s="52">
        <v>1</v>
      </c>
      <c r="J72" s="52">
        <v>51</v>
      </c>
      <c r="K72" s="52">
        <v>1</v>
      </c>
      <c r="L72" s="52">
        <v>36</v>
      </c>
    </row>
    <row r="73" spans="2:13" ht="17.25" customHeight="1" thickBot="1" x14ac:dyDescent="0.2">
      <c r="B73" s="155"/>
      <c r="C73" s="155"/>
      <c r="D73" s="170"/>
      <c r="E73" s="155"/>
      <c r="F73" s="155"/>
      <c r="G73" s="155"/>
      <c r="H73" s="155"/>
      <c r="I73" s="155"/>
      <c r="J73" s="155"/>
      <c r="K73" s="155"/>
      <c r="L73" s="155"/>
    </row>
    <row r="74" spans="2:13" ht="17.25" customHeight="1" x14ac:dyDescent="0.15">
      <c r="B74" s="158"/>
      <c r="C74" s="158"/>
      <c r="D74" s="158"/>
      <c r="E74" s="158" t="s">
        <v>481</v>
      </c>
      <c r="F74" s="158"/>
      <c r="G74" s="158"/>
      <c r="H74" s="158"/>
      <c r="I74" s="158"/>
      <c r="J74" s="158"/>
      <c r="K74" s="158"/>
      <c r="L74" s="158"/>
    </row>
    <row r="75" spans="2:13" ht="17.25" customHeight="1" x14ac:dyDescent="0.2">
      <c r="B75" s="159"/>
      <c r="C75" s="159"/>
      <c r="D75" s="171"/>
      <c r="E75" s="158" t="s">
        <v>233</v>
      </c>
      <c r="F75" s="158"/>
      <c r="G75" s="159"/>
      <c r="H75" s="159"/>
      <c r="I75" s="159"/>
      <c r="J75" s="159"/>
      <c r="K75" s="159"/>
      <c r="L75" s="159"/>
    </row>
    <row r="76" spans="2:13" ht="17.25" customHeight="1" x14ac:dyDescent="0.15">
      <c r="E76" s="172"/>
      <c r="F76" s="172"/>
    </row>
    <row r="77" spans="2:13" ht="17.25" customHeight="1" x14ac:dyDescent="0.15">
      <c r="D77" s="172"/>
      <c r="E77" s="172"/>
      <c r="F77" s="172"/>
    </row>
    <row r="78" spans="2:13" ht="17.25" customHeight="1" x14ac:dyDescent="0.15">
      <c r="D78" s="172"/>
      <c r="E78" s="172"/>
      <c r="F78" s="172"/>
    </row>
  </sheetData>
  <mergeCells count="5">
    <mergeCell ref="B6:L6"/>
    <mergeCell ref="E8:F9"/>
    <mergeCell ref="G8:H9"/>
    <mergeCell ref="I8:J9"/>
    <mergeCell ref="K8:L9"/>
  </mergeCells>
  <phoneticPr fontId="19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Q74"/>
  <sheetViews>
    <sheetView view="pageBreakPreview" zoomScale="70" zoomScaleNormal="100" zoomScaleSheetLayoutView="70" workbookViewId="0">
      <selection activeCell="B6" sqref="B6:N6"/>
    </sheetView>
  </sheetViews>
  <sheetFormatPr defaultRowHeight="17.25" customHeight="1" x14ac:dyDescent="0.15"/>
  <cols>
    <col min="1" max="1" width="13.375" style="210" customWidth="1"/>
    <col min="2" max="2" width="4.25" style="210" customWidth="1"/>
    <col min="3" max="3" width="13.125" style="210" customWidth="1"/>
    <col min="4" max="4" width="11.25" style="210" customWidth="1"/>
    <col min="5" max="14" width="10.625" style="210" customWidth="1"/>
    <col min="15" max="17" width="9" style="210"/>
    <col min="18" max="16384" width="9" style="26"/>
  </cols>
  <sheetData>
    <row r="6" spans="1:17" ht="17.25" customHeight="1" x14ac:dyDescent="0.2">
      <c r="B6" s="220" t="s">
        <v>36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</row>
    <row r="7" spans="1:17" ht="17.25" customHeight="1" thickBot="1" x14ac:dyDescent="0.2">
      <c r="B7" s="56"/>
      <c r="C7" s="56"/>
      <c r="D7" s="56"/>
      <c r="E7" s="144" t="s">
        <v>320</v>
      </c>
      <c r="F7" s="56"/>
      <c r="G7" s="56"/>
      <c r="H7" s="56"/>
      <c r="I7" s="56" t="s">
        <v>480</v>
      </c>
      <c r="J7" s="56"/>
      <c r="K7" s="56"/>
      <c r="L7" s="56"/>
      <c r="M7" s="56"/>
      <c r="N7" s="56" t="s">
        <v>234</v>
      </c>
    </row>
    <row r="8" spans="1:17" ht="17.25" customHeight="1" x14ac:dyDescent="0.2">
      <c r="B8" s="42"/>
      <c r="C8" s="42"/>
      <c r="D8" s="42"/>
      <c r="E8" s="237" t="s">
        <v>235</v>
      </c>
      <c r="F8" s="238"/>
      <c r="G8" s="237" t="s">
        <v>236</v>
      </c>
      <c r="H8" s="238"/>
      <c r="I8" s="237" t="s">
        <v>237</v>
      </c>
      <c r="J8" s="238"/>
      <c r="K8" s="237" t="s">
        <v>238</v>
      </c>
      <c r="L8" s="238"/>
      <c r="M8" s="239" t="s">
        <v>239</v>
      </c>
      <c r="N8" s="240"/>
    </row>
    <row r="9" spans="1:17" ht="17.25" customHeight="1" x14ac:dyDescent="0.2">
      <c r="B9" s="42"/>
      <c r="C9" s="42"/>
      <c r="D9" s="42"/>
      <c r="E9" s="234" t="s">
        <v>240</v>
      </c>
      <c r="F9" s="235"/>
      <c r="G9" s="234" t="s">
        <v>240</v>
      </c>
      <c r="H9" s="235"/>
      <c r="I9" s="234" t="s">
        <v>240</v>
      </c>
      <c r="J9" s="235"/>
      <c r="K9" s="234" t="s">
        <v>240</v>
      </c>
      <c r="L9" s="235"/>
      <c r="M9" s="234" t="s">
        <v>240</v>
      </c>
      <c r="N9" s="236"/>
    </row>
    <row r="10" spans="1:17" ht="17.25" customHeight="1" x14ac:dyDescent="0.2">
      <c r="B10" s="60"/>
      <c r="C10" s="60"/>
      <c r="D10" s="60"/>
      <c r="E10" s="146" t="s">
        <v>172</v>
      </c>
      <c r="F10" s="211" t="s">
        <v>448</v>
      </c>
      <c r="G10" s="146" t="s">
        <v>172</v>
      </c>
      <c r="H10" s="211" t="s">
        <v>448</v>
      </c>
      <c r="I10" s="147" t="s">
        <v>172</v>
      </c>
      <c r="J10" s="211" t="s">
        <v>448</v>
      </c>
      <c r="K10" s="147" t="s">
        <v>172</v>
      </c>
      <c r="L10" s="211" t="s">
        <v>448</v>
      </c>
      <c r="M10" s="147" t="s">
        <v>172</v>
      </c>
      <c r="N10" s="211" t="s">
        <v>448</v>
      </c>
      <c r="O10" s="212"/>
    </row>
    <row r="11" spans="1:17" ht="17.25" customHeight="1" x14ac:dyDescent="0.15">
      <c r="B11" s="42"/>
      <c r="C11" s="42"/>
      <c r="D11" s="89"/>
      <c r="E11" s="42"/>
      <c r="F11" s="64"/>
      <c r="G11" s="42"/>
      <c r="H11" s="42"/>
      <c r="I11" s="42"/>
      <c r="J11" s="42"/>
      <c r="K11" s="42"/>
      <c r="L11" s="42"/>
      <c r="M11" s="42"/>
      <c r="N11" s="42"/>
    </row>
    <row r="12" spans="1:17" s="27" customFormat="1" ht="17.25" customHeight="1" x14ac:dyDescent="0.2">
      <c r="A12" s="148"/>
      <c r="B12" s="90"/>
      <c r="C12" s="149" t="s">
        <v>173</v>
      </c>
      <c r="D12" s="128"/>
      <c r="E12" s="49">
        <f t="shared" ref="E12:N12" si="0">SUBTOTAL(9,E14:E72)</f>
        <v>6</v>
      </c>
      <c r="F12" s="50">
        <f t="shared" si="0"/>
        <v>499</v>
      </c>
      <c r="G12" s="50">
        <f t="shared" si="0"/>
        <v>2</v>
      </c>
      <c r="H12" s="50">
        <f t="shared" si="0"/>
        <v>179</v>
      </c>
      <c r="I12" s="50">
        <f t="shared" si="0"/>
        <v>0</v>
      </c>
      <c r="J12" s="50">
        <f t="shared" si="0"/>
        <v>157</v>
      </c>
      <c r="K12" s="50">
        <f t="shared" si="0"/>
        <v>0</v>
      </c>
      <c r="L12" s="50">
        <f t="shared" si="0"/>
        <v>195</v>
      </c>
      <c r="M12" s="50">
        <f t="shared" si="0"/>
        <v>0</v>
      </c>
      <c r="N12" s="50">
        <f t="shared" si="0"/>
        <v>87</v>
      </c>
      <c r="O12" s="148"/>
      <c r="P12" s="148"/>
      <c r="Q12" s="148"/>
    </row>
    <row r="13" spans="1:17" ht="17.25" customHeight="1" x14ac:dyDescent="0.2">
      <c r="B13" s="150"/>
      <c r="C13" s="150"/>
      <c r="D13" s="151"/>
      <c r="E13" s="51"/>
      <c r="F13" s="52"/>
      <c r="G13" s="52"/>
      <c r="H13" s="52"/>
      <c r="I13" s="52"/>
      <c r="J13" s="52"/>
      <c r="K13" s="52"/>
      <c r="L13" s="52"/>
      <c r="M13" s="52"/>
      <c r="N13" s="52"/>
    </row>
    <row r="14" spans="1:17" ht="17.25" customHeight="1" x14ac:dyDescent="0.2">
      <c r="B14" s="150" t="s">
        <v>174</v>
      </c>
      <c r="C14" s="150"/>
      <c r="D14" s="152"/>
      <c r="E14" s="52">
        <f t="shared" ref="E14:N14" si="1">SUBTOTAL(9,E15:E31)</f>
        <v>0</v>
      </c>
      <c r="F14" s="52">
        <f t="shared" si="1"/>
        <v>104</v>
      </c>
      <c r="G14" s="52">
        <f t="shared" si="1"/>
        <v>0</v>
      </c>
      <c r="H14" s="52">
        <f t="shared" si="1"/>
        <v>37</v>
      </c>
      <c r="I14" s="52">
        <f t="shared" si="1"/>
        <v>0</v>
      </c>
      <c r="J14" s="52">
        <f t="shared" si="1"/>
        <v>42</v>
      </c>
      <c r="K14" s="52">
        <f t="shared" si="1"/>
        <v>0</v>
      </c>
      <c r="L14" s="52">
        <f t="shared" si="1"/>
        <v>30</v>
      </c>
      <c r="M14" s="52">
        <f t="shared" si="1"/>
        <v>0</v>
      </c>
      <c r="N14" s="52">
        <f t="shared" si="1"/>
        <v>13</v>
      </c>
    </row>
    <row r="15" spans="1:17" ht="17.25" customHeight="1" x14ac:dyDescent="0.2">
      <c r="B15" s="150"/>
      <c r="C15" s="150" t="s">
        <v>175</v>
      </c>
      <c r="D15" s="152"/>
      <c r="E15" s="52" t="s">
        <v>381</v>
      </c>
      <c r="F15" s="52">
        <v>22</v>
      </c>
      <c r="G15" s="52">
        <v>0</v>
      </c>
      <c r="H15" s="52">
        <v>12</v>
      </c>
      <c r="I15" s="52">
        <v>0</v>
      </c>
      <c r="J15" s="52">
        <v>11</v>
      </c>
      <c r="K15" s="52">
        <v>0</v>
      </c>
      <c r="L15" s="52">
        <v>16</v>
      </c>
      <c r="M15" s="52">
        <v>0</v>
      </c>
      <c r="N15" s="52">
        <v>5</v>
      </c>
    </row>
    <row r="16" spans="1:17" ht="17.25" customHeight="1" x14ac:dyDescent="0.2">
      <c r="B16" s="150"/>
      <c r="C16" s="150" t="s">
        <v>176</v>
      </c>
      <c r="D16" s="152"/>
      <c r="E16" s="52">
        <v>0</v>
      </c>
      <c r="F16" s="52">
        <v>6</v>
      </c>
      <c r="G16" s="52">
        <v>0</v>
      </c>
      <c r="H16" s="52">
        <v>0</v>
      </c>
      <c r="I16" s="52">
        <v>0</v>
      </c>
      <c r="J16" s="52">
        <v>2</v>
      </c>
      <c r="K16" s="52">
        <v>0</v>
      </c>
      <c r="L16" s="52">
        <v>2</v>
      </c>
      <c r="M16" s="52">
        <v>0</v>
      </c>
      <c r="N16" s="52">
        <v>0</v>
      </c>
    </row>
    <row r="17" spans="2:14" ht="17.25" customHeight="1" x14ac:dyDescent="0.2">
      <c r="B17" s="150"/>
      <c r="C17" s="150" t="s">
        <v>177</v>
      </c>
      <c r="D17" s="152"/>
      <c r="E17" s="52">
        <v>0</v>
      </c>
      <c r="F17" s="52">
        <v>2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</row>
    <row r="18" spans="2:14" ht="17.25" customHeight="1" x14ac:dyDescent="0.2">
      <c r="B18" s="150"/>
      <c r="C18" s="150" t="s">
        <v>178</v>
      </c>
      <c r="D18" s="152"/>
      <c r="E18" s="52">
        <v>0</v>
      </c>
      <c r="F18" s="52">
        <v>3</v>
      </c>
      <c r="G18" s="52">
        <v>0</v>
      </c>
      <c r="H18" s="52">
        <v>3</v>
      </c>
      <c r="I18" s="52">
        <v>0</v>
      </c>
      <c r="J18" s="52">
        <v>7</v>
      </c>
      <c r="K18" s="52">
        <v>0</v>
      </c>
      <c r="L18" s="52">
        <v>3</v>
      </c>
      <c r="M18" s="52">
        <v>0</v>
      </c>
      <c r="N18" s="52">
        <v>1</v>
      </c>
    </row>
    <row r="19" spans="2:14" ht="17.25" customHeight="1" x14ac:dyDescent="0.2">
      <c r="B19" s="150"/>
      <c r="C19" s="150" t="s">
        <v>179</v>
      </c>
      <c r="D19" s="152"/>
      <c r="E19" s="52">
        <v>0</v>
      </c>
      <c r="F19" s="52">
        <v>3</v>
      </c>
      <c r="G19" s="52">
        <v>0</v>
      </c>
      <c r="H19" s="52">
        <v>0</v>
      </c>
      <c r="I19" s="52">
        <v>0</v>
      </c>
      <c r="J19" s="52">
        <v>1</v>
      </c>
      <c r="K19" s="52">
        <v>0</v>
      </c>
      <c r="L19" s="52">
        <v>0</v>
      </c>
      <c r="M19" s="52">
        <v>0</v>
      </c>
      <c r="N19" s="52">
        <v>0</v>
      </c>
    </row>
    <row r="20" spans="2:14" ht="17.25" customHeight="1" x14ac:dyDescent="0.2">
      <c r="B20" s="150"/>
      <c r="C20" s="150" t="s">
        <v>180</v>
      </c>
      <c r="D20" s="152"/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2</v>
      </c>
      <c r="K20" s="52">
        <v>0</v>
      </c>
      <c r="L20" s="52">
        <v>0</v>
      </c>
      <c r="M20" s="52">
        <v>0</v>
      </c>
      <c r="N20" s="52">
        <v>0</v>
      </c>
    </row>
    <row r="21" spans="2:14" ht="17.25" customHeight="1" x14ac:dyDescent="0.2">
      <c r="B21" s="150"/>
      <c r="C21" s="150" t="s">
        <v>181</v>
      </c>
      <c r="D21" s="152"/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1</v>
      </c>
      <c r="K21" s="52">
        <v>0</v>
      </c>
      <c r="L21" s="52">
        <v>0</v>
      </c>
      <c r="M21" s="52">
        <v>0</v>
      </c>
      <c r="N21" s="52">
        <v>0</v>
      </c>
    </row>
    <row r="22" spans="2:14" ht="17.25" customHeight="1" x14ac:dyDescent="0.2">
      <c r="B22" s="150"/>
      <c r="C22" s="150" t="s">
        <v>182</v>
      </c>
      <c r="D22" s="152"/>
      <c r="E22" s="52">
        <v>0</v>
      </c>
      <c r="F22" s="52">
        <v>13</v>
      </c>
      <c r="G22" s="52">
        <v>0</v>
      </c>
      <c r="H22" s="52">
        <v>6</v>
      </c>
      <c r="I22" s="52">
        <v>0</v>
      </c>
      <c r="J22" s="52">
        <v>8</v>
      </c>
      <c r="K22" s="52">
        <v>0</v>
      </c>
      <c r="L22" s="52">
        <v>1</v>
      </c>
      <c r="M22" s="52">
        <v>0</v>
      </c>
      <c r="N22" s="52">
        <v>0</v>
      </c>
    </row>
    <row r="23" spans="2:14" ht="17.25" customHeight="1" x14ac:dyDescent="0.2">
      <c r="B23" s="150"/>
      <c r="C23" s="150" t="s">
        <v>183</v>
      </c>
      <c r="D23" s="152"/>
      <c r="E23" s="52">
        <v>0</v>
      </c>
      <c r="F23" s="52">
        <v>5</v>
      </c>
      <c r="G23" s="52">
        <v>0</v>
      </c>
      <c r="H23" s="52">
        <v>3</v>
      </c>
      <c r="I23" s="52">
        <v>0</v>
      </c>
      <c r="J23" s="52">
        <v>1</v>
      </c>
      <c r="K23" s="52">
        <v>0</v>
      </c>
      <c r="L23" s="52">
        <v>1</v>
      </c>
      <c r="M23" s="52">
        <v>0</v>
      </c>
      <c r="N23" s="52">
        <v>1</v>
      </c>
    </row>
    <row r="24" spans="2:14" ht="17.25" customHeight="1" x14ac:dyDescent="0.2">
      <c r="B24" s="150"/>
      <c r="C24" s="150" t="s">
        <v>184</v>
      </c>
      <c r="D24" s="152"/>
      <c r="E24" s="52">
        <v>0</v>
      </c>
      <c r="F24" s="52">
        <v>8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</row>
    <row r="25" spans="2:14" ht="17.25" customHeight="1" x14ac:dyDescent="0.2">
      <c r="B25" s="150"/>
      <c r="C25" s="150" t="s">
        <v>185</v>
      </c>
      <c r="D25" s="152"/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</row>
    <row r="26" spans="2:14" ht="17.25" customHeight="1" x14ac:dyDescent="0.2">
      <c r="B26" s="150"/>
      <c r="C26" s="150" t="s">
        <v>241</v>
      </c>
      <c r="D26" s="152"/>
      <c r="E26" s="52" t="s">
        <v>381</v>
      </c>
      <c r="F26" s="52">
        <v>10</v>
      </c>
      <c r="G26" s="52">
        <v>0</v>
      </c>
      <c r="H26" s="52">
        <v>7</v>
      </c>
      <c r="I26" s="52">
        <v>0</v>
      </c>
      <c r="J26" s="52">
        <v>7</v>
      </c>
      <c r="K26" s="52">
        <v>0</v>
      </c>
      <c r="L26" s="52">
        <v>5</v>
      </c>
      <c r="M26" s="52">
        <v>0</v>
      </c>
      <c r="N26" s="52">
        <v>0</v>
      </c>
    </row>
    <row r="27" spans="2:14" ht="17.25" customHeight="1" x14ac:dyDescent="0.2">
      <c r="B27" s="150"/>
      <c r="C27" s="150" t="s">
        <v>187</v>
      </c>
      <c r="D27" s="152"/>
      <c r="E27" s="52">
        <v>0</v>
      </c>
      <c r="F27" s="52">
        <v>15</v>
      </c>
      <c r="G27" s="52">
        <v>0</v>
      </c>
      <c r="H27" s="52">
        <v>5</v>
      </c>
      <c r="I27" s="52">
        <v>0</v>
      </c>
      <c r="J27" s="52">
        <v>0</v>
      </c>
      <c r="K27" s="52">
        <v>0</v>
      </c>
      <c r="L27" s="52">
        <v>1</v>
      </c>
      <c r="M27" s="52">
        <v>0</v>
      </c>
      <c r="N27" s="52">
        <v>0</v>
      </c>
    </row>
    <row r="28" spans="2:14" ht="17.25" customHeight="1" x14ac:dyDescent="0.2">
      <c r="B28" s="150"/>
      <c r="C28" s="150" t="s">
        <v>188</v>
      </c>
      <c r="D28" s="152"/>
      <c r="E28" s="52">
        <v>0</v>
      </c>
      <c r="F28" s="52">
        <v>3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</row>
    <row r="29" spans="2:14" ht="17.25" customHeight="1" x14ac:dyDescent="0.2">
      <c r="B29" s="150"/>
      <c r="C29" s="150" t="s">
        <v>189</v>
      </c>
      <c r="D29" s="152"/>
      <c r="E29" s="52">
        <v>0</v>
      </c>
      <c r="F29" s="52">
        <v>1</v>
      </c>
      <c r="G29" s="52">
        <v>0</v>
      </c>
      <c r="H29" s="52">
        <v>1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4</v>
      </c>
    </row>
    <row r="30" spans="2:14" ht="17.25" customHeight="1" x14ac:dyDescent="0.2">
      <c r="B30" s="150"/>
      <c r="C30" s="150" t="s">
        <v>190</v>
      </c>
      <c r="D30" s="152"/>
      <c r="E30" s="52">
        <v>0</v>
      </c>
      <c r="F30" s="52">
        <v>2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</row>
    <row r="31" spans="2:14" ht="17.25" customHeight="1" x14ac:dyDescent="0.2">
      <c r="B31" s="150"/>
      <c r="C31" s="150" t="s">
        <v>191</v>
      </c>
      <c r="D31" s="152"/>
      <c r="E31" s="52">
        <v>0</v>
      </c>
      <c r="F31" s="52">
        <v>11</v>
      </c>
      <c r="G31" s="52">
        <v>0</v>
      </c>
      <c r="H31" s="52">
        <v>0</v>
      </c>
      <c r="I31" s="52">
        <v>0</v>
      </c>
      <c r="J31" s="52">
        <v>2</v>
      </c>
      <c r="K31" s="52">
        <v>0</v>
      </c>
      <c r="L31" s="52">
        <v>1</v>
      </c>
      <c r="M31" s="52">
        <v>0</v>
      </c>
      <c r="N31" s="52">
        <v>2</v>
      </c>
    </row>
    <row r="32" spans="2:14" ht="17.25" customHeight="1" x14ac:dyDescent="0.2">
      <c r="B32" s="150" t="s">
        <v>192</v>
      </c>
      <c r="C32" s="150"/>
      <c r="D32" s="152"/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1</v>
      </c>
    </row>
    <row r="33" spans="2:14" ht="17.25" customHeight="1" x14ac:dyDescent="0.2">
      <c r="B33" s="150" t="s">
        <v>242</v>
      </c>
      <c r="C33" s="150"/>
      <c r="D33" s="152"/>
      <c r="E33" s="52">
        <f t="shared" ref="E33:N33" si="2">SUBTOTAL(9,E34:E36)</f>
        <v>5</v>
      </c>
      <c r="F33" s="52">
        <f t="shared" si="2"/>
        <v>56</v>
      </c>
      <c r="G33" s="52">
        <f t="shared" si="2"/>
        <v>0</v>
      </c>
      <c r="H33" s="52">
        <f t="shared" si="2"/>
        <v>36</v>
      </c>
      <c r="I33" s="52">
        <f t="shared" si="2"/>
        <v>0</v>
      </c>
      <c r="J33" s="52">
        <f t="shared" si="2"/>
        <v>11</v>
      </c>
      <c r="K33" s="52">
        <f t="shared" si="2"/>
        <v>0</v>
      </c>
      <c r="L33" s="52">
        <f t="shared" si="2"/>
        <v>28</v>
      </c>
      <c r="M33" s="52">
        <f t="shared" si="2"/>
        <v>0</v>
      </c>
      <c r="N33" s="52">
        <f t="shared" si="2"/>
        <v>14</v>
      </c>
    </row>
    <row r="34" spans="2:14" ht="17.25" customHeight="1" x14ac:dyDescent="0.2">
      <c r="B34" s="150"/>
      <c r="C34" s="150" t="s">
        <v>194</v>
      </c>
      <c r="D34" s="152"/>
      <c r="E34" s="52">
        <v>2</v>
      </c>
      <c r="F34" s="52">
        <v>7</v>
      </c>
      <c r="G34" s="52" t="s">
        <v>381</v>
      </c>
      <c r="H34" s="52">
        <v>16</v>
      </c>
      <c r="I34" s="52">
        <v>0</v>
      </c>
      <c r="J34" s="52">
        <v>7</v>
      </c>
      <c r="K34" s="52">
        <v>0</v>
      </c>
      <c r="L34" s="52">
        <v>7</v>
      </c>
      <c r="M34" s="52">
        <v>0</v>
      </c>
      <c r="N34" s="52">
        <v>8</v>
      </c>
    </row>
    <row r="35" spans="2:14" ht="17.25" customHeight="1" x14ac:dyDescent="0.2">
      <c r="B35" s="150"/>
      <c r="C35" s="150" t="s">
        <v>195</v>
      </c>
      <c r="D35" s="152"/>
      <c r="E35" s="52">
        <v>2</v>
      </c>
      <c r="F35" s="52">
        <v>40</v>
      </c>
      <c r="G35" s="52">
        <v>0</v>
      </c>
      <c r="H35" s="52">
        <v>15</v>
      </c>
      <c r="I35" s="52">
        <v>0</v>
      </c>
      <c r="J35" s="52">
        <v>4</v>
      </c>
      <c r="K35" s="52">
        <v>0</v>
      </c>
      <c r="L35" s="52">
        <v>20</v>
      </c>
      <c r="M35" s="52">
        <v>0</v>
      </c>
      <c r="N35" s="52">
        <v>3</v>
      </c>
    </row>
    <row r="36" spans="2:14" ht="17.25" customHeight="1" x14ac:dyDescent="0.2">
      <c r="B36" s="150"/>
      <c r="C36" s="150" t="s">
        <v>196</v>
      </c>
      <c r="D36" s="152"/>
      <c r="E36" s="52">
        <v>1</v>
      </c>
      <c r="F36" s="52">
        <v>9</v>
      </c>
      <c r="G36" s="52">
        <v>0</v>
      </c>
      <c r="H36" s="52">
        <v>5</v>
      </c>
      <c r="I36" s="52">
        <v>0</v>
      </c>
      <c r="J36" s="52">
        <v>0</v>
      </c>
      <c r="K36" s="52">
        <v>0</v>
      </c>
      <c r="L36" s="52">
        <v>1</v>
      </c>
      <c r="M36" s="52">
        <v>0</v>
      </c>
      <c r="N36" s="52">
        <v>3</v>
      </c>
    </row>
    <row r="37" spans="2:14" ht="17.25" customHeight="1" x14ac:dyDescent="0.2">
      <c r="B37" s="150" t="s">
        <v>197</v>
      </c>
      <c r="C37" s="150"/>
      <c r="D37" s="152"/>
      <c r="E37" s="52">
        <f t="shared" ref="E37:N37" si="3">SUBTOTAL(9,E38:E41)</f>
        <v>1</v>
      </c>
      <c r="F37" s="52">
        <f t="shared" si="3"/>
        <v>75</v>
      </c>
      <c r="G37" s="52">
        <f t="shared" si="3"/>
        <v>0</v>
      </c>
      <c r="H37" s="52">
        <f t="shared" si="3"/>
        <v>10</v>
      </c>
      <c r="I37" s="52">
        <f t="shared" si="3"/>
        <v>0</v>
      </c>
      <c r="J37" s="52">
        <f t="shared" si="3"/>
        <v>19</v>
      </c>
      <c r="K37" s="52">
        <f t="shared" si="3"/>
        <v>0</v>
      </c>
      <c r="L37" s="52">
        <f t="shared" si="3"/>
        <v>13</v>
      </c>
      <c r="M37" s="52">
        <f t="shared" si="3"/>
        <v>0</v>
      </c>
      <c r="N37" s="52">
        <f t="shared" si="3"/>
        <v>9</v>
      </c>
    </row>
    <row r="38" spans="2:14" ht="17.25" customHeight="1" x14ac:dyDescent="0.2">
      <c r="B38" s="150"/>
      <c r="C38" s="150" t="s">
        <v>198</v>
      </c>
      <c r="D38" s="152"/>
      <c r="E38" s="52">
        <v>0</v>
      </c>
      <c r="F38" s="52">
        <v>5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1</v>
      </c>
    </row>
    <row r="39" spans="2:14" ht="17.25" customHeight="1" x14ac:dyDescent="0.2">
      <c r="B39" s="150"/>
      <c r="C39" s="150" t="s">
        <v>199</v>
      </c>
      <c r="D39" s="152"/>
      <c r="E39" s="52">
        <v>0</v>
      </c>
      <c r="F39" s="52">
        <v>9</v>
      </c>
      <c r="G39" s="52">
        <v>0</v>
      </c>
      <c r="H39" s="52">
        <v>0</v>
      </c>
      <c r="I39" s="52">
        <v>0</v>
      </c>
      <c r="J39" s="52">
        <v>1</v>
      </c>
      <c r="K39" s="52">
        <v>0</v>
      </c>
      <c r="L39" s="52">
        <v>1</v>
      </c>
      <c r="M39" s="52">
        <v>0</v>
      </c>
      <c r="N39" s="52">
        <v>2</v>
      </c>
    </row>
    <row r="40" spans="2:14" ht="17.25" customHeight="1" x14ac:dyDescent="0.2">
      <c r="B40" s="150"/>
      <c r="C40" s="150" t="s">
        <v>200</v>
      </c>
      <c r="D40" s="152"/>
      <c r="E40" s="52">
        <v>1</v>
      </c>
      <c r="F40" s="52">
        <v>60</v>
      </c>
      <c r="G40" s="52">
        <v>0</v>
      </c>
      <c r="H40" s="52">
        <v>10</v>
      </c>
      <c r="I40" s="52">
        <v>0</v>
      </c>
      <c r="J40" s="52">
        <v>18</v>
      </c>
      <c r="K40" s="52">
        <v>0</v>
      </c>
      <c r="L40" s="52">
        <v>12</v>
      </c>
      <c r="M40" s="52">
        <v>0</v>
      </c>
      <c r="N40" s="52">
        <v>6</v>
      </c>
    </row>
    <row r="41" spans="2:14" ht="17.25" customHeight="1" x14ac:dyDescent="0.2">
      <c r="B41" s="150"/>
      <c r="C41" s="150" t="s">
        <v>201</v>
      </c>
      <c r="D41" s="152"/>
      <c r="E41" s="52">
        <v>0</v>
      </c>
      <c r="F41" s="52">
        <v>1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</row>
    <row r="42" spans="2:14" ht="17.25" customHeight="1" x14ac:dyDescent="0.2">
      <c r="B42" s="150" t="s">
        <v>202</v>
      </c>
      <c r="C42" s="150"/>
      <c r="D42" s="152"/>
      <c r="E42" s="52">
        <f t="shared" ref="E42:N42" si="4">SUBTOTAL(9,E43:E44)</f>
        <v>0</v>
      </c>
      <c r="F42" s="52">
        <f t="shared" si="4"/>
        <v>7</v>
      </c>
      <c r="G42" s="52">
        <f t="shared" si="4"/>
        <v>0</v>
      </c>
      <c r="H42" s="52">
        <f t="shared" si="4"/>
        <v>0</v>
      </c>
      <c r="I42" s="52">
        <f t="shared" si="4"/>
        <v>0</v>
      </c>
      <c r="J42" s="52">
        <f t="shared" si="4"/>
        <v>0</v>
      </c>
      <c r="K42" s="52">
        <f t="shared" si="4"/>
        <v>0</v>
      </c>
      <c r="L42" s="52">
        <f t="shared" si="4"/>
        <v>0</v>
      </c>
      <c r="M42" s="52">
        <f t="shared" si="4"/>
        <v>0</v>
      </c>
      <c r="N42" s="52">
        <f t="shared" si="4"/>
        <v>1</v>
      </c>
    </row>
    <row r="43" spans="2:14" ht="17.25" customHeight="1" x14ac:dyDescent="0.2">
      <c r="B43" s="150"/>
      <c r="C43" s="150" t="s">
        <v>203</v>
      </c>
      <c r="D43" s="152"/>
      <c r="E43" s="52">
        <v>0</v>
      </c>
      <c r="F43" s="52">
        <v>6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</row>
    <row r="44" spans="2:14" ht="17.25" customHeight="1" x14ac:dyDescent="0.2">
      <c r="B44" s="150"/>
      <c r="C44" s="150" t="s">
        <v>204</v>
      </c>
      <c r="D44" s="152"/>
      <c r="E44" s="52">
        <v>0</v>
      </c>
      <c r="F44" s="52">
        <v>1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1</v>
      </c>
    </row>
    <row r="45" spans="2:14" ht="17.25" customHeight="1" x14ac:dyDescent="0.2">
      <c r="B45" s="150" t="s">
        <v>205</v>
      </c>
      <c r="C45" s="150"/>
      <c r="D45" s="152"/>
      <c r="E45" s="52">
        <f t="shared" ref="E45:N45" si="5">SUBTOTAL(9,E46:E47)</f>
        <v>0</v>
      </c>
      <c r="F45" s="52">
        <f t="shared" si="5"/>
        <v>5</v>
      </c>
      <c r="G45" s="52">
        <f t="shared" si="5"/>
        <v>0</v>
      </c>
      <c r="H45" s="52">
        <f t="shared" si="5"/>
        <v>30</v>
      </c>
      <c r="I45" s="52">
        <f t="shared" si="5"/>
        <v>0</v>
      </c>
      <c r="J45" s="52">
        <f t="shared" si="5"/>
        <v>11</v>
      </c>
      <c r="K45" s="52">
        <f t="shared" si="5"/>
        <v>0</v>
      </c>
      <c r="L45" s="52">
        <f t="shared" si="5"/>
        <v>42</v>
      </c>
      <c r="M45" s="52">
        <f t="shared" si="5"/>
        <v>0</v>
      </c>
      <c r="N45" s="52">
        <f t="shared" si="5"/>
        <v>12</v>
      </c>
    </row>
    <row r="46" spans="2:14" ht="17.25" customHeight="1" x14ac:dyDescent="0.2">
      <c r="B46" s="150"/>
      <c r="C46" s="150" t="s">
        <v>206</v>
      </c>
      <c r="D46" s="152"/>
      <c r="E46" s="52">
        <v>0</v>
      </c>
      <c r="F46" s="52">
        <v>4</v>
      </c>
      <c r="G46" s="52">
        <v>0</v>
      </c>
      <c r="H46" s="52">
        <v>19</v>
      </c>
      <c r="I46" s="52">
        <v>0</v>
      </c>
      <c r="J46" s="52">
        <v>6</v>
      </c>
      <c r="K46" s="52">
        <v>0</v>
      </c>
      <c r="L46" s="52">
        <v>16</v>
      </c>
      <c r="M46" s="52">
        <v>0</v>
      </c>
      <c r="N46" s="52">
        <v>0</v>
      </c>
    </row>
    <row r="47" spans="2:14" ht="17.25" customHeight="1" x14ac:dyDescent="0.2">
      <c r="B47" s="150"/>
      <c r="C47" s="150" t="s">
        <v>207</v>
      </c>
      <c r="D47" s="152"/>
      <c r="E47" s="52" t="s">
        <v>381</v>
      </c>
      <c r="F47" s="52">
        <v>1</v>
      </c>
      <c r="G47" s="52">
        <v>0</v>
      </c>
      <c r="H47" s="52">
        <v>11</v>
      </c>
      <c r="I47" s="52">
        <v>0</v>
      </c>
      <c r="J47" s="52">
        <v>5</v>
      </c>
      <c r="K47" s="52">
        <v>0</v>
      </c>
      <c r="L47" s="52">
        <v>26</v>
      </c>
      <c r="M47" s="52">
        <v>0</v>
      </c>
      <c r="N47" s="52">
        <v>12</v>
      </c>
    </row>
    <row r="48" spans="2:14" ht="17.25" customHeight="1" x14ac:dyDescent="0.2">
      <c r="B48" s="150" t="s">
        <v>208</v>
      </c>
      <c r="C48" s="150"/>
      <c r="D48" s="152"/>
      <c r="E48" s="52">
        <v>0</v>
      </c>
      <c r="F48" s="52">
        <v>0</v>
      </c>
      <c r="G48" s="52">
        <v>0</v>
      </c>
      <c r="H48" s="52">
        <v>3</v>
      </c>
      <c r="I48" s="52">
        <v>0</v>
      </c>
      <c r="J48" s="52">
        <v>1</v>
      </c>
      <c r="K48" s="52">
        <v>0</v>
      </c>
      <c r="L48" s="52">
        <v>2</v>
      </c>
      <c r="M48" s="52">
        <v>0</v>
      </c>
      <c r="N48" s="52">
        <v>4</v>
      </c>
    </row>
    <row r="49" spans="2:14" ht="17.25" customHeight="1" x14ac:dyDescent="0.2">
      <c r="B49" s="150" t="s">
        <v>209</v>
      </c>
      <c r="C49" s="150"/>
      <c r="D49" s="152"/>
      <c r="E49" s="52">
        <f t="shared" ref="E49:N49" si="6">SUBTOTAL(9,E50:E53)</f>
        <v>0</v>
      </c>
      <c r="F49" s="52">
        <f t="shared" si="6"/>
        <v>91</v>
      </c>
      <c r="G49" s="52">
        <f t="shared" si="6"/>
        <v>0</v>
      </c>
      <c r="H49" s="52">
        <f t="shared" si="6"/>
        <v>23</v>
      </c>
      <c r="I49" s="52">
        <f t="shared" si="6"/>
        <v>0</v>
      </c>
      <c r="J49" s="52">
        <f t="shared" si="6"/>
        <v>24</v>
      </c>
      <c r="K49" s="52">
        <f t="shared" si="6"/>
        <v>0</v>
      </c>
      <c r="L49" s="52">
        <f t="shared" si="6"/>
        <v>25</v>
      </c>
      <c r="M49" s="52">
        <f t="shared" si="6"/>
        <v>0</v>
      </c>
      <c r="N49" s="52">
        <f t="shared" si="6"/>
        <v>6</v>
      </c>
    </row>
    <row r="50" spans="2:14" ht="17.25" customHeight="1" x14ac:dyDescent="0.2">
      <c r="B50" s="150"/>
      <c r="C50" s="150" t="s">
        <v>243</v>
      </c>
      <c r="D50" s="152"/>
      <c r="E50" s="52">
        <v>0</v>
      </c>
      <c r="F50" s="52">
        <v>11</v>
      </c>
      <c r="G50" s="52">
        <v>0</v>
      </c>
      <c r="H50" s="52">
        <v>1</v>
      </c>
      <c r="I50" s="52">
        <v>0</v>
      </c>
      <c r="J50" s="52">
        <v>6</v>
      </c>
      <c r="K50" s="52">
        <v>0</v>
      </c>
      <c r="L50" s="52">
        <v>0</v>
      </c>
      <c r="M50" s="52">
        <v>0</v>
      </c>
      <c r="N50" s="52">
        <v>1</v>
      </c>
    </row>
    <row r="51" spans="2:14" ht="17.25" customHeight="1" x14ac:dyDescent="0.2">
      <c r="B51" s="150"/>
      <c r="C51" s="150" t="s">
        <v>211</v>
      </c>
      <c r="D51" s="152"/>
      <c r="E51" s="52">
        <v>0</v>
      </c>
      <c r="F51" s="52">
        <v>72</v>
      </c>
      <c r="G51" s="52">
        <v>0</v>
      </c>
      <c r="H51" s="52">
        <v>21</v>
      </c>
      <c r="I51" s="52">
        <v>0</v>
      </c>
      <c r="J51" s="52">
        <v>16</v>
      </c>
      <c r="K51" s="52">
        <v>0</v>
      </c>
      <c r="L51" s="52">
        <v>21</v>
      </c>
      <c r="M51" s="52">
        <v>0</v>
      </c>
      <c r="N51" s="52">
        <v>4</v>
      </c>
    </row>
    <row r="52" spans="2:14" ht="17.25" customHeight="1" x14ac:dyDescent="0.2">
      <c r="B52" s="150"/>
      <c r="C52" s="150" t="s">
        <v>212</v>
      </c>
      <c r="D52" s="152"/>
      <c r="E52" s="52">
        <v>0</v>
      </c>
      <c r="F52" s="52">
        <v>2</v>
      </c>
      <c r="G52" s="52">
        <v>0</v>
      </c>
      <c r="H52" s="52">
        <v>1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</row>
    <row r="53" spans="2:14" ht="17.25" customHeight="1" x14ac:dyDescent="0.2">
      <c r="B53" s="150"/>
      <c r="C53" s="150" t="s">
        <v>213</v>
      </c>
      <c r="D53" s="152"/>
      <c r="E53" s="52">
        <v>0</v>
      </c>
      <c r="F53" s="52">
        <v>6</v>
      </c>
      <c r="G53" s="52">
        <v>0</v>
      </c>
      <c r="H53" s="52">
        <v>0</v>
      </c>
      <c r="I53" s="52">
        <v>0</v>
      </c>
      <c r="J53" s="52">
        <v>2</v>
      </c>
      <c r="K53" s="52">
        <v>0</v>
      </c>
      <c r="L53" s="52">
        <v>4</v>
      </c>
      <c r="M53" s="52">
        <v>0</v>
      </c>
      <c r="N53" s="52">
        <v>1</v>
      </c>
    </row>
    <row r="54" spans="2:14" ht="17.25" customHeight="1" x14ac:dyDescent="0.2">
      <c r="B54" s="150" t="s">
        <v>214</v>
      </c>
      <c r="C54" s="150"/>
      <c r="D54" s="152"/>
      <c r="E54" s="52">
        <f t="shared" ref="E54:N54" si="7">SUBTOTAL(9,E55:E56)</f>
        <v>0</v>
      </c>
      <c r="F54" s="52">
        <f t="shared" si="7"/>
        <v>9</v>
      </c>
      <c r="G54" s="52">
        <f t="shared" si="7"/>
        <v>0</v>
      </c>
      <c r="H54" s="52">
        <f t="shared" si="7"/>
        <v>2</v>
      </c>
      <c r="I54" s="52">
        <f t="shared" si="7"/>
        <v>0</v>
      </c>
      <c r="J54" s="52">
        <f t="shared" si="7"/>
        <v>2</v>
      </c>
      <c r="K54" s="52">
        <f t="shared" si="7"/>
        <v>0</v>
      </c>
      <c r="L54" s="52">
        <f t="shared" si="7"/>
        <v>0</v>
      </c>
      <c r="M54" s="52">
        <f t="shared" si="7"/>
        <v>0</v>
      </c>
      <c r="N54" s="52">
        <f t="shared" si="7"/>
        <v>0</v>
      </c>
    </row>
    <row r="55" spans="2:14" ht="17.25" customHeight="1" x14ac:dyDescent="0.2">
      <c r="B55" s="150"/>
      <c r="C55" s="150" t="s">
        <v>215</v>
      </c>
      <c r="D55" s="152"/>
      <c r="E55" s="52">
        <v>0</v>
      </c>
      <c r="F55" s="52">
        <v>6</v>
      </c>
      <c r="G55" s="52">
        <v>0</v>
      </c>
      <c r="H55" s="52">
        <v>2</v>
      </c>
      <c r="I55" s="52">
        <v>0</v>
      </c>
      <c r="J55" s="52">
        <v>2</v>
      </c>
      <c r="K55" s="52">
        <v>0</v>
      </c>
      <c r="L55" s="52">
        <v>0</v>
      </c>
      <c r="M55" s="52">
        <v>0</v>
      </c>
      <c r="N55" s="52">
        <v>0</v>
      </c>
    </row>
    <row r="56" spans="2:14" ht="17.25" customHeight="1" x14ac:dyDescent="0.2">
      <c r="B56" s="150"/>
      <c r="C56" s="150" t="s">
        <v>216</v>
      </c>
      <c r="D56" s="152"/>
      <c r="E56" s="52">
        <v>0</v>
      </c>
      <c r="F56" s="52">
        <v>3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</row>
    <row r="57" spans="2:14" ht="17.25" customHeight="1" x14ac:dyDescent="0.2">
      <c r="B57" s="150" t="s">
        <v>217</v>
      </c>
      <c r="C57" s="150"/>
      <c r="D57" s="152"/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</row>
    <row r="58" spans="2:14" ht="17.25" customHeight="1" x14ac:dyDescent="0.2">
      <c r="B58" s="150" t="s">
        <v>218</v>
      </c>
      <c r="C58" s="150"/>
      <c r="D58" s="152"/>
      <c r="E58" s="52">
        <v>0</v>
      </c>
      <c r="F58" s="52">
        <v>6</v>
      </c>
      <c r="G58" s="52">
        <v>0</v>
      </c>
      <c r="H58" s="52">
        <v>5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1</v>
      </c>
    </row>
    <row r="59" spans="2:14" ht="17.25" customHeight="1" x14ac:dyDescent="0.2">
      <c r="B59" s="150" t="s">
        <v>219</v>
      </c>
      <c r="C59" s="150"/>
      <c r="D59" s="152"/>
      <c r="E59" s="52" t="s">
        <v>381</v>
      </c>
      <c r="F59" s="52">
        <v>5</v>
      </c>
      <c r="G59" s="52">
        <v>0</v>
      </c>
      <c r="H59" s="52">
        <v>1</v>
      </c>
      <c r="I59" s="52">
        <v>0</v>
      </c>
      <c r="J59" s="52">
        <v>2</v>
      </c>
      <c r="K59" s="52">
        <v>0</v>
      </c>
      <c r="L59" s="52">
        <v>0</v>
      </c>
      <c r="M59" s="52">
        <v>0</v>
      </c>
      <c r="N59" s="52">
        <v>1</v>
      </c>
    </row>
    <row r="60" spans="2:14" ht="17.25" customHeight="1" x14ac:dyDescent="0.2">
      <c r="B60" s="150" t="s">
        <v>220</v>
      </c>
      <c r="C60" s="150"/>
      <c r="D60" s="152"/>
      <c r="E60" s="52">
        <f t="shared" ref="E60:N60" si="8">SUBTOTAL(9,E61:E63)</f>
        <v>0</v>
      </c>
      <c r="F60" s="52">
        <f t="shared" si="8"/>
        <v>66</v>
      </c>
      <c r="G60" s="52">
        <f t="shared" si="8"/>
        <v>0</v>
      </c>
      <c r="H60" s="52">
        <f t="shared" si="8"/>
        <v>14</v>
      </c>
      <c r="I60" s="52">
        <f t="shared" si="8"/>
        <v>0</v>
      </c>
      <c r="J60" s="52">
        <f t="shared" si="8"/>
        <v>22</v>
      </c>
      <c r="K60" s="52">
        <f t="shared" si="8"/>
        <v>0</v>
      </c>
      <c r="L60" s="52">
        <f t="shared" si="8"/>
        <v>21</v>
      </c>
      <c r="M60" s="52">
        <f t="shared" si="8"/>
        <v>0</v>
      </c>
      <c r="N60" s="52">
        <f t="shared" si="8"/>
        <v>17</v>
      </c>
    </row>
    <row r="61" spans="2:14" ht="17.25" customHeight="1" x14ac:dyDescent="0.2">
      <c r="B61" s="150"/>
      <c r="C61" s="150" t="s">
        <v>221</v>
      </c>
      <c r="D61" s="152"/>
      <c r="E61" s="52">
        <v>0</v>
      </c>
      <c r="F61" s="52">
        <v>16</v>
      </c>
      <c r="G61" s="52">
        <v>0</v>
      </c>
      <c r="H61" s="52">
        <v>4</v>
      </c>
      <c r="I61" s="52">
        <v>0</v>
      </c>
      <c r="J61" s="52">
        <v>3</v>
      </c>
      <c r="K61" s="52">
        <v>0</v>
      </c>
      <c r="L61" s="52">
        <v>1</v>
      </c>
      <c r="M61" s="52">
        <v>0</v>
      </c>
      <c r="N61" s="52">
        <v>3</v>
      </c>
    </row>
    <row r="62" spans="2:14" ht="17.25" customHeight="1" x14ac:dyDescent="0.2">
      <c r="B62" s="150"/>
      <c r="C62" s="150" t="s">
        <v>222</v>
      </c>
      <c r="D62" s="152"/>
      <c r="E62" s="52">
        <v>0</v>
      </c>
      <c r="F62" s="52">
        <v>49</v>
      </c>
      <c r="G62" s="52">
        <v>0</v>
      </c>
      <c r="H62" s="52">
        <v>10</v>
      </c>
      <c r="I62" s="52">
        <v>0</v>
      </c>
      <c r="J62" s="52">
        <v>18</v>
      </c>
      <c r="K62" s="52">
        <v>0</v>
      </c>
      <c r="L62" s="52">
        <v>19</v>
      </c>
      <c r="M62" s="52">
        <v>0</v>
      </c>
      <c r="N62" s="52">
        <v>14</v>
      </c>
    </row>
    <row r="63" spans="2:14" ht="17.25" customHeight="1" x14ac:dyDescent="0.2">
      <c r="B63" s="150"/>
      <c r="C63" s="150" t="s">
        <v>223</v>
      </c>
      <c r="D63" s="152"/>
      <c r="E63" s="52">
        <v>0</v>
      </c>
      <c r="F63" s="52">
        <v>1</v>
      </c>
      <c r="G63" s="52">
        <v>0</v>
      </c>
      <c r="H63" s="52">
        <v>0</v>
      </c>
      <c r="I63" s="52">
        <v>0</v>
      </c>
      <c r="J63" s="52">
        <v>1</v>
      </c>
      <c r="K63" s="52">
        <v>0</v>
      </c>
      <c r="L63" s="52">
        <v>1</v>
      </c>
      <c r="M63" s="52">
        <v>0</v>
      </c>
      <c r="N63" s="52">
        <v>0</v>
      </c>
    </row>
    <row r="64" spans="2:14" ht="17.25" customHeight="1" x14ac:dyDescent="0.2">
      <c r="B64" s="150" t="s">
        <v>224</v>
      </c>
      <c r="C64" s="150"/>
      <c r="D64" s="152"/>
      <c r="E64" s="52">
        <f t="shared" ref="E64:N64" si="9">SUBTOTAL(9,E65:E67)</f>
        <v>0</v>
      </c>
      <c r="F64" s="52">
        <f t="shared" si="9"/>
        <v>35</v>
      </c>
      <c r="G64" s="52">
        <f t="shared" si="9"/>
        <v>0</v>
      </c>
      <c r="H64" s="52">
        <f t="shared" si="9"/>
        <v>8</v>
      </c>
      <c r="I64" s="52">
        <f t="shared" si="9"/>
        <v>0</v>
      </c>
      <c r="J64" s="52">
        <f t="shared" si="9"/>
        <v>10</v>
      </c>
      <c r="K64" s="52">
        <f t="shared" si="9"/>
        <v>0</v>
      </c>
      <c r="L64" s="52">
        <f t="shared" si="9"/>
        <v>17</v>
      </c>
      <c r="M64" s="52">
        <f t="shared" si="9"/>
        <v>0</v>
      </c>
      <c r="N64" s="52">
        <f t="shared" si="9"/>
        <v>5</v>
      </c>
    </row>
    <row r="65" spans="2:14" ht="17.25" customHeight="1" x14ac:dyDescent="0.2">
      <c r="B65" s="150"/>
      <c r="C65" s="150" t="s">
        <v>225</v>
      </c>
      <c r="D65" s="152"/>
      <c r="E65" s="52">
        <v>0</v>
      </c>
      <c r="F65" s="52">
        <v>6</v>
      </c>
      <c r="G65" s="52">
        <v>0</v>
      </c>
      <c r="H65" s="52">
        <v>3</v>
      </c>
      <c r="I65" s="52">
        <v>0</v>
      </c>
      <c r="J65" s="52">
        <v>4</v>
      </c>
      <c r="K65" s="52">
        <v>0</v>
      </c>
      <c r="L65" s="52">
        <v>11</v>
      </c>
      <c r="M65" s="52">
        <v>0</v>
      </c>
      <c r="N65" s="52">
        <v>5</v>
      </c>
    </row>
    <row r="66" spans="2:14" ht="17.25" customHeight="1" x14ac:dyDescent="0.2">
      <c r="B66" s="150"/>
      <c r="C66" s="150" t="s">
        <v>226</v>
      </c>
      <c r="D66" s="152"/>
      <c r="E66" s="52">
        <v>0</v>
      </c>
      <c r="F66" s="52">
        <v>23</v>
      </c>
      <c r="G66" s="52">
        <v>0</v>
      </c>
      <c r="H66" s="52">
        <v>3</v>
      </c>
      <c r="I66" s="52">
        <v>0</v>
      </c>
      <c r="J66" s="52">
        <v>0</v>
      </c>
      <c r="K66" s="52">
        <v>0</v>
      </c>
      <c r="L66" s="52">
        <v>3</v>
      </c>
      <c r="M66" s="52">
        <v>0</v>
      </c>
      <c r="N66" s="52">
        <v>0</v>
      </c>
    </row>
    <row r="67" spans="2:14" ht="17.25" customHeight="1" x14ac:dyDescent="0.2">
      <c r="B67" s="150"/>
      <c r="C67" s="150" t="s">
        <v>227</v>
      </c>
      <c r="D67" s="152"/>
      <c r="E67" s="52">
        <v>0</v>
      </c>
      <c r="F67" s="52">
        <v>6</v>
      </c>
      <c r="G67" s="52">
        <v>0</v>
      </c>
      <c r="H67" s="52">
        <v>2</v>
      </c>
      <c r="I67" s="52">
        <v>0</v>
      </c>
      <c r="J67" s="52">
        <v>6</v>
      </c>
      <c r="K67" s="52">
        <v>0</v>
      </c>
      <c r="L67" s="52">
        <v>3</v>
      </c>
      <c r="M67" s="52">
        <v>0</v>
      </c>
      <c r="N67" s="52">
        <v>0</v>
      </c>
    </row>
    <row r="68" spans="2:14" ht="17.25" customHeight="1" x14ac:dyDescent="0.2">
      <c r="B68" s="150" t="s">
        <v>228</v>
      </c>
      <c r="C68" s="150"/>
      <c r="D68" s="152"/>
      <c r="E68" s="52">
        <v>0</v>
      </c>
      <c r="F68" s="52">
        <v>22</v>
      </c>
      <c r="G68" s="52">
        <v>1</v>
      </c>
      <c r="H68" s="52">
        <v>7</v>
      </c>
      <c r="I68" s="52">
        <v>0</v>
      </c>
      <c r="J68" s="52">
        <v>6</v>
      </c>
      <c r="K68" s="52">
        <v>0</v>
      </c>
      <c r="L68" s="52">
        <v>10</v>
      </c>
      <c r="M68" s="52">
        <v>0</v>
      </c>
      <c r="N68" s="52">
        <v>1</v>
      </c>
    </row>
    <row r="69" spans="2:14" ht="17.25" customHeight="1" x14ac:dyDescent="0.2">
      <c r="B69" s="150" t="s">
        <v>229</v>
      </c>
      <c r="C69" s="150"/>
      <c r="D69" s="152"/>
      <c r="E69" s="52">
        <v>0</v>
      </c>
      <c r="F69" s="52" t="s">
        <v>381</v>
      </c>
      <c r="G69" s="52">
        <v>0</v>
      </c>
      <c r="H69" s="52" t="s">
        <v>451</v>
      </c>
      <c r="I69" s="52">
        <v>0</v>
      </c>
      <c r="J69" s="52">
        <v>0</v>
      </c>
      <c r="K69" s="52">
        <v>0</v>
      </c>
      <c r="L69" s="52" t="s">
        <v>381</v>
      </c>
      <c r="M69" s="52">
        <v>0</v>
      </c>
      <c r="N69" s="52" t="s">
        <v>381</v>
      </c>
    </row>
    <row r="70" spans="2:14" ht="17.25" customHeight="1" x14ac:dyDescent="0.2">
      <c r="B70" s="150" t="s">
        <v>244</v>
      </c>
      <c r="C70" s="150"/>
      <c r="D70" s="152"/>
      <c r="E70" s="52">
        <f t="shared" ref="E70:N70" si="10">SUBTOTAL(9,E71:E72)</f>
        <v>0</v>
      </c>
      <c r="F70" s="52">
        <f t="shared" si="10"/>
        <v>18</v>
      </c>
      <c r="G70" s="52">
        <f t="shared" si="10"/>
        <v>1</v>
      </c>
      <c r="H70" s="52">
        <f t="shared" si="10"/>
        <v>3</v>
      </c>
      <c r="I70" s="52">
        <f t="shared" si="10"/>
        <v>0</v>
      </c>
      <c r="J70" s="52">
        <f t="shared" si="10"/>
        <v>7</v>
      </c>
      <c r="K70" s="52">
        <f t="shared" si="10"/>
        <v>0</v>
      </c>
      <c r="L70" s="52">
        <f t="shared" si="10"/>
        <v>7</v>
      </c>
      <c r="M70" s="52">
        <f t="shared" si="10"/>
        <v>0</v>
      </c>
      <c r="N70" s="52">
        <f t="shared" si="10"/>
        <v>2</v>
      </c>
    </row>
    <row r="71" spans="2:14" ht="17.25" customHeight="1" x14ac:dyDescent="0.2">
      <c r="B71" s="150"/>
      <c r="C71" s="150" t="s">
        <v>231</v>
      </c>
      <c r="D71" s="152"/>
      <c r="E71" s="52">
        <v>0</v>
      </c>
      <c r="F71" s="52">
        <v>1</v>
      </c>
      <c r="G71" s="52">
        <v>0</v>
      </c>
      <c r="H71" s="52" t="s">
        <v>452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</row>
    <row r="72" spans="2:14" ht="17.25" customHeight="1" x14ac:dyDescent="0.2">
      <c r="B72" s="150"/>
      <c r="C72" s="150" t="s">
        <v>232</v>
      </c>
      <c r="D72" s="152"/>
      <c r="E72" s="52" t="s">
        <v>381</v>
      </c>
      <c r="F72" s="52">
        <v>17</v>
      </c>
      <c r="G72" s="52">
        <v>1</v>
      </c>
      <c r="H72" s="52">
        <v>3</v>
      </c>
      <c r="I72" s="52">
        <v>0</v>
      </c>
      <c r="J72" s="52">
        <v>7</v>
      </c>
      <c r="K72" s="52">
        <v>0</v>
      </c>
      <c r="L72" s="52">
        <v>7</v>
      </c>
      <c r="M72" s="52">
        <v>0</v>
      </c>
      <c r="N72" s="52">
        <v>2</v>
      </c>
    </row>
    <row r="73" spans="2:14" ht="17.25" customHeight="1" thickBot="1" x14ac:dyDescent="0.2">
      <c r="B73" s="56"/>
      <c r="C73" s="56"/>
      <c r="D73" s="102"/>
      <c r="E73" s="153"/>
      <c r="F73" s="56"/>
      <c r="G73" s="56"/>
      <c r="H73" s="56"/>
      <c r="I73" s="56"/>
      <c r="J73" s="56"/>
      <c r="K73" s="56"/>
      <c r="L73" s="56"/>
      <c r="M73" s="56"/>
      <c r="N73" s="56"/>
    </row>
    <row r="74" spans="2:14" ht="17.25" customHeight="1" x14ac:dyDescent="0.15">
      <c r="B74" s="42"/>
      <c r="C74" s="42"/>
      <c r="D74" s="42"/>
      <c r="E74" s="42" t="s">
        <v>233</v>
      </c>
      <c r="F74" s="42"/>
      <c r="G74" s="42"/>
      <c r="H74" s="42"/>
      <c r="I74" s="42"/>
      <c r="J74" s="42"/>
      <c r="K74" s="42"/>
      <c r="L74" s="42"/>
      <c r="M74" s="42"/>
      <c r="N74" s="42"/>
    </row>
  </sheetData>
  <mergeCells count="11">
    <mergeCell ref="B6:N6"/>
    <mergeCell ref="E8:F8"/>
    <mergeCell ref="G8:H8"/>
    <mergeCell ref="I8:J8"/>
    <mergeCell ref="K8:L8"/>
    <mergeCell ref="M8:N8"/>
    <mergeCell ref="E9:F9"/>
    <mergeCell ref="G9:H9"/>
    <mergeCell ref="I9:J9"/>
    <mergeCell ref="K9:L9"/>
    <mergeCell ref="M9:N9"/>
  </mergeCells>
  <phoneticPr fontId="19"/>
  <pageMargins left="0.59055118110236227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9"/>
  <sheetViews>
    <sheetView view="pageBreakPreview" topLeftCell="A4" zoomScale="75" zoomScaleNormal="75" zoomScaleSheetLayoutView="75" workbookViewId="0">
      <pane xSplit="3" ySplit="9" topLeftCell="D13" activePane="bottomRight" state="frozen"/>
      <selection activeCell="E25" sqref="E25"/>
      <selection pane="topRight" activeCell="E25" sqref="E25"/>
      <selection pane="bottomLeft" activeCell="E25" sqref="E25"/>
      <selection pane="bottomRight" activeCell="B6" sqref="B6:K6"/>
    </sheetView>
  </sheetViews>
  <sheetFormatPr defaultColWidth="12.125" defaultRowHeight="17.25" customHeight="1" x14ac:dyDescent="0.15"/>
  <cols>
    <col min="1" max="1" width="13.375" style="42" customWidth="1"/>
    <col min="2" max="2" width="16.5" style="42" customWidth="1"/>
    <col min="3" max="3" width="7.5" style="42" customWidth="1"/>
    <col min="4" max="4" width="14.625" style="42" customWidth="1"/>
    <col min="5" max="5" width="13.375" style="42" customWidth="1"/>
    <col min="6" max="6" width="14.625" style="42" customWidth="1"/>
    <col min="7" max="7" width="15.875" style="42" customWidth="1"/>
    <col min="8" max="9" width="13.375" style="133" customWidth="1"/>
    <col min="10" max="10" width="10.875" style="133" customWidth="1"/>
    <col min="11" max="11" width="10.875" style="42" customWidth="1"/>
    <col min="12" max="17" width="12.125" style="42"/>
    <col min="18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16384" width="12.125" style="2"/>
  </cols>
  <sheetData>
    <row r="1" spans="1:11" ht="17.25" customHeight="1" x14ac:dyDescent="0.2">
      <c r="A1" s="55"/>
    </row>
    <row r="6" spans="1:11" ht="17.25" customHeight="1" x14ac:dyDescent="0.2">
      <c r="B6" s="220" t="s">
        <v>38</v>
      </c>
      <c r="C6" s="220"/>
      <c r="D6" s="220"/>
      <c r="E6" s="220"/>
      <c r="F6" s="220"/>
      <c r="G6" s="220"/>
      <c r="H6" s="220"/>
      <c r="I6" s="220"/>
      <c r="J6" s="220"/>
      <c r="K6" s="220"/>
    </row>
    <row r="7" spans="1:11" ht="17.25" customHeight="1" x14ac:dyDescent="0.2">
      <c r="C7" s="55" t="s">
        <v>245</v>
      </c>
    </row>
    <row r="8" spans="1:11" ht="17.25" customHeight="1" x14ac:dyDescent="0.2">
      <c r="C8" s="55" t="s">
        <v>246</v>
      </c>
    </row>
    <row r="9" spans="1:11" ht="17.25" customHeight="1" x14ac:dyDescent="0.2">
      <c r="C9" s="55" t="s">
        <v>247</v>
      </c>
    </row>
    <row r="10" spans="1:11" ht="17.25" customHeight="1" thickBot="1" x14ac:dyDescent="0.25">
      <c r="B10" s="56"/>
      <c r="C10" s="57" t="s">
        <v>453</v>
      </c>
      <c r="D10" s="56"/>
      <c r="E10" s="56"/>
      <c r="F10" s="56"/>
      <c r="G10" s="56"/>
      <c r="H10" s="134"/>
      <c r="I10" s="134"/>
      <c r="J10" s="134"/>
      <c r="K10" s="56"/>
    </row>
    <row r="11" spans="1:11" ht="17.25" customHeight="1" x14ac:dyDescent="0.2">
      <c r="D11" s="135"/>
      <c r="E11" s="65" t="s">
        <v>454</v>
      </c>
      <c r="F11" s="60"/>
      <c r="G11" s="62" t="s">
        <v>39</v>
      </c>
      <c r="H11" s="241" t="s">
        <v>355</v>
      </c>
      <c r="I11" s="242"/>
      <c r="J11" s="241" t="s">
        <v>455</v>
      </c>
      <c r="K11" s="243"/>
    </row>
    <row r="12" spans="1:11" ht="17.25" customHeight="1" x14ac:dyDescent="0.2">
      <c r="B12" s="244"/>
      <c r="C12" s="245"/>
      <c r="D12" s="87" t="s">
        <v>456</v>
      </c>
      <c r="E12" s="87" t="s">
        <v>457</v>
      </c>
      <c r="F12" s="87" t="s">
        <v>458</v>
      </c>
      <c r="G12" s="87" t="s">
        <v>459</v>
      </c>
      <c r="H12" s="136" t="s">
        <v>457</v>
      </c>
      <c r="I12" s="136" t="s">
        <v>458</v>
      </c>
      <c r="J12" s="136" t="s">
        <v>457</v>
      </c>
      <c r="K12" s="87" t="s">
        <v>254</v>
      </c>
    </row>
    <row r="13" spans="1:11" ht="17.25" customHeight="1" x14ac:dyDescent="0.2">
      <c r="D13" s="137" t="s">
        <v>5</v>
      </c>
      <c r="E13" s="138" t="s">
        <v>8</v>
      </c>
      <c r="F13" s="138" t="s">
        <v>8</v>
      </c>
      <c r="G13" s="138" t="s">
        <v>40</v>
      </c>
      <c r="H13" s="139" t="s">
        <v>8</v>
      </c>
      <c r="I13" s="139" t="s">
        <v>8</v>
      </c>
      <c r="J13" s="139" t="s">
        <v>8</v>
      </c>
      <c r="K13" s="138" t="s">
        <v>8</v>
      </c>
    </row>
    <row r="14" spans="1:11" ht="17.25" customHeight="1" x14ac:dyDescent="0.2">
      <c r="B14" s="55" t="s">
        <v>258</v>
      </c>
      <c r="D14" s="140">
        <v>6987</v>
      </c>
      <c r="E14" s="141">
        <v>183</v>
      </c>
      <c r="F14" s="141">
        <v>8739</v>
      </c>
      <c r="G14" s="141">
        <v>136161</v>
      </c>
      <c r="H14" s="142">
        <v>13.439971798091964</v>
      </c>
      <c r="I14" s="142">
        <v>641.81373521052285</v>
      </c>
      <c r="J14" s="143">
        <v>17.7</v>
      </c>
      <c r="K14" s="141">
        <v>845</v>
      </c>
    </row>
    <row r="15" spans="1:11" ht="17.25" customHeight="1" x14ac:dyDescent="0.2">
      <c r="B15" s="55" t="s">
        <v>259</v>
      </c>
      <c r="D15" s="140">
        <v>8140</v>
      </c>
      <c r="E15" s="141">
        <v>189</v>
      </c>
      <c r="F15" s="141">
        <v>10564</v>
      </c>
      <c r="G15" s="141">
        <v>160846</v>
      </c>
      <c r="H15" s="142">
        <v>11.750369919053007</v>
      </c>
      <c r="I15" s="142">
        <v>656.77729007870892</v>
      </c>
      <c r="J15" s="143">
        <v>18.2</v>
      </c>
      <c r="K15" s="141">
        <v>1019</v>
      </c>
    </row>
    <row r="16" spans="1:11" ht="17.25" customHeight="1" x14ac:dyDescent="0.2">
      <c r="B16" s="55" t="s">
        <v>260</v>
      </c>
      <c r="D16" s="140">
        <v>9995</v>
      </c>
      <c r="E16" s="141">
        <v>230</v>
      </c>
      <c r="F16" s="141">
        <v>13605</v>
      </c>
      <c r="G16" s="141">
        <v>187886</v>
      </c>
      <c r="H16" s="142">
        <v>12.241465569547492</v>
      </c>
      <c r="I16" s="142">
        <v>724.10930032040699</v>
      </c>
      <c r="J16" s="143">
        <v>22.1</v>
      </c>
      <c r="K16" s="141">
        <v>1308</v>
      </c>
    </row>
    <row r="17" spans="2:11" ht="17.25" customHeight="1" x14ac:dyDescent="0.2">
      <c r="B17" s="55" t="s">
        <v>261</v>
      </c>
      <c r="D17" s="140">
        <v>10051</v>
      </c>
      <c r="E17" s="141">
        <v>201</v>
      </c>
      <c r="F17" s="141">
        <v>14058</v>
      </c>
      <c r="G17" s="141">
        <v>212303</v>
      </c>
      <c r="H17" s="142">
        <v>9.467600552041187</v>
      </c>
      <c r="I17" s="142">
        <v>662.16680875917905</v>
      </c>
      <c r="J17" s="143">
        <v>19.3</v>
      </c>
      <c r="K17" s="141">
        <v>1348</v>
      </c>
    </row>
    <row r="18" spans="2:11" ht="17.25" customHeight="1" x14ac:dyDescent="0.2">
      <c r="B18" s="55"/>
      <c r="D18" s="140"/>
      <c r="E18" s="141"/>
      <c r="F18" s="141"/>
      <c r="G18" s="141"/>
      <c r="H18" s="142"/>
      <c r="I18" s="142"/>
      <c r="J18" s="143"/>
      <c r="K18" s="141"/>
    </row>
    <row r="19" spans="2:11" ht="17.25" customHeight="1" x14ac:dyDescent="0.2">
      <c r="B19" s="55" t="s">
        <v>262</v>
      </c>
      <c r="D19" s="140">
        <v>10122</v>
      </c>
      <c r="E19" s="141">
        <v>215</v>
      </c>
      <c r="F19" s="141">
        <v>13978</v>
      </c>
      <c r="G19" s="141">
        <v>236042</v>
      </c>
      <c r="H19" s="142">
        <v>9.1085484786605768</v>
      </c>
      <c r="I19" s="142">
        <v>592.18274713822109</v>
      </c>
      <c r="J19" s="143">
        <v>20.5</v>
      </c>
      <c r="K19" s="141">
        <v>1334</v>
      </c>
    </row>
    <row r="20" spans="2:11" ht="17.25" customHeight="1" x14ac:dyDescent="0.2">
      <c r="B20" s="55" t="s">
        <v>263</v>
      </c>
      <c r="D20" s="140">
        <v>9119</v>
      </c>
      <c r="E20" s="141">
        <v>223</v>
      </c>
      <c r="F20" s="141">
        <v>12597</v>
      </c>
      <c r="G20" s="141">
        <v>262235</v>
      </c>
      <c r="H20" s="142">
        <v>8.5038229069346194</v>
      </c>
      <c r="I20" s="142">
        <v>480.37065990428431</v>
      </c>
      <c r="J20" s="143">
        <v>21.1</v>
      </c>
      <c r="K20" s="141">
        <v>1194</v>
      </c>
    </row>
    <row r="21" spans="2:11" ht="17.25" customHeight="1" x14ac:dyDescent="0.2">
      <c r="B21" s="55" t="s">
        <v>264</v>
      </c>
      <c r="D21" s="140">
        <v>8159</v>
      </c>
      <c r="E21" s="141">
        <v>209</v>
      </c>
      <c r="F21" s="141">
        <v>11280</v>
      </c>
      <c r="G21" s="141">
        <v>286804</v>
      </c>
      <c r="H21" s="142">
        <v>7.2872065940502928</v>
      </c>
      <c r="I21" s="142">
        <v>393.29995397553733</v>
      </c>
      <c r="J21" s="143">
        <v>19.7</v>
      </c>
      <c r="K21" s="141">
        <v>1063</v>
      </c>
    </row>
    <row r="22" spans="2:11" ht="17.25" customHeight="1" x14ac:dyDescent="0.2">
      <c r="B22" s="55" t="s">
        <v>265</v>
      </c>
      <c r="D22" s="140">
        <v>6954</v>
      </c>
      <c r="E22" s="141">
        <v>181</v>
      </c>
      <c r="F22" s="141">
        <v>9443</v>
      </c>
      <c r="G22" s="141">
        <v>299579</v>
      </c>
      <c r="H22" s="142">
        <v>6.0418120095200258</v>
      </c>
      <c r="I22" s="142">
        <v>315.20900997733486</v>
      </c>
      <c r="J22" s="143">
        <v>17</v>
      </c>
      <c r="K22" s="141">
        <v>885</v>
      </c>
    </row>
    <row r="23" spans="2:11" ht="17.25" customHeight="1" x14ac:dyDescent="0.2">
      <c r="B23" s="55" t="s">
        <v>266</v>
      </c>
      <c r="D23" s="140">
        <v>6678</v>
      </c>
      <c r="E23" s="141">
        <v>140</v>
      </c>
      <c r="F23" s="141">
        <v>9009</v>
      </c>
      <c r="G23" s="141">
        <v>321200</v>
      </c>
      <c r="H23" s="142">
        <v>4.358655043586551</v>
      </c>
      <c r="I23" s="142">
        <v>280.47945205479448</v>
      </c>
      <c r="J23" s="143">
        <v>13.1</v>
      </c>
      <c r="K23" s="141">
        <v>840</v>
      </c>
    </row>
    <row r="24" spans="2:11" ht="17.25" customHeight="1" x14ac:dyDescent="0.2">
      <c r="B24" s="55"/>
      <c r="D24" s="140"/>
      <c r="E24" s="141"/>
      <c r="F24" s="141"/>
      <c r="G24" s="141"/>
      <c r="H24" s="142"/>
      <c r="I24" s="142"/>
      <c r="J24" s="143"/>
      <c r="K24" s="141"/>
    </row>
    <row r="25" spans="2:11" ht="17.25" customHeight="1" x14ac:dyDescent="0.2">
      <c r="B25" s="55" t="s">
        <v>267</v>
      </c>
      <c r="D25" s="140">
        <v>6625</v>
      </c>
      <c r="E25" s="141">
        <v>119</v>
      </c>
      <c r="F25" s="141">
        <v>8766</v>
      </c>
      <c r="G25" s="141">
        <v>339335</v>
      </c>
      <c r="H25" s="142">
        <v>3.5068590036394713</v>
      </c>
      <c r="I25" s="142">
        <v>258.32879013364374</v>
      </c>
      <c r="J25" s="143">
        <v>11</v>
      </c>
      <c r="K25" s="141">
        <v>813</v>
      </c>
    </row>
    <row r="26" spans="2:11" ht="17.25" customHeight="1" x14ac:dyDescent="0.2">
      <c r="B26" s="55" t="s">
        <v>268</v>
      </c>
      <c r="D26" s="140">
        <v>5744</v>
      </c>
      <c r="E26" s="141">
        <v>117</v>
      </c>
      <c r="F26" s="141">
        <v>7361</v>
      </c>
      <c r="G26" s="141">
        <v>346513</v>
      </c>
      <c r="H26" s="142">
        <v>3.3764966970936157</v>
      </c>
      <c r="I26" s="142">
        <v>212.43070245560773</v>
      </c>
      <c r="J26" s="143">
        <v>10.8</v>
      </c>
      <c r="K26" s="141">
        <v>681</v>
      </c>
    </row>
    <row r="27" spans="2:11" ht="17.25" customHeight="1" x14ac:dyDescent="0.2">
      <c r="B27" s="55" t="s">
        <v>269</v>
      </c>
      <c r="D27" s="140">
        <v>5845</v>
      </c>
      <c r="E27" s="141">
        <v>97</v>
      </c>
      <c r="F27" s="141">
        <v>7391</v>
      </c>
      <c r="G27" s="141">
        <v>366157</v>
      </c>
      <c r="H27" s="142">
        <v>2.6491368456700268</v>
      </c>
      <c r="I27" s="142">
        <v>201.85330336440381</v>
      </c>
      <c r="J27" s="143">
        <v>8.9</v>
      </c>
      <c r="K27" s="141">
        <v>681</v>
      </c>
    </row>
    <row r="28" spans="2:11" ht="17.25" customHeight="1" x14ac:dyDescent="0.2">
      <c r="B28" s="55" t="s">
        <v>270</v>
      </c>
      <c r="D28" s="140">
        <v>5842</v>
      </c>
      <c r="E28" s="141">
        <v>94</v>
      </c>
      <c r="F28" s="141">
        <v>7358</v>
      </c>
      <c r="G28" s="141">
        <v>386382</v>
      </c>
      <c r="H28" s="142">
        <v>2.4328255457034746</v>
      </c>
      <c r="I28" s="142">
        <v>190.43330175836348</v>
      </c>
      <c r="J28" s="143">
        <v>8.6</v>
      </c>
      <c r="K28" s="141">
        <v>677</v>
      </c>
    </row>
    <row r="29" spans="2:11" ht="17.25" customHeight="1" x14ac:dyDescent="0.2">
      <c r="B29" s="55" t="s">
        <v>271</v>
      </c>
      <c r="D29" s="140">
        <v>6139</v>
      </c>
      <c r="E29" s="141">
        <v>98</v>
      </c>
      <c r="F29" s="141">
        <v>7837</v>
      </c>
      <c r="G29" s="141">
        <v>403906</v>
      </c>
      <c r="H29" s="142">
        <v>2.4263071110604941</v>
      </c>
      <c r="I29" s="142">
        <v>194.03029417735809</v>
      </c>
      <c r="J29" s="143">
        <v>9</v>
      </c>
      <c r="K29" s="141">
        <v>721</v>
      </c>
    </row>
    <row r="30" spans="2:11" ht="17.25" customHeight="1" x14ac:dyDescent="0.2">
      <c r="B30" s="55"/>
      <c r="D30" s="140"/>
      <c r="E30" s="141"/>
      <c r="F30" s="141"/>
      <c r="G30" s="141"/>
      <c r="H30" s="142"/>
      <c r="I30" s="142"/>
      <c r="J30" s="143"/>
      <c r="K30" s="141"/>
    </row>
    <row r="31" spans="2:11" ht="17.25" customHeight="1" x14ac:dyDescent="0.2">
      <c r="B31" s="55" t="s">
        <v>272</v>
      </c>
      <c r="D31" s="140">
        <v>6638</v>
      </c>
      <c r="E31" s="141">
        <v>109</v>
      </c>
      <c r="F31" s="141">
        <v>8356</v>
      </c>
      <c r="G31" s="141">
        <v>421685</v>
      </c>
      <c r="H31" s="142">
        <v>2.5848678515953849</v>
      </c>
      <c r="I31" s="142">
        <v>198.15739236633979</v>
      </c>
      <c r="J31" s="143">
        <v>10</v>
      </c>
      <c r="K31" s="141">
        <v>767</v>
      </c>
    </row>
    <row r="32" spans="2:11" ht="17.25" customHeight="1" x14ac:dyDescent="0.2">
      <c r="B32" s="55" t="s">
        <v>273</v>
      </c>
      <c r="D32" s="140">
        <v>6994</v>
      </c>
      <c r="E32" s="141">
        <v>79</v>
      </c>
      <c r="F32" s="141">
        <v>8832</v>
      </c>
      <c r="G32" s="141">
        <v>439512</v>
      </c>
      <c r="H32" s="142">
        <v>1.7974480787782814</v>
      </c>
      <c r="I32" s="142">
        <v>200.95014470594657</v>
      </c>
      <c r="J32" s="143">
        <v>7.2</v>
      </c>
      <c r="K32" s="141">
        <v>810</v>
      </c>
    </row>
    <row r="33" spans="2:11" ht="17.25" customHeight="1" x14ac:dyDescent="0.2">
      <c r="B33" s="55" t="s">
        <v>274</v>
      </c>
      <c r="D33" s="140">
        <v>7242</v>
      </c>
      <c r="E33" s="141">
        <v>112</v>
      </c>
      <c r="F33" s="141">
        <v>9199</v>
      </c>
      <c r="G33" s="141">
        <v>453116</v>
      </c>
      <c r="H33" s="142">
        <v>2.471773232461445</v>
      </c>
      <c r="I33" s="142">
        <v>203.0164461197574</v>
      </c>
      <c r="J33" s="143">
        <v>10.3</v>
      </c>
      <c r="K33" s="141">
        <v>844</v>
      </c>
    </row>
    <row r="34" spans="2:11" ht="17.25" customHeight="1" x14ac:dyDescent="0.2">
      <c r="B34" s="55" t="s">
        <v>275</v>
      </c>
      <c r="D34" s="140">
        <v>6731</v>
      </c>
      <c r="E34" s="141">
        <v>121</v>
      </c>
      <c r="F34" s="141">
        <v>8404</v>
      </c>
      <c r="G34" s="141">
        <v>468360</v>
      </c>
      <c r="H34" s="142">
        <v>2.5834827910154585</v>
      </c>
      <c r="I34" s="142">
        <v>179.43462293961912</v>
      </c>
      <c r="J34" s="143">
        <v>11.1</v>
      </c>
      <c r="K34" s="141">
        <v>772</v>
      </c>
    </row>
    <row r="35" spans="2:11" ht="17.25" customHeight="1" x14ac:dyDescent="0.2">
      <c r="B35" s="55" t="s">
        <v>276</v>
      </c>
      <c r="D35" s="140">
        <v>6782</v>
      </c>
      <c r="E35" s="141">
        <v>102</v>
      </c>
      <c r="F35" s="141">
        <v>8526</v>
      </c>
      <c r="G35" s="141">
        <v>480798</v>
      </c>
      <c r="H35" s="142">
        <v>2.1214730510526247</v>
      </c>
      <c r="I35" s="142">
        <v>177.33018856151648</v>
      </c>
      <c r="J35" s="143">
        <v>9.4</v>
      </c>
      <c r="K35" s="141">
        <v>784</v>
      </c>
    </row>
    <row r="36" spans="2:11" ht="17.25" customHeight="1" x14ac:dyDescent="0.2">
      <c r="B36" s="55"/>
      <c r="D36" s="140"/>
      <c r="E36" s="141"/>
      <c r="F36" s="141"/>
      <c r="G36" s="141"/>
      <c r="H36" s="142"/>
      <c r="I36" s="142"/>
      <c r="J36" s="143"/>
      <c r="K36" s="141"/>
    </row>
    <row r="37" spans="2:11" ht="17.25" customHeight="1" x14ac:dyDescent="0.2">
      <c r="B37" s="55" t="s">
        <v>277</v>
      </c>
      <c r="D37" s="140">
        <v>6683</v>
      </c>
      <c r="E37" s="141">
        <v>97</v>
      </c>
      <c r="F37" s="141">
        <v>8393</v>
      </c>
      <c r="G37" s="141">
        <v>497296</v>
      </c>
      <c r="H37" s="142">
        <v>1.9505485666484348</v>
      </c>
      <c r="I37" s="142">
        <v>168.77272288536406</v>
      </c>
      <c r="J37" s="143">
        <v>8.9</v>
      </c>
      <c r="K37" s="141">
        <v>774</v>
      </c>
    </row>
    <row r="38" spans="2:11" ht="17.25" customHeight="1" x14ac:dyDescent="0.2">
      <c r="B38" s="55" t="s">
        <v>278</v>
      </c>
      <c r="D38" s="140">
        <v>6575</v>
      </c>
      <c r="E38" s="141">
        <v>106</v>
      </c>
      <c r="F38" s="141">
        <v>8140</v>
      </c>
      <c r="G38" s="141">
        <v>506971</v>
      </c>
      <c r="H38" s="142">
        <v>2.0908493779723103</v>
      </c>
      <c r="I38" s="142">
        <v>160.56145223296795</v>
      </c>
      <c r="J38" s="143">
        <v>9.8000000000000007</v>
      </c>
      <c r="K38" s="141">
        <v>752</v>
      </c>
    </row>
    <row r="39" spans="2:11" ht="17.25" customHeight="1" x14ac:dyDescent="0.2">
      <c r="B39" s="55" t="s">
        <v>279</v>
      </c>
      <c r="D39" s="140">
        <v>6496</v>
      </c>
      <c r="E39" s="141">
        <v>141</v>
      </c>
      <c r="F39" s="141">
        <v>8216</v>
      </c>
      <c r="G39" s="141">
        <v>526277</v>
      </c>
      <c r="H39" s="142">
        <v>2.6791974568525703</v>
      </c>
      <c r="I39" s="142">
        <v>156.11550571277104</v>
      </c>
      <c r="J39" s="143">
        <v>13.1</v>
      </c>
      <c r="K39" s="141">
        <v>761</v>
      </c>
    </row>
    <row r="40" spans="2:11" ht="17.25" customHeight="1" x14ac:dyDescent="0.2">
      <c r="B40" s="55" t="s">
        <v>280</v>
      </c>
      <c r="D40" s="140">
        <v>6535</v>
      </c>
      <c r="E40" s="141">
        <v>125</v>
      </c>
      <c r="F40" s="141">
        <v>8264</v>
      </c>
      <c r="G40" s="141">
        <v>554466</v>
      </c>
      <c r="H40" s="142">
        <v>2.254421371193184</v>
      </c>
      <c r="I40" s="142">
        <v>149.04430569232377</v>
      </c>
      <c r="J40" s="143">
        <v>11.6</v>
      </c>
      <c r="K40" s="141">
        <v>766</v>
      </c>
    </row>
    <row r="41" spans="2:11" ht="17.25" customHeight="1" x14ac:dyDescent="0.2">
      <c r="B41" s="55" t="s">
        <v>281</v>
      </c>
      <c r="D41" s="140">
        <v>6387</v>
      </c>
      <c r="E41" s="141">
        <v>117</v>
      </c>
      <c r="F41" s="141">
        <v>8160</v>
      </c>
      <c r="G41" s="141">
        <v>578195</v>
      </c>
      <c r="H41" s="142">
        <v>2.0235387715217183</v>
      </c>
      <c r="I41" s="142">
        <v>141.12885791125831</v>
      </c>
      <c r="J41" s="143">
        <v>10.9</v>
      </c>
      <c r="K41" s="141">
        <v>760</v>
      </c>
    </row>
    <row r="42" spans="2:11" ht="17.25" customHeight="1" x14ac:dyDescent="0.2">
      <c r="B42" s="55"/>
      <c r="D42" s="140"/>
      <c r="E42" s="141"/>
      <c r="F42" s="141"/>
      <c r="G42" s="141"/>
      <c r="H42" s="142"/>
      <c r="I42" s="142"/>
      <c r="J42" s="143"/>
      <c r="K42" s="141"/>
    </row>
    <row r="43" spans="2:11" ht="17.25" customHeight="1" x14ac:dyDescent="0.2">
      <c r="B43" s="55" t="s">
        <v>282</v>
      </c>
      <c r="D43" s="140">
        <v>6221</v>
      </c>
      <c r="E43" s="141">
        <v>104</v>
      </c>
      <c r="F43" s="141">
        <v>7873</v>
      </c>
      <c r="G43" s="141">
        <v>592791</v>
      </c>
      <c r="H43" s="142">
        <v>1.7544126007311176</v>
      </c>
      <c r="I43" s="142">
        <v>132.81240774573163</v>
      </c>
      <c r="J43" s="143">
        <v>9.6999999999999993</v>
      </c>
      <c r="K43" s="141">
        <v>733</v>
      </c>
    </row>
    <row r="44" spans="2:11" ht="17.25" customHeight="1" x14ac:dyDescent="0.2">
      <c r="B44" s="55" t="s">
        <v>283</v>
      </c>
      <c r="D44" s="140">
        <v>6661</v>
      </c>
      <c r="E44" s="141">
        <v>124</v>
      </c>
      <c r="F44" s="141">
        <v>8317</v>
      </c>
      <c r="G44" s="141">
        <v>610731</v>
      </c>
      <c r="H44" s="142">
        <v>2.030353789147759</v>
      </c>
      <c r="I44" s="142">
        <v>136.18106826082186</v>
      </c>
      <c r="J44" s="143">
        <v>11.5</v>
      </c>
      <c r="K44" s="141">
        <v>773</v>
      </c>
    </row>
    <row r="45" spans="2:11" ht="17.25" customHeight="1" x14ac:dyDescent="0.2">
      <c r="B45" s="55" t="s">
        <v>284</v>
      </c>
      <c r="D45" s="140">
        <v>6661</v>
      </c>
      <c r="E45" s="141">
        <v>132</v>
      </c>
      <c r="F45" s="141">
        <v>8404</v>
      </c>
      <c r="G45" s="141">
        <v>627458</v>
      </c>
      <c r="H45" s="142">
        <v>2.1037264645601779</v>
      </c>
      <c r="I45" s="142">
        <v>133.93725157699799</v>
      </c>
      <c r="J45" s="143">
        <v>12.3</v>
      </c>
      <c r="K45" s="141">
        <v>780</v>
      </c>
    </row>
    <row r="46" spans="2:11" ht="17.25" customHeight="1" x14ac:dyDescent="0.2">
      <c r="B46" s="55" t="s">
        <v>285</v>
      </c>
      <c r="D46" s="140">
        <v>6848</v>
      </c>
      <c r="E46" s="141">
        <v>119</v>
      </c>
      <c r="F46" s="141">
        <v>8619</v>
      </c>
      <c r="G46" s="141">
        <v>652065</v>
      </c>
      <c r="H46" s="142">
        <v>1.8249714368966283</v>
      </c>
      <c r="I46" s="142">
        <v>132.18007407237008</v>
      </c>
      <c r="J46" s="143">
        <v>11</v>
      </c>
      <c r="K46" s="141">
        <v>798</v>
      </c>
    </row>
    <row r="47" spans="2:11" ht="17.25" customHeight="1" x14ac:dyDescent="0.2">
      <c r="B47" s="55" t="s">
        <v>286</v>
      </c>
      <c r="D47" s="140">
        <v>7552</v>
      </c>
      <c r="E47" s="141">
        <v>118</v>
      </c>
      <c r="F47" s="141">
        <v>9346</v>
      </c>
      <c r="G47" s="141">
        <v>671721</v>
      </c>
      <c r="H47" s="142">
        <v>1.7566817175583316</v>
      </c>
      <c r="I47" s="142">
        <v>139.13514688389972</v>
      </c>
      <c r="J47" s="143">
        <v>10.9</v>
      </c>
      <c r="K47" s="141">
        <v>865</v>
      </c>
    </row>
    <row r="48" spans="2:11" ht="17.25" customHeight="1" x14ac:dyDescent="0.2">
      <c r="B48" s="55"/>
      <c r="D48" s="140"/>
      <c r="E48" s="141"/>
      <c r="F48" s="141"/>
      <c r="G48" s="141"/>
      <c r="H48" s="142"/>
      <c r="I48" s="142"/>
      <c r="J48" s="143"/>
      <c r="K48" s="141"/>
    </row>
    <row r="49" spans="2:11" ht="17.25" customHeight="1" x14ac:dyDescent="0.2">
      <c r="B49" s="55" t="s">
        <v>287</v>
      </c>
      <c r="D49" s="140">
        <v>7882</v>
      </c>
      <c r="E49" s="141">
        <v>94</v>
      </c>
      <c r="F49" s="141">
        <v>9622</v>
      </c>
      <c r="G49" s="141">
        <v>690542</v>
      </c>
      <c r="H49" s="142">
        <v>1.3612495691789928</v>
      </c>
      <c r="I49" s="142">
        <v>139.33982292170498</v>
      </c>
      <c r="J49" s="143">
        <v>8.6999999999999993</v>
      </c>
      <c r="K49" s="141">
        <v>891</v>
      </c>
    </row>
    <row r="50" spans="2:11" ht="17.25" customHeight="1" x14ac:dyDescent="0.2">
      <c r="B50" s="55" t="s">
        <v>288</v>
      </c>
      <c r="D50" s="140">
        <v>7931</v>
      </c>
      <c r="E50" s="141">
        <v>96</v>
      </c>
      <c r="F50" s="141">
        <v>9650</v>
      </c>
      <c r="G50" s="141">
        <v>702753</v>
      </c>
      <c r="H50" s="142">
        <v>1.3660560680637437</v>
      </c>
      <c r="I50" s="142">
        <v>137.31709434182423</v>
      </c>
      <c r="J50" s="143">
        <v>8.9</v>
      </c>
      <c r="K50" s="141">
        <v>894</v>
      </c>
    </row>
    <row r="51" spans="2:11" ht="17.25" customHeight="1" x14ac:dyDescent="0.2">
      <c r="B51" s="55" t="s">
        <v>289</v>
      </c>
      <c r="D51" s="140">
        <v>8250</v>
      </c>
      <c r="E51" s="141">
        <v>97</v>
      </c>
      <c r="F51" s="141">
        <v>10202</v>
      </c>
      <c r="G51" s="141">
        <v>709663</v>
      </c>
      <c r="H51" s="142">
        <v>1.3668459536427853</v>
      </c>
      <c r="I51" s="142">
        <v>143.75837545426492</v>
      </c>
      <c r="J51" s="143">
        <v>9</v>
      </c>
      <c r="K51" s="141">
        <v>947</v>
      </c>
    </row>
    <row r="52" spans="2:11" ht="17.25" customHeight="1" x14ac:dyDescent="0.2">
      <c r="B52" s="55" t="s">
        <v>290</v>
      </c>
      <c r="C52" s="103"/>
      <c r="D52" s="140">
        <v>8563</v>
      </c>
      <c r="E52" s="141">
        <v>96</v>
      </c>
      <c r="F52" s="141">
        <v>10422</v>
      </c>
      <c r="G52" s="141">
        <v>717459</v>
      </c>
      <c r="H52" s="142">
        <v>1.3380555543940489</v>
      </c>
      <c r="I52" s="142">
        <v>145.26265612390392</v>
      </c>
      <c r="J52" s="143">
        <v>8.9</v>
      </c>
      <c r="K52" s="141">
        <v>970</v>
      </c>
    </row>
    <row r="53" spans="2:11" ht="17.25" customHeight="1" x14ac:dyDescent="0.2">
      <c r="B53" s="55" t="s">
        <v>291</v>
      </c>
      <c r="C53" s="103"/>
      <c r="D53" s="140">
        <v>8946</v>
      </c>
      <c r="E53" s="141">
        <v>100</v>
      </c>
      <c r="F53" s="141">
        <v>10933</v>
      </c>
      <c r="G53" s="141">
        <v>723368</v>
      </c>
      <c r="H53" s="142">
        <v>1.3824222249256257</v>
      </c>
      <c r="I53" s="142">
        <v>151.14022185111867</v>
      </c>
      <c r="J53" s="143">
        <v>9.3000000000000007</v>
      </c>
      <c r="K53" s="141">
        <v>1022</v>
      </c>
    </row>
    <row r="54" spans="2:11" ht="17.25" customHeight="1" x14ac:dyDescent="0.2">
      <c r="B54" s="55"/>
      <c r="D54" s="140"/>
      <c r="E54" s="141"/>
      <c r="F54" s="141"/>
      <c r="G54" s="141"/>
      <c r="H54" s="142"/>
      <c r="I54" s="142"/>
      <c r="J54" s="143"/>
      <c r="K54" s="141"/>
    </row>
    <row r="55" spans="2:11" ht="17.25" customHeight="1" x14ac:dyDescent="0.2">
      <c r="B55" s="55" t="s">
        <v>292</v>
      </c>
      <c r="C55" s="103"/>
      <c r="D55" s="140">
        <v>9228</v>
      </c>
      <c r="E55" s="141">
        <v>97</v>
      </c>
      <c r="F55" s="141">
        <v>11433</v>
      </c>
      <c r="G55" s="141">
        <v>727499</v>
      </c>
      <c r="H55" s="142">
        <v>1.3333351660964481</v>
      </c>
      <c r="I55" s="142">
        <v>157.15485519567724</v>
      </c>
      <c r="J55" s="143">
        <v>9.1</v>
      </c>
      <c r="K55" s="141">
        <v>1072</v>
      </c>
    </row>
    <row r="56" spans="2:11" ht="17.25" customHeight="1" x14ac:dyDescent="0.2">
      <c r="B56" s="55" t="s">
        <v>293</v>
      </c>
      <c r="C56" s="103"/>
      <c r="D56" s="140">
        <v>8797</v>
      </c>
      <c r="E56" s="141">
        <v>90</v>
      </c>
      <c r="F56" s="141">
        <v>10854</v>
      </c>
      <c r="G56" s="141">
        <v>732235</v>
      </c>
      <c r="H56" s="142">
        <v>1.2291136042390762</v>
      </c>
      <c r="I56" s="142">
        <v>148.23110067123258</v>
      </c>
      <c r="J56" s="143">
        <v>8.5</v>
      </c>
      <c r="K56" s="141">
        <v>1022</v>
      </c>
    </row>
    <row r="57" spans="2:11" ht="17.25" customHeight="1" x14ac:dyDescent="0.2">
      <c r="B57" s="55" t="s">
        <v>294</v>
      </c>
      <c r="C57" s="103"/>
      <c r="D57" s="140">
        <v>8531</v>
      </c>
      <c r="E57" s="141">
        <v>74</v>
      </c>
      <c r="F57" s="141">
        <v>10612</v>
      </c>
      <c r="G57" s="141">
        <v>735267</v>
      </c>
      <c r="H57" s="142">
        <v>1.0064371174008897</v>
      </c>
      <c r="I57" s="142">
        <v>144.3285228359222</v>
      </c>
      <c r="J57" s="143">
        <v>7</v>
      </c>
      <c r="K57" s="141">
        <v>1005</v>
      </c>
    </row>
    <row r="58" spans="2:11" ht="17.25" customHeight="1" x14ac:dyDescent="0.2">
      <c r="B58" s="55" t="s">
        <v>295</v>
      </c>
      <c r="C58" s="103"/>
      <c r="D58" s="140">
        <v>8529</v>
      </c>
      <c r="E58" s="141">
        <v>89</v>
      </c>
      <c r="F58" s="141">
        <v>10673</v>
      </c>
      <c r="G58" s="141">
        <v>739912</v>
      </c>
      <c r="H58" s="142">
        <v>1.2028457438181839</v>
      </c>
      <c r="I58" s="142">
        <v>144.24688341316264</v>
      </c>
      <c r="J58" s="143">
        <v>8.5</v>
      </c>
      <c r="K58" s="141">
        <v>1016</v>
      </c>
    </row>
    <row r="59" spans="2:11" ht="17.25" customHeight="1" x14ac:dyDescent="0.2">
      <c r="B59" s="55" t="s">
        <v>296</v>
      </c>
      <c r="C59" s="103"/>
      <c r="D59" s="140">
        <v>8376</v>
      </c>
      <c r="E59" s="141">
        <v>71</v>
      </c>
      <c r="F59" s="141">
        <v>10303</v>
      </c>
      <c r="G59" s="141">
        <v>751083</v>
      </c>
      <c r="H59" s="142">
        <v>1</v>
      </c>
      <c r="I59" s="142">
        <v>137.19999999999999</v>
      </c>
      <c r="J59" s="143">
        <v>6.9</v>
      </c>
      <c r="K59" s="141">
        <v>994</v>
      </c>
    </row>
    <row r="60" spans="2:11" ht="17.25" customHeight="1" x14ac:dyDescent="0.2">
      <c r="B60" s="55"/>
      <c r="C60" s="103"/>
      <c r="D60" s="140"/>
      <c r="E60" s="141"/>
      <c r="F60" s="141"/>
      <c r="G60" s="141"/>
      <c r="H60" s="142"/>
      <c r="I60" s="142"/>
      <c r="J60" s="143"/>
      <c r="K60" s="141"/>
    </row>
    <row r="61" spans="2:11" ht="17.25" customHeight="1" x14ac:dyDescent="0.2">
      <c r="B61" s="55" t="s">
        <v>297</v>
      </c>
      <c r="C61" s="103"/>
      <c r="D61" s="140">
        <v>8103</v>
      </c>
      <c r="E61" s="141">
        <v>69</v>
      </c>
      <c r="F61" s="141">
        <v>10006</v>
      </c>
      <c r="G61" s="141">
        <v>754145</v>
      </c>
      <c r="H61" s="142">
        <v>0.9</v>
      </c>
      <c r="I61" s="142">
        <v>132.69999999999999</v>
      </c>
      <c r="J61" s="143">
        <v>6.7</v>
      </c>
      <c r="K61" s="141">
        <v>973</v>
      </c>
    </row>
    <row r="62" spans="2:11" ht="17.25" customHeight="1" x14ac:dyDescent="0.2">
      <c r="B62" s="55" t="s">
        <v>298</v>
      </c>
      <c r="C62" s="103"/>
      <c r="D62" s="140">
        <v>7785</v>
      </c>
      <c r="E62" s="141">
        <v>56</v>
      </c>
      <c r="F62" s="141">
        <v>9625</v>
      </c>
      <c r="G62" s="141">
        <v>750408</v>
      </c>
      <c r="H62" s="142">
        <v>0.75</v>
      </c>
      <c r="I62" s="142">
        <v>128.30000000000001</v>
      </c>
      <c r="J62" s="143">
        <v>5.5</v>
      </c>
      <c r="K62" s="141">
        <v>943</v>
      </c>
    </row>
    <row r="63" spans="2:11" ht="17.25" customHeight="1" x14ac:dyDescent="0.2">
      <c r="B63" s="55" t="s">
        <v>299</v>
      </c>
      <c r="C63" s="103"/>
      <c r="D63" s="140">
        <v>7270</v>
      </c>
      <c r="E63" s="46">
        <v>63</v>
      </c>
      <c r="F63" s="46">
        <v>8843</v>
      </c>
      <c r="G63" s="46">
        <v>747225</v>
      </c>
      <c r="H63" s="47">
        <v>0.8</v>
      </c>
      <c r="I63" s="47">
        <v>118.3</v>
      </c>
      <c r="J63" s="48">
        <v>6.2</v>
      </c>
      <c r="K63" s="46">
        <v>873</v>
      </c>
    </row>
    <row r="64" spans="2:11" ht="17.25" customHeight="1" x14ac:dyDescent="0.2">
      <c r="B64" s="55" t="s">
        <v>300</v>
      </c>
      <c r="C64" s="103"/>
      <c r="D64" s="140">
        <v>7204</v>
      </c>
      <c r="E64" s="46">
        <v>51</v>
      </c>
      <c r="F64" s="46">
        <v>8912</v>
      </c>
      <c r="G64" s="46">
        <v>744827</v>
      </c>
      <c r="H64" s="47">
        <v>0.7</v>
      </c>
      <c r="I64" s="47">
        <v>119.7</v>
      </c>
      <c r="J64" s="48">
        <v>5.0999999999999996</v>
      </c>
      <c r="K64" s="46">
        <v>886</v>
      </c>
    </row>
    <row r="65" spans="1:11" ht="17.25" customHeight="1" x14ac:dyDescent="0.2">
      <c r="B65" s="55" t="s">
        <v>301</v>
      </c>
      <c r="C65" s="103"/>
      <c r="D65" s="140">
        <v>6903</v>
      </c>
      <c r="E65" s="46">
        <v>52</v>
      </c>
      <c r="F65" s="46">
        <v>8577</v>
      </c>
      <c r="G65" s="46">
        <v>745095</v>
      </c>
      <c r="H65" s="47">
        <v>0.7</v>
      </c>
      <c r="I65" s="47">
        <v>115.1</v>
      </c>
      <c r="J65" s="48">
        <v>5.2</v>
      </c>
      <c r="K65" s="46">
        <v>857</v>
      </c>
    </row>
    <row r="66" spans="1:11" ht="17.25" customHeight="1" x14ac:dyDescent="0.2">
      <c r="B66" s="55"/>
      <c r="C66" s="103"/>
      <c r="D66" s="140"/>
      <c r="E66" s="46"/>
      <c r="F66" s="46"/>
      <c r="G66" s="46"/>
      <c r="H66" s="47"/>
      <c r="I66" s="47"/>
      <c r="J66" s="48"/>
      <c r="K66" s="46"/>
    </row>
    <row r="67" spans="1:11" ht="17.25" customHeight="1" x14ac:dyDescent="0.2">
      <c r="B67" s="55" t="s">
        <v>302</v>
      </c>
      <c r="C67" s="103"/>
      <c r="D67" s="140">
        <v>5942</v>
      </c>
      <c r="E67" s="46">
        <v>54</v>
      </c>
      <c r="F67" s="46">
        <v>7377</v>
      </c>
      <c r="G67" s="46">
        <v>743871</v>
      </c>
      <c r="H67" s="47">
        <v>0.7</v>
      </c>
      <c r="I67" s="47">
        <v>99.2</v>
      </c>
      <c r="J67" s="48">
        <v>5.4</v>
      </c>
      <c r="K67" s="46">
        <v>742</v>
      </c>
    </row>
    <row r="68" spans="1:11" ht="17.25" customHeight="1" x14ac:dyDescent="0.2">
      <c r="B68" s="55" t="s">
        <v>303</v>
      </c>
      <c r="C68" s="103"/>
      <c r="D68" s="140">
        <v>5410</v>
      </c>
      <c r="E68" s="46">
        <v>50</v>
      </c>
      <c r="F68" s="46">
        <v>6796</v>
      </c>
      <c r="G68" s="46">
        <v>749184</v>
      </c>
      <c r="H68" s="47">
        <v>0.7</v>
      </c>
      <c r="I68" s="47">
        <v>90.7</v>
      </c>
      <c r="J68" s="48">
        <v>5.0999999999999996</v>
      </c>
      <c r="K68" s="46">
        <v>688</v>
      </c>
    </row>
    <row r="69" spans="1:11" ht="17.25" customHeight="1" x14ac:dyDescent="0.2">
      <c r="B69" s="55" t="s">
        <v>323</v>
      </c>
      <c r="C69" s="103"/>
      <c r="D69" s="140">
        <v>4752</v>
      </c>
      <c r="E69" s="46">
        <v>47</v>
      </c>
      <c r="F69" s="46">
        <v>5932</v>
      </c>
      <c r="G69" s="46">
        <v>752864</v>
      </c>
      <c r="H69" s="47">
        <v>0.6</v>
      </c>
      <c r="I69" s="47">
        <v>78.8</v>
      </c>
      <c r="J69" s="48">
        <v>4.8</v>
      </c>
      <c r="K69" s="46">
        <v>606</v>
      </c>
    </row>
    <row r="70" spans="1:11" ht="17.25" customHeight="1" x14ac:dyDescent="0.2">
      <c r="B70" s="55" t="s">
        <v>325</v>
      </c>
      <c r="C70" s="103"/>
      <c r="D70" s="140">
        <v>4115</v>
      </c>
      <c r="E70" s="46">
        <v>39</v>
      </c>
      <c r="F70" s="46">
        <v>5217</v>
      </c>
      <c r="G70" s="46">
        <v>731568</v>
      </c>
      <c r="H70" s="47">
        <v>0.5</v>
      </c>
      <c r="I70" s="47">
        <v>71.3</v>
      </c>
      <c r="J70" s="48">
        <v>4</v>
      </c>
      <c r="K70" s="46">
        <v>537</v>
      </c>
    </row>
    <row r="71" spans="1:11" ht="17.25" customHeight="1" x14ac:dyDescent="0.2">
      <c r="B71" s="55" t="s">
        <v>356</v>
      </c>
      <c r="C71" s="103"/>
      <c r="D71" s="140">
        <v>3498</v>
      </c>
      <c r="E71" s="46">
        <v>48</v>
      </c>
      <c r="F71" s="46">
        <v>4388</v>
      </c>
      <c r="G71" s="46">
        <v>743132</v>
      </c>
      <c r="H71" s="47">
        <v>0.6</v>
      </c>
      <c r="I71" s="47">
        <v>59</v>
      </c>
      <c r="J71" s="48">
        <v>5</v>
      </c>
      <c r="K71" s="46">
        <v>455</v>
      </c>
    </row>
    <row r="72" spans="1:11" ht="17.25" customHeight="1" x14ac:dyDescent="0.2">
      <c r="B72" s="55"/>
      <c r="C72" s="103"/>
      <c r="D72" s="140"/>
      <c r="E72" s="46"/>
      <c r="F72" s="46"/>
      <c r="G72" s="46"/>
      <c r="H72" s="47"/>
      <c r="I72" s="47"/>
      <c r="J72" s="48"/>
      <c r="K72" s="46"/>
    </row>
    <row r="73" spans="1:11" ht="17.25" customHeight="1" x14ac:dyDescent="0.2">
      <c r="B73" s="55" t="s">
        <v>357</v>
      </c>
      <c r="C73" s="103"/>
      <c r="D73" s="140">
        <v>2914</v>
      </c>
      <c r="E73" s="46">
        <v>40</v>
      </c>
      <c r="F73" s="46">
        <v>3528</v>
      </c>
      <c r="G73" s="46">
        <v>728053</v>
      </c>
      <c r="H73" s="47">
        <v>0.5</v>
      </c>
      <c r="I73" s="47">
        <v>48.5</v>
      </c>
      <c r="J73" s="48">
        <v>4.2</v>
      </c>
      <c r="K73" s="46">
        <v>366</v>
      </c>
    </row>
    <row r="74" spans="1:11" ht="17.25" customHeight="1" x14ac:dyDescent="0.2">
      <c r="B74" s="55" t="s">
        <v>365</v>
      </c>
      <c r="C74" s="103"/>
      <c r="D74" s="140">
        <v>2591</v>
      </c>
      <c r="E74" s="46">
        <v>38</v>
      </c>
      <c r="F74" s="46">
        <v>3197</v>
      </c>
      <c r="G74" s="46">
        <v>735320</v>
      </c>
      <c r="H74" s="47">
        <v>0.5</v>
      </c>
      <c r="I74" s="47">
        <v>43.5</v>
      </c>
      <c r="J74" s="48">
        <v>4</v>
      </c>
      <c r="K74" s="46">
        <v>339</v>
      </c>
    </row>
    <row r="75" spans="1:11" ht="17.25" customHeight="1" x14ac:dyDescent="0.2">
      <c r="B75" s="55" t="s">
        <v>382</v>
      </c>
      <c r="C75" s="103"/>
      <c r="D75" s="140">
        <v>2270</v>
      </c>
      <c r="E75" s="46">
        <v>36</v>
      </c>
      <c r="F75" s="46">
        <v>2761</v>
      </c>
      <c r="G75" s="46">
        <v>728242</v>
      </c>
      <c r="H75" s="47">
        <v>0.5</v>
      </c>
      <c r="I75" s="47">
        <v>37.9</v>
      </c>
      <c r="J75" s="48">
        <v>3.9</v>
      </c>
      <c r="K75" s="46">
        <v>296</v>
      </c>
    </row>
    <row r="76" spans="1:11" ht="17.25" customHeight="1" x14ac:dyDescent="0.2">
      <c r="B76" s="55" t="s">
        <v>460</v>
      </c>
      <c r="C76" s="103"/>
      <c r="D76" s="140">
        <v>1859</v>
      </c>
      <c r="E76" s="46">
        <v>33</v>
      </c>
      <c r="F76" s="46">
        <v>2208</v>
      </c>
      <c r="G76" s="46">
        <v>730304</v>
      </c>
      <c r="H76" s="47">
        <v>0.5</v>
      </c>
      <c r="I76" s="47">
        <v>30.2</v>
      </c>
      <c r="J76" s="48">
        <v>3.6</v>
      </c>
      <c r="K76" s="46">
        <v>239</v>
      </c>
    </row>
    <row r="77" spans="1:11" ht="17.25" customHeight="1" thickBot="1" x14ac:dyDescent="0.2">
      <c r="B77" s="144"/>
      <c r="C77" s="56"/>
      <c r="D77" s="132"/>
      <c r="E77" s="56"/>
      <c r="F77" s="56"/>
      <c r="G77" s="56"/>
      <c r="H77" s="145"/>
      <c r="I77" s="145"/>
      <c r="J77" s="134"/>
      <c r="K77" s="56"/>
    </row>
    <row r="78" spans="1:11" ht="17.25" customHeight="1" x14ac:dyDescent="0.2">
      <c r="D78" s="55" t="s">
        <v>358</v>
      </c>
    </row>
    <row r="79" spans="1:11" ht="17.25" customHeight="1" x14ac:dyDescent="0.2">
      <c r="A79" s="55"/>
    </row>
  </sheetData>
  <mergeCells count="4">
    <mergeCell ref="B6:K6"/>
    <mergeCell ref="H11:I11"/>
    <mergeCell ref="J11:K11"/>
    <mergeCell ref="B12:C12"/>
  </mergeCells>
  <phoneticPr fontId="19"/>
  <pageMargins left="0.78740157480314965" right="0.78740157480314965" top="0.98425196850393704" bottom="0.59055118110236227" header="0.51181102362204722" footer="0.51181102362204722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7"/>
  <sheetViews>
    <sheetView view="pageBreakPreview" topLeftCell="A7" zoomScale="75" zoomScaleNormal="55" workbookViewId="0">
      <pane xSplit="3" ySplit="5" topLeftCell="D12" activePane="bottomRight" state="frozen"/>
      <selection activeCell="E25" sqref="E25"/>
      <selection pane="topRight" activeCell="E25" sqref="E25"/>
      <selection pane="bottomLeft" activeCell="E25" sqref="E25"/>
      <selection pane="bottomRight" activeCell="E25" sqref="E25"/>
    </sheetView>
  </sheetViews>
  <sheetFormatPr defaultColWidth="10.875" defaultRowHeight="17.25" customHeight="1" x14ac:dyDescent="0.15"/>
  <cols>
    <col min="1" max="1" width="13.375" style="42" customWidth="1"/>
    <col min="2" max="2" width="24.875" style="42" customWidth="1"/>
    <col min="3" max="11" width="12.75" style="42" customWidth="1"/>
    <col min="12" max="17" width="13.375" style="42" customWidth="1"/>
    <col min="18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16384" width="10.875" style="2"/>
  </cols>
  <sheetData>
    <row r="1" spans="1:11" ht="17.25" customHeight="1" x14ac:dyDescent="0.2">
      <c r="A1" s="55"/>
    </row>
    <row r="6" spans="1:11" ht="17.25" customHeight="1" x14ac:dyDescent="0.2">
      <c r="B6" s="220" t="s">
        <v>42</v>
      </c>
      <c r="C6" s="220"/>
      <c r="D6" s="220"/>
      <c r="E6" s="220"/>
      <c r="F6" s="220"/>
      <c r="G6" s="220"/>
      <c r="H6" s="220"/>
      <c r="I6" s="220"/>
      <c r="J6" s="220"/>
      <c r="K6" s="220"/>
    </row>
    <row r="7" spans="1:11" ht="17.25" customHeight="1" thickBot="1" x14ac:dyDescent="0.25">
      <c r="B7" s="56"/>
      <c r="C7" s="56"/>
      <c r="D7" s="56"/>
      <c r="E7" s="56"/>
      <c r="F7" s="56"/>
      <c r="G7" s="56"/>
      <c r="H7" s="56"/>
      <c r="I7" s="56"/>
      <c r="J7" s="56"/>
      <c r="K7" s="84" t="s">
        <v>43</v>
      </c>
    </row>
    <row r="8" spans="1:11" ht="17.25" customHeight="1" x14ac:dyDescent="0.2">
      <c r="C8" s="68"/>
      <c r="D8" s="60"/>
      <c r="E8" s="60"/>
      <c r="F8" s="121" t="s">
        <v>44</v>
      </c>
      <c r="G8" s="60"/>
      <c r="H8" s="60"/>
      <c r="I8" s="60"/>
      <c r="J8" s="60"/>
      <c r="K8" s="60"/>
    </row>
    <row r="9" spans="1:11" ht="17.25" customHeight="1" x14ac:dyDescent="0.2">
      <c r="C9" s="68"/>
      <c r="D9" s="66"/>
      <c r="E9" s="121" t="s">
        <v>45</v>
      </c>
      <c r="F9" s="60"/>
      <c r="G9" s="60"/>
      <c r="H9" s="122" t="s">
        <v>461</v>
      </c>
      <c r="I9" s="68"/>
      <c r="J9" s="68"/>
      <c r="K9" s="68"/>
    </row>
    <row r="10" spans="1:11" ht="17.25" customHeight="1" x14ac:dyDescent="0.2">
      <c r="B10" s="55" t="s">
        <v>4</v>
      </c>
      <c r="C10" s="59" t="s">
        <v>46</v>
      </c>
      <c r="D10" s="66"/>
      <c r="E10" s="65" t="s">
        <v>462</v>
      </c>
      <c r="F10" s="60"/>
      <c r="G10" s="62" t="s">
        <v>47</v>
      </c>
      <c r="H10" s="122" t="s">
        <v>463</v>
      </c>
      <c r="I10" s="62" t="s">
        <v>464</v>
      </c>
      <c r="J10" s="62" t="s">
        <v>359</v>
      </c>
      <c r="K10" s="62" t="s">
        <v>394</v>
      </c>
    </row>
    <row r="11" spans="1:11" ht="17.25" customHeight="1" x14ac:dyDescent="0.2">
      <c r="B11" s="60"/>
      <c r="C11" s="123" t="s">
        <v>4</v>
      </c>
      <c r="D11" s="123" t="s">
        <v>48</v>
      </c>
      <c r="E11" s="123" t="s">
        <v>49</v>
      </c>
      <c r="F11" s="123" t="s">
        <v>50</v>
      </c>
      <c r="G11" s="87" t="s">
        <v>465</v>
      </c>
      <c r="H11" s="124" t="s">
        <v>466</v>
      </c>
      <c r="I11" s="66"/>
      <c r="J11" s="66"/>
      <c r="K11" s="87" t="s">
        <v>51</v>
      </c>
    </row>
    <row r="12" spans="1:11" ht="17.25" customHeight="1" x14ac:dyDescent="0.2">
      <c r="B12" s="61" t="s">
        <v>167</v>
      </c>
      <c r="C12" s="125">
        <v>7204</v>
      </c>
      <c r="D12" s="126">
        <v>669</v>
      </c>
      <c r="E12" s="126">
        <v>155</v>
      </c>
      <c r="F12" s="126">
        <v>866</v>
      </c>
      <c r="G12" s="126">
        <v>429</v>
      </c>
      <c r="H12" s="126">
        <v>127</v>
      </c>
      <c r="I12" s="126">
        <v>2055</v>
      </c>
      <c r="J12" s="126">
        <v>2464</v>
      </c>
      <c r="K12" s="126">
        <v>439</v>
      </c>
    </row>
    <row r="13" spans="1:11" ht="17.25" customHeight="1" x14ac:dyDescent="0.2">
      <c r="B13" s="61" t="s">
        <v>168</v>
      </c>
      <c r="C13" s="125">
        <v>6903</v>
      </c>
      <c r="D13" s="126">
        <v>618</v>
      </c>
      <c r="E13" s="126">
        <v>130</v>
      </c>
      <c r="F13" s="126">
        <v>885</v>
      </c>
      <c r="G13" s="126">
        <v>373</v>
      </c>
      <c r="H13" s="126">
        <v>130</v>
      </c>
      <c r="I13" s="126">
        <v>1927</v>
      </c>
      <c r="J13" s="126">
        <v>2440</v>
      </c>
      <c r="K13" s="126">
        <v>400</v>
      </c>
    </row>
    <row r="14" spans="1:11" ht="17.25" customHeight="1" x14ac:dyDescent="0.2">
      <c r="B14" s="61"/>
      <c r="C14" s="125"/>
      <c r="D14" s="126"/>
      <c r="E14" s="126"/>
      <c r="F14" s="126"/>
      <c r="G14" s="126"/>
      <c r="H14" s="126"/>
      <c r="I14" s="126"/>
      <c r="J14" s="126"/>
      <c r="K14" s="126"/>
    </row>
    <row r="15" spans="1:11" ht="17.25" customHeight="1" x14ac:dyDescent="0.2">
      <c r="B15" s="61" t="s">
        <v>169</v>
      </c>
      <c r="C15" s="125">
        <v>5942</v>
      </c>
      <c r="D15" s="126">
        <v>549</v>
      </c>
      <c r="E15" s="126">
        <v>119</v>
      </c>
      <c r="F15" s="126">
        <v>730</v>
      </c>
      <c r="G15" s="126">
        <v>316</v>
      </c>
      <c r="H15" s="126">
        <v>84</v>
      </c>
      <c r="I15" s="126">
        <v>1694</v>
      </c>
      <c r="J15" s="126">
        <v>2095</v>
      </c>
      <c r="K15" s="126">
        <v>355</v>
      </c>
    </row>
    <row r="16" spans="1:11" ht="17.25" customHeight="1" x14ac:dyDescent="0.2">
      <c r="B16" s="61" t="s">
        <v>170</v>
      </c>
      <c r="C16" s="125">
        <v>5410</v>
      </c>
      <c r="D16" s="126">
        <v>531</v>
      </c>
      <c r="E16" s="126">
        <v>107</v>
      </c>
      <c r="F16" s="126">
        <v>691</v>
      </c>
      <c r="G16" s="126">
        <v>287</v>
      </c>
      <c r="H16" s="126">
        <v>89</v>
      </c>
      <c r="I16" s="126">
        <v>1512</v>
      </c>
      <c r="J16" s="126">
        <v>1858</v>
      </c>
      <c r="K16" s="126">
        <v>335</v>
      </c>
    </row>
    <row r="17" spans="1:13" ht="17.25" customHeight="1" x14ac:dyDescent="0.2">
      <c r="B17" s="61" t="s">
        <v>322</v>
      </c>
      <c r="C17" s="125">
        <v>4752</v>
      </c>
      <c r="D17" s="126">
        <v>475</v>
      </c>
      <c r="E17" s="126">
        <v>75</v>
      </c>
      <c r="F17" s="126">
        <v>555</v>
      </c>
      <c r="G17" s="126">
        <v>268</v>
      </c>
      <c r="H17" s="126">
        <v>106</v>
      </c>
      <c r="I17" s="126">
        <v>1426</v>
      </c>
      <c r="J17" s="126">
        <v>1556</v>
      </c>
      <c r="K17" s="126">
        <v>291</v>
      </c>
    </row>
    <row r="18" spans="1:13" ht="17.25" customHeight="1" x14ac:dyDescent="0.2">
      <c r="B18" s="61" t="s">
        <v>324</v>
      </c>
      <c r="C18" s="125">
        <v>4115</v>
      </c>
      <c r="D18" s="126">
        <v>354</v>
      </c>
      <c r="E18" s="126">
        <v>102</v>
      </c>
      <c r="F18" s="126">
        <v>547</v>
      </c>
      <c r="G18" s="126">
        <v>224</v>
      </c>
      <c r="H18" s="126">
        <v>63</v>
      </c>
      <c r="I18" s="126">
        <v>1184</v>
      </c>
      <c r="J18" s="126">
        <v>1369</v>
      </c>
      <c r="K18" s="126">
        <v>272</v>
      </c>
    </row>
    <row r="19" spans="1:13" ht="17.25" customHeight="1" x14ac:dyDescent="0.2">
      <c r="B19" s="61" t="s">
        <v>351</v>
      </c>
      <c r="C19" s="125">
        <v>3498</v>
      </c>
      <c r="D19" s="126">
        <v>346</v>
      </c>
      <c r="E19" s="126">
        <v>88</v>
      </c>
      <c r="F19" s="126">
        <v>425</v>
      </c>
      <c r="G19" s="126">
        <v>175</v>
      </c>
      <c r="H19" s="126">
        <v>87</v>
      </c>
      <c r="I19" s="126">
        <v>982</v>
      </c>
      <c r="J19" s="126">
        <v>1151</v>
      </c>
      <c r="K19" s="126">
        <v>244</v>
      </c>
    </row>
    <row r="20" spans="1:13" ht="17.25" customHeight="1" x14ac:dyDescent="0.2">
      <c r="B20" s="61"/>
      <c r="C20" s="125"/>
      <c r="D20" s="126"/>
      <c r="E20" s="126"/>
      <c r="F20" s="126"/>
      <c r="G20" s="126"/>
      <c r="H20" s="126"/>
      <c r="I20" s="126"/>
      <c r="J20" s="126"/>
      <c r="K20" s="126"/>
    </row>
    <row r="21" spans="1:13" ht="17.25" customHeight="1" x14ac:dyDescent="0.2">
      <c r="B21" s="61" t="s">
        <v>352</v>
      </c>
      <c r="C21" s="125">
        <v>2914</v>
      </c>
      <c r="D21" s="126">
        <v>274</v>
      </c>
      <c r="E21" s="126">
        <v>56</v>
      </c>
      <c r="F21" s="126">
        <v>357</v>
      </c>
      <c r="G21" s="126">
        <v>158</v>
      </c>
      <c r="H21" s="126">
        <v>76</v>
      </c>
      <c r="I21" s="126">
        <v>841</v>
      </c>
      <c r="J21" s="126">
        <v>970</v>
      </c>
      <c r="K21" s="126">
        <v>182</v>
      </c>
    </row>
    <row r="22" spans="1:13" ht="17.25" customHeight="1" x14ac:dyDescent="0.2">
      <c r="B22" s="61" t="s">
        <v>366</v>
      </c>
      <c r="C22" s="125">
        <v>2591</v>
      </c>
      <c r="D22" s="126">
        <v>244</v>
      </c>
      <c r="E22" s="126">
        <v>25</v>
      </c>
      <c r="F22" s="126">
        <v>308</v>
      </c>
      <c r="G22" s="126">
        <v>127</v>
      </c>
      <c r="H22" s="126">
        <v>69</v>
      </c>
      <c r="I22" s="126">
        <v>796</v>
      </c>
      <c r="J22" s="126">
        <v>867</v>
      </c>
      <c r="K22" s="126">
        <v>155</v>
      </c>
    </row>
    <row r="23" spans="1:13" ht="17.25" customHeight="1" x14ac:dyDescent="0.2">
      <c r="B23" s="61" t="s">
        <v>383</v>
      </c>
      <c r="C23" s="125">
        <v>2270</v>
      </c>
      <c r="D23" s="126">
        <v>190</v>
      </c>
      <c r="E23" s="126">
        <v>10</v>
      </c>
      <c r="F23" s="126">
        <v>247</v>
      </c>
      <c r="G23" s="126">
        <v>129</v>
      </c>
      <c r="H23" s="126">
        <v>61</v>
      </c>
      <c r="I23" s="126">
        <v>700</v>
      </c>
      <c r="J23" s="126">
        <v>753</v>
      </c>
      <c r="K23" s="126">
        <v>180</v>
      </c>
    </row>
    <row r="24" spans="1:13" ht="17.25" customHeight="1" x14ac:dyDescent="0.2">
      <c r="B24" s="61" t="s">
        <v>467</v>
      </c>
      <c r="C24" s="125">
        <f>SUM(D24:K24)</f>
        <v>1859</v>
      </c>
      <c r="D24" s="126">
        <f>SUM(D28:D56)</f>
        <v>187</v>
      </c>
      <c r="E24" s="126">
        <f t="shared" ref="E24:G24" si="0">SUM(E28:E56)</f>
        <v>13</v>
      </c>
      <c r="F24" s="126">
        <f t="shared" si="0"/>
        <v>163</v>
      </c>
      <c r="G24" s="126">
        <f t="shared" si="0"/>
        <v>88</v>
      </c>
      <c r="H24" s="126">
        <f>SUM(H28:H56)</f>
        <v>64</v>
      </c>
      <c r="I24" s="126">
        <f t="shared" ref="I24:K24" si="1">SUM(I28:I56)</f>
        <v>588</v>
      </c>
      <c r="J24" s="126">
        <f t="shared" si="1"/>
        <v>606</v>
      </c>
      <c r="K24" s="126">
        <f t="shared" si="1"/>
        <v>150</v>
      </c>
    </row>
    <row r="25" spans="1:13" ht="17.25" customHeight="1" x14ac:dyDescent="0.15">
      <c r="A25" s="90"/>
      <c r="C25" s="68"/>
      <c r="D25" s="64"/>
      <c r="E25" s="64"/>
      <c r="F25" s="64"/>
      <c r="G25" s="64"/>
      <c r="H25" s="64"/>
      <c r="I25" s="64"/>
      <c r="J25" s="64"/>
      <c r="K25" s="64"/>
      <c r="L25" s="90"/>
      <c r="M25" s="90"/>
    </row>
    <row r="26" spans="1:13" ht="17.25" customHeight="1" x14ac:dyDescent="0.2">
      <c r="A26" s="90"/>
      <c r="B26" s="55" t="s">
        <v>360</v>
      </c>
      <c r="C26" s="127"/>
      <c r="D26" s="128"/>
      <c r="E26" s="128"/>
      <c r="F26" s="129" t="s">
        <v>52</v>
      </c>
      <c r="G26" s="128"/>
      <c r="H26" s="128"/>
      <c r="I26" s="128"/>
      <c r="J26" s="128"/>
      <c r="K26" s="128"/>
      <c r="L26" s="90"/>
      <c r="M26" s="90"/>
    </row>
    <row r="27" spans="1:13" ht="17.25" customHeight="1" x14ac:dyDescent="0.2">
      <c r="B27" s="91"/>
      <c r="C27" s="127"/>
      <c r="D27" s="128"/>
      <c r="E27" s="128"/>
      <c r="F27" s="129"/>
      <c r="G27" s="128"/>
      <c r="H27" s="128"/>
      <c r="I27" s="128"/>
      <c r="J27" s="128"/>
      <c r="K27" s="128"/>
    </row>
    <row r="28" spans="1:13" ht="17.25" customHeight="1" x14ac:dyDescent="0.2">
      <c r="B28" s="55" t="s">
        <v>53</v>
      </c>
      <c r="C28" s="125">
        <f>SUM(D28:K28)</f>
        <v>18</v>
      </c>
      <c r="D28" s="46">
        <v>2</v>
      </c>
      <c r="E28" s="53" t="s">
        <v>90</v>
      </c>
      <c r="F28" s="46">
        <v>2</v>
      </c>
      <c r="G28" s="53">
        <v>1</v>
      </c>
      <c r="H28" s="53" t="s">
        <v>90</v>
      </c>
      <c r="I28" s="46">
        <v>7</v>
      </c>
      <c r="J28" s="46">
        <v>5</v>
      </c>
      <c r="K28" s="46">
        <v>1</v>
      </c>
    </row>
    <row r="29" spans="1:13" ht="17.25" customHeight="1" x14ac:dyDescent="0.2">
      <c r="B29" s="55" t="s">
        <v>54</v>
      </c>
      <c r="C29" s="125">
        <f t="shared" ref="C29:C74" si="2">SUM(D29:K29)</f>
        <v>4</v>
      </c>
      <c r="D29" s="53">
        <v>0</v>
      </c>
      <c r="E29" s="53">
        <v>0</v>
      </c>
      <c r="F29" s="53">
        <v>1</v>
      </c>
      <c r="G29" s="53" t="s">
        <v>90</v>
      </c>
      <c r="H29" s="53" t="s">
        <v>90</v>
      </c>
      <c r="I29" s="46">
        <v>2</v>
      </c>
      <c r="J29" s="46">
        <v>1</v>
      </c>
      <c r="K29" s="53">
        <v>0</v>
      </c>
    </row>
    <row r="30" spans="1:13" ht="17.25" customHeight="1" x14ac:dyDescent="0.2">
      <c r="B30" s="55" t="s">
        <v>55</v>
      </c>
      <c r="C30" s="125">
        <f t="shared" si="2"/>
        <v>11</v>
      </c>
      <c r="D30" s="46">
        <v>1</v>
      </c>
      <c r="E30" s="53" t="s">
        <v>90</v>
      </c>
      <c r="F30" s="53">
        <v>0</v>
      </c>
      <c r="G30" s="53">
        <v>1</v>
      </c>
      <c r="H30" s="53">
        <v>0</v>
      </c>
      <c r="I30" s="46">
        <v>4</v>
      </c>
      <c r="J30" s="46">
        <v>4</v>
      </c>
      <c r="K30" s="53">
        <v>1</v>
      </c>
    </row>
    <row r="31" spans="1:13" ht="17.25" customHeight="1" x14ac:dyDescent="0.2">
      <c r="B31" s="55" t="s">
        <v>56</v>
      </c>
      <c r="C31" s="125">
        <f t="shared" si="2"/>
        <v>11</v>
      </c>
      <c r="D31" s="53">
        <v>1</v>
      </c>
      <c r="E31" s="53" t="s">
        <v>90</v>
      </c>
      <c r="F31" s="53">
        <v>1</v>
      </c>
      <c r="G31" s="53">
        <v>0</v>
      </c>
      <c r="H31" s="53">
        <v>1</v>
      </c>
      <c r="I31" s="46">
        <v>2</v>
      </c>
      <c r="J31" s="46">
        <v>5</v>
      </c>
      <c r="K31" s="53">
        <v>1</v>
      </c>
    </row>
    <row r="32" spans="1:13" ht="17.25" customHeight="1" x14ac:dyDescent="0.2">
      <c r="B32" s="55"/>
      <c r="C32" s="125"/>
      <c r="D32" s="46"/>
      <c r="E32" s="116"/>
      <c r="F32" s="46"/>
      <c r="G32" s="101"/>
      <c r="H32" s="101"/>
      <c r="I32" s="46"/>
      <c r="J32" s="46"/>
      <c r="K32" s="46"/>
    </row>
    <row r="33" spans="2:11" ht="17.25" customHeight="1" x14ac:dyDescent="0.2">
      <c r="B33" s="55" t="s">
        <v>57</v>
      </c>
      <c r="C33" s="125">
        <f t="shared" si="2"/>
        <v>9</v>
      </c>
      <c r="D33" s="46">
        <v>1</v>
      </c>
      <c r="E33" s="53" t="s">
        <v>90</v>
      </c>
      <c r="F33" s="46">
        <v>1</v>
      </c>
      <c r="G33" s="53">
        <v>0</v>
      </c>
      <c r="H33" s="53">
        <v>0</v>
      </c>
      <c r="I33" s="46">
        <v>1</v>
      </c>
      <c r="J33" s="53">
        <v>5</v>
      </c>
      <c r="K33" s="53">
        <v>1</v>
      </c>
    </row>
    <row r="34" spans="2:11" ht="17.25" customHeight="1" x14ac:dyDescent="0.2">
      <c r="B34" s="55" t="s">
        <v>58</v>
      </c>
      <c r="C34" s="125">
        <f t="shared" si="2"/>
        <v>11</v>
      </c>
      <c r="D34" s="46">
        <v>1</v>
      </c>
      <c r="E34" s="53">
        <v>0</v>
      </c>
      <c r="F34" s="46">
        <v>1</v>
      </c>
      <c r="G34" s="53" t="s">
        <v>90</v>
      </c>
      <c r="H34" s="53">
        <v>2</v>
      </c>
      <c r="I34" s="46">
        <v>1</v>
      </c>
      <c r="J34" s="46">
        <v>6</v>
      </c>
      <c r="K34" s="53">
        <v>0</v>
      </c>
    </row>
    <row r="35" spans="2:11" ht="17.25" customHeight="1" x14ac:dyDescent="0.2">
      <c r="B35" s="55" t="s">
        <v>59</v>
      </c>
      <c r="C35" s="125">
        <f t="shared" si="2"/>
        <v>39</v>
      </c>
      <c r="D35" s="46">
        <v>1</v>
      </c>
      <c r="E35" s="53">
        <v>1</v>
      </c>
      <c r="F35" s="46">
        <v>5</v>
      </c>
      <c r="G35" s="53">
        <v>0</v>
      </c>
      <c r="H35" s="53">
        <v>1</v>
      </c>
      <c r="I35" s="46">
        <v>16</v>
      </c>
      <c r="J35" s="46">
        <v>13</v>
      </c>
      <c r="K35" s="46">
        <v>2</v>
      </c>
    </row>
    <row r="36" spans="2:11" ht="17.25" customHeight="1" x14ac:dyDescent="0.2">
      <c r="B36" s="55" t="s">
        <v>60</v>
      </c>
      <c r="C36" s="125">
        <f t="shared" si="2"/>
        <v>131</v>
      </c>
      <c r="D36" s="46">
        <v>11</v>
      </c>
      <c r="E36" s="53">
        <v>0</v>
      </c>
      <c r="F36" s="46">
        <v>11</v>
      </c>
      <c r="G36" s="46">
        <v>6</v>
      </c>
      <c r="H36" s="100">
        <v>6</v>
      </c>
      <c r="I36" s="46">
        <v>45</v>
      </c>
      <c r="J36" s="46">
        <v>47</v>
      </c>
      <c r="K36" s="46">
        <v>5</v>
      </c>
    </row>
    <row r="37" spans="2:11" ht="17.25" customHeight="1" x14ac:dyDescent="0.2">
      <c r="B37" s="55"/>
      <c r="C37" s="125"/>
      <c r="D37" s="46"/>
      <c r="E37" s="46"/>
      <c r="F37" s="46"/>
      <c r="G37" s="46"/>
      <c r="H37" s="100"/>
      <c r="I37" s="46"/>
      <c r="J37" s="64"/>
      <c r="K37" s="46"/>
    </row>
    <row r="38" spans="2:11" ht="17.25" customHeight="1" x14ac:dyDescent="0.2">
      <c r="B38" s="55" t="s">
        <v>61</v>
      </c>
      <c r="C38" s="125">
        <f t="shared" si="2"/>
        <v>174</v>
      </c>
      <c r="D38" s="46">
        <v>13</v>
      </c>
      <c r="E38" s="46">
        <v>3</v>
      </c>
      <c r="F38" s="46">
        <v>17</v>
      </c>
      <c r="G38" s="46">
        <v>7</v>
      </c>
      <c r="H38" s="46">
        <v>4</v>
      </c>
      <c r="I38" s="46">
        <v>52</v>
      </c>
      <c r="J38" s="46">
        <v>70</v>
      </c>
      <c r="K38" s="46">
        <v>8</v>
      </c>
    </row>
    <row r="39" spans="2:11" ht="17.25" customHeight="1" x14ac:dyDescent="0.2">
      <c r="B39" s="55" t="s">
        <v>62</v>
      </c>
      <c r="C39" s="125">
        <f t="shared" si="2"/>
        <v>95</v>
      </c>
      <c r="D39" s="46">
        <v>13</v>
      </c>
      <c r="E39" s="53">
        <v>2</v>
      </c>
      <c r="F39" s="46">
        <v>5</v>
      </c>
      <c r="G39" s="46">
        <v>6</v>
      </c>
      <c r="H39" s="46">
        <v>5</v>
      </c>
      <c r="I39" s="46">
        <v>23</v>
      </c>
      <c r="J39" s="46">
        <v>35</v>
      </c>
      <c r="K39" s="46">
        <v>6</v>
      </c>
    </row>
    <row r="40" spans="2:11" ht="17.25" customHeight="1" x14ac:dyDescent="0.2">
      <c r="B40" s="55" t="s">
        <v>63</v>
      </c>
      <c r="C40" s="125">
        <f t="shared" si="2"/>
        <v>121</v>
      </c>
      <c r="D40" s="46">
        <v>13</v>
      </c>
      <c r="E40" s="53" t="s">
        <v>90</v>
      </c>
      <c r="F40" s="46">
        <v>8</v>
      </c>
      <c r="G40" s="46">
        <v>7</v>
      </c>
      <c r="H40" s="46">
        <v>7</v>
      </c>
      <c r="I40" s="46">
        <v>36</v>
      </c>
      <c r="J40" s="46">
        <v>38</v>
      </c>
      <c r="K40" s="46">
        <v>12</v>
      </c>
    </row>
    <row r="41" spans="2:11" ht="17.25" customHeight="1" x14ac:dyDescent="0.2">
      <c r="B41" s="55" t="s">
        <v>64</v>
      </c>
      <c r="C41" s="125">
        <f t="shared" si="2"/>
        <v>118</v>
      </c>
      <c r="D41" s="46">
        <v>12</v>
      </c>
      <c r="E41" s="53" t="s">
        <v>90</v>
      </c>
      <c r="F41" s="46">
        <v>9</v>
      </c>
      <c r="G41" s="46">
        <v>8</v>
      </c>
      <c r="H41" s="46">
        <v>6</v>
      </c>
      <c r="I41" s="46">
        <v>33</v>
      </c>
      <c r="J41" s="46">
        <v>39</v>
      </c>
      <c r="K41" s="46">
        <v>11</v>
      </c>
    </row>
    <row r="42" spans="2:11" ht="17.25" customHeight="1" x14ac:dyDescent="0.2">
      <c r="B42" s="55"/>
      <c r="C42" s="125"/>
      <c r="E42" s="46"/>
      <c r="G42" s="46"/>
      <c r="H42" s="46"/>
      <c r="I42" s="46"/>
      <c r="K42" s="46"/>
    </row>
    <row r="43" spans="2:11" ht="17.25" customHeight="1" x14ac:dyDescent="0.2">
      <c r="B43" s="55" t="s">
        <v>65</v>
      </c>
      <c r="C43" s="125">
        <f t="shared" si="2"/>
        <v>103</v>
      </c>
      <c r="D43" s="46">
        <v>10</v>
      </c>
      <c r="E43" s="53">
        <v>0</v>
      </c>
      <c r="F43" s="46">
        <v>8</v>
      </c>
      <c r="G43" s="46">
        <v>3</v>
      </c>
      <c r="H43" s="46">
        <v>3</v>
      </c>
      <c r="I43" s="46">
        <v>34</v>
      </c>
      <c r="J43" s="46">
        <v>34</v>
      </c>
      <c r="K43" s="46">
        <v>11</v>
      </c>
    </row>
    <row r="44" spans="2:11" ht="17.25" customHeight="1" x14ac:dyDescent="0.2">
      <c r="B44" s="55" t="s">
        <v>66</v>
      </c>
      <c r="C44" s="125">
        <f t="shared" si="2"/>
        <v>98</v>
      </c>
      <c r="D44" s="46">
        <v>6</v>
      </c>
      <c r="E44" s="53" t="s">
        <v>90</v>
      </c>
      <c r="F44" s="46">
        <v>6</v>
      </c>
      <c r="G44" s="46">
        <v>7</v>
      </c>
      <c r="H44" s="46">
        <v>1</v>
      </c>
      <c r="I44" s="46">
        <v>34</v>
      </c>
      <c r="J44" s="64">
        <v>37</v>
      </c>
      <c r="K44" s="46">
        <v>7</v>
      </c>
    </row>
    <row r="45" spans="2:11" ht="17.25" customHeight="1" x14ac:dyDescent="0.2">
      <c r="B45" s="55" t="s">
        <v>67</v>
      </c>
      <c r="C45" s="125">
        <f t="shared" si="2"/>
        <v>99</v>
      </c>
      <c r="D45" s="46">
        <v>9</v>
      </c>
      <c r="E45" s="53" t="s">
        <v>90</v>
      </c>
      <c r="F45" s="46">
        <v>14</v>
      </c>
      <c r="G45" s="46">
        <v>4</v>
      </c>
      <c r="H45" s="46">
        <v>3</v>
      </c>
      <c r="I45" s="46">
        <v>27</v>
      </c>
      <c r="J45" s="46">
        <v>30</v>
      </c>
      <c r="K45" s="46">
        <v>12</v>
      </c>
    </row>
    <row r="46" spans="2:11" ht="17.25" customHeight="1" x14ac:dyDescent="0.2">
      <c r="B46" s="55" t="s">
        <v>68</v>
      </c>
      <c r="C46" s="125">
        <f t="shared" si="2"/>
        <v>133</v>
      </c>
      <c r="D46" s="46">
        <v>8</v>
      </c>
      <c r="E46" s="53">
        <v>1</v>
      </c>
      <c r="F46" s="46">
        <v>12</v>
      </c>
      <c r="G46" s="46">
        <v>10</v>
      </c>
      <c r="H46" s="46">
        <v>3</v>
      </c>
      <c r="I46" s="46">
        <v>41</v>
      </c>
      <c r="J46" s="46">
        <v>45</v>
      </c>
      <c r="K46" s="46">
        <v>13</v>
      </c>
    </row>
    <row r="47" spans="2:11" ht="17.25" customHeight="1" x14ac:dyDescent="0.2">
      <c r="B47" s="55"/>
      <c r="C47" s="130"/>
      <c r="D47" s="46"/>
      <c r="E47" s="46"/>
      <c r="F47" s="46"/>
      <c r="G47" s="46"/>
      <c r="H47" s="46"/>
      <c r="I47" s="46"/>
      <c r="K47" s="46"/>
    </row>
    <row r="48" spans="2:11" ht="17.25" customHeight="1" x14ac:dyDescent="0.2">
      <c r="B48" s="55" t="s">
        <v>69</v>
      </c>
      <c r="C48" s="125">
        <f t="shared" si="2"/>
        <v>123</v>
      </c>
      <c r="D48" s="46">
        <v>10</v>
      </c>
      <c r="E48" s="53">
        <v>1</v>
      </c>
      <c r="F48" s="46">
        <v>9</v>
      </c>
      <c r="G48" s="46">
        <v>6</v>
      </c>
      <c r="H48" s="46">
        <v>5</v>
      </c>
      <c r="I48" s="46">
        <v>37</v>
      </c>
      <c r="J48" s="46">
        <v>42</v>
      </c>
      <c r="K48" s="46">
        <v>13</v>
      </c>
    </row>
    <row r="49" spans="2:11" ht="17.25" customHeight="1" x14ac:dyDescent="0.2">
      <c r="B49" s="55" t="s">
        <v>70</v>
      </c>
      <c r="C49" s="125">
        <f t="shared" si="2"/>
        <v>188</v>
      </c>
      <c r="D49" s="46">
        <v>24</v>
      </c>
      <c r="E49" s="46">
        <v>2</v>
      </c>
      <c r="F49" s="46">
        <v>16</v>
      </c>
      <c r="G49" s="46">
        <v>10</v>
      </c>
      <c r="H49" s="46">
        <v>4</v>
      </c>
      <c r="I49" s="46">
        <v>61</v>
      </c>
      <c r="J49" s="46">
        <v>58</v>
      </c>
      <c r="K49" s="46">
        <v>13</v>
      </c>
    </row>
    <row r="50" spans="2:11" ht="17.25" customHeight="1" x14ac:dyDescent="0.2">
      <c r="B50" s="55" t="s">
        <v>71</v>
      </c>
      <c r="C50" s="125">
        <f t="shared" si="2"/>
        <v>137</v>
      </c>
      <c r="D50" s="46">
        <v>18</v>
      </c>
      <c r="E50" s="46">
        <v>2</v>
      </c>
      <c r="F50" s="46">
        <v>10</v>
      </c>
      <c r="G50" s="46">
        <v>6</v>
      </c>
      <c r="H50" s="46">
        <v>5</v>
      </c>
      <c r="I50" s="46">
        <v>55</v>
      </c>
      <c r="J50" s="46">
        <v>29</v>
      </c>
      <c r="K50" s="46">
        <v>12</v>
      </c>
    </row>
    <row r="51" spans="2:11" ht="17.25" customHeight="1" x14ac:dyDescent="0.2">
      <c r="B51" s="55" t="s">
        <v>72</v>
      </c>
      <c r="C51" s="125">
        <f t="shared" si="2"/>
        <v>91</v>
      </c>
      <c r="D51" s="46">
        <v>18</v>
      </c>
      <c r="E51" s="53" t="s">
        <v>90</v>
      </c>
      <c r="F51" s="46">
        <v>12</v>
      </c>
      <c r="G51" s="46">
        <v>3</v>
      </c>
      <c r="H51" s="53">
        <v>2</v>
      </c>
      <c r="I51" s="46">
        <v>28</v>
      </c>
      <c r="J51" s="46">
        <v>20</v>
      </c>
      <c r="K51" s="46">
        <v>8</v>
      </c>
    </row>
    <row r="52" spans="2:11" ht="17.25" customHeight="1" x14ac:dyDescent="0.2">
      <c r="B52" s="55"/>
      <c r="C52" s="130"/>
      <c r="D52" s="46"/>
      <c r="E52" s="46"/>
      <c r="F52" s="46"/>
      <c r="G52" s="46"/>
      <c r="H52" s="100"/>
      <c r="I52" s="46"/>
      <c r="J52" s="46"/>
      <c r="K52" s="46"/>
    </row>
    <row r="53" spans="2:11" ht="17.25" customHeight="1" x14ac:dyDescent="0.2">
      <c r="B53" s="55" t="s">
        <v>73</v>
      </c>
      <c r="C53" s="125">
        <f t="shared" si="2"/>
        <v>61</v>
      </c>
      <c r="D53" s="46">
        <v>8</v>
      </c>
      <c r="E53" s="53" t="s">
        <v>90</v>
      </c>
      <c r="F53" s="46">
        <v>4</v>
      </c>
      <c r="G53" s="46">
        <v>2</v>
      </c>
      <c r="H53" s="53">
        <v>1</v>
      </c>
      <c r="I53" s="46">
        <v>23</v>
      </c>
      <c r="J53" s="46">
        <v>18</v>
      </c>
      <c r="K53" s="46">
        <v>5</v>
      </c>
    </row>
    <row r="54" spans="2:11" ht="17.25" customHeight="1" x14ac:dyDescent="0.2">
      <c r="B54" s="55" t="s">
        <v>74</v>
      </c>
      <c r="C54" s="125">
        <f t="shared" si="2"/>
        <v>40</v>
      </c>
      <c r="D54" s="46">
        <v>4</v>
      </c>
      <c r="E54" s="53" t="s">
        <v>90</v>
      </c>
      <c r="F54" s="46">
        <v>3</v>
      </c>
      <c r="G54" s="53">
        <v>0</v>
      </c>
      <c r="H54" s="53">
        <v>3</v>
      </c>
      <c r="I54" s="46">
        <v>15</v>
      </c>
      <c r="J54" s="46">
        <v>13</v>
      </c>
      <c r="K54" s="46">
        <v>2</v>
      </c>
    </row>
    <row r="55" spans="2:11" ht="17.25" customHeight="1" x14ac:dyDescent="0.2">
      <c r="B55" s="55" t="s">
        <v>75</v>
      </c>
      <c r="C55" s="125">
        <f t="shared" si="2"/>
        <v>33</v>
      </c>
      <c r="D55" s="46">
        <v>1</v>
      </c>
      <c r="E55" s="46">
        <v>1</v>
      </c>
      <c r="F55" s="46">
        <v>7</v>
      </c>
      <c r="G55" s="53">
        <v>1</v>
      </c>
      <c r="H55" s="53">
        <v>2</v>
      </c>
      <c r="I55" s="46">
        <v>7</v>
      </c>
      <c r="J55" s="46">
        <v>10</v>
      </c>
      <c r="K55" s="46">
        <v>4</v>
      </c>
    </row>
    <row r="56" spans="2:11" ht="17.25" customHeight="1" x14ac:dyDescent="0.2">
      <c r="B56" s="55" t="s">
        <v>76</v>
      </c>
      <c r="C56" s="125">
        <f t="shared" si="2"/>
        <v>11</v>
      </c>
      <c r="D56" s="46">
        <v>2</v>
      </c>
      <c r="E56" s="53">
        <v>0</v>
      </c>
      <c r="F56" s="46">
        <v>1</v>
      </c>
      <c r="G56" s="53" t="s">
        <v>90</v>
      </c>
      <c r="H56" s="53">
        <v>0</v>
      </c>
      <c r="I56" s="46">
        <v>4</v>
      </c>
      <c r="J56" s="46">
        <v>2</v>
      </c>
      <c r="K56" s="46">
        <v>2</v>
      </c>
    </row>
    <row r="57" spans="2:11" ht="17.25" customHeight="1" x14ac:dyDescent="0.2">
      <c r="C57" s="130"/>
      <c r="D57" s="64"/>
      <c r="E57" s="64"/>
      <c r="G57" s="64"/>
      <c r="H57" s="64"/>
      <c r="I57" s="64"/>
      <c r="J57" s="64"/>
      <c r="K57" s="64"/>
    </row>
    <row r="58" spans="2:11" ht="17.25" customHeight="1" x14ac:dyDescent="0.2">
      <c r="B58" s="55" t="s">
        <v>361</v>
      </c>
      <c r="C58" s="130"/>
      <c r="D58" s="126"/>
      <c r="E58" s="126"/>
      <c r="F58" s="129" t="s">
        <v>362</v>
      </c>
      <c r="G58" s="126"/>
      <c r="H58" s="126"/>
      <c r="I58" s="126"/>
      <c r="J58" s="126"/>
      <c r="K58" s="126"/>
    </row>
    <row r="59" spans="2:11" ht="17.25" customHeight="1" x14ac:dyDescent="0.2">
      <c r="B59" s="91"/>
      <c r="C59" s="130"/>
      <c r="D59" s="126"/>
      <c r="E59" s="126"/>
      <c r="F59" s="129"/>
      <c r="G59" s="126"/>
      <c r="H59" s="126"/>
      <c r="I59" s="126"/>
      <c r="J59" s="126"/>
      <c r="K59" s="126"/>
    </row>
    <row r="60" spans="2:11" ht="17.25" customHeight="1" x14ac:dyDescent="0.2">
      <c r="B60" s="55" t="s">
        <v>77</v>
      </c>
      <c r="C60" s="125">
        <f t="shared" si="2"/>
        <v>185</v>
      </c>
      <c r="D60" s="100">
        <v>12</v>
      </c>
      <c r="E60" s="53" t="s">
        <v>90</v>
      </c>
      <c r="F60" s="46">
        <v>14</v>
      </c>
      <c r="G60" s="46">
        <v>8</v>
      </c>
      <c r="H60" s="53">
        <v>2</v>
      </c>
      <c r="I60" s="46">
        <v>47</v>
      </c>
      <c r="J60" s="46">
        <v>65</v>
      </c>
      <c r="K60" s="46">
        <v>37</v>
      </c>
    </row>
    <row r="61" spans="2:11" ht="17.25" customHeight="1" x14ac:dyDescent="0.2">
      <c r="B61" s="55" t="s">
        <v>304</v>
      </c>
      <c r="C61" s="130">
        <f t="shared" si="2"/>
        <v>0</v>
      </c>
      <c r="D61" s="53" t="s">
        <v>90</v>
      </c>
      <c r="E61" s="53" t="s">
        <v>90</v>
      </c>
      <c r="F61" s="53" t="s">
        <v>90</v>
      </c>
      <c r="G61" s="53" t="s">
        <v>90</v>
      </c>
      <c r="H61" s="53" t="s">
        <v>90</v>
      </c>
      <c r="I61" s="53" t="s">
        <v>90</v>
      </c>
      <c r="J61" s="53">
        <v>0</v>
      </c>
      <c r="K61" s="53" t="s">
        <v>90</v>
      </c>
    </row>
    <row r="62" spans="2:11" ht="17.25" customHeight="1" x14ac:dyDescent="0.2">
      <c r="B62" s="55" t="s">
        <v>78</v>
      </c>
      <c r="C62" s="125">
        <f t="shared" si="2"/>
        <v>67</v>
      </c>
      <c r="D62" s="46">
        <v>2</v>
      </c>
      <c r="E62" s="53">
        <v>2</v>
      </c>
      <c r="F62" s="46">
        <v>5</v>
      </c>
      <c r="G62" s="46">
        <v>8</v>
      </c>
      <c r="H62" s="46">
        <v>5</v>
      </c>
      <c r="I62" s="46">
        <v>18</v>
      </c>
      <c r="J62" s="46">
        <v>18</v>
      </c>
      <c r="K62" s="46">
        <v>9</v>
      </c>
    </row>
    <row r="63" spans="2:11" ht="17.25" customHeight="1" x14ac:dyDescent="0.2">
      <c r="B63" s="55"/>
      <c r="C63" s="125"/>
      <c r="D63" s="46"/>
      <c r="E63" s="46"/>
      <c r="F63" s="46"/>
      <c r="G63" s="46"/>
      <c r="H63" s="46"/>
      <c r="I63" s="46"/>
      <c r="J63" s="46"/>
      <c r="K63" s="46"/>
    </row>
    <row r="64" spans="2:11" ht="17.25" customHeight="1" x14ac:dyDescent="0.2">
      <c r="B64" s="55" t="s">
        <v>79</v>
      </c>
      <c r="C64" s="125"/>
      <c r="D64" s="126"/>
      <c r="E64" s="126"/>
      <c r="F64" s="126"/>
      <c r="G64" s="126"/>
      <c r="H64" s="126"/>
      <c r="I64" s="126"/>
      <c r="J64" s="126"/>
      <c r="K64" s="126"/>
    </row>
    <row r="65" spans="1:11" ht="17.25" customHeight="1" x14ac:dyDescent="0.2">
      <c r="B65" s="55" t="s">
        <v>80</v>
      </c>
      <c r="C65" s="125">
        <f t="shared" si="2"/>
        <v>51</v>
      </c>
      <c r="D65" s="46">
        <v>2</v>
      </c>
      <c r="E65" s="53" t="s">
        <v>90</v>
      </c>
      <c r="F65" s="46">
        <v>7</v>
      </c>
      <c r="G65" s="42">
        <v>6</v>
      </c>
      <c r="H65" s="46">
        <v>2</v>
      </c>
      <c r="I65" s="46">
        <v>18</v>
      </c>
      <c r="J65" s="46">
        <v>15</v>
      </c>
      <c r="K65" s="53">
        <v>1</v>
      </c>
    </row>
    <row r="66" spans="1:11" ht="17.25" customHeight="1" x14ac:dyDescent="0.2">
      <c r="B66" s="55" t="s">
        <v>81</v>
      </c>
      <c r="C66" s="125">
        <f t="shared" si="2"/>
        <v>79</v>
      </c>
      <c r="D66" s="46">
        <v>17</v>
      </c>
      <c r="E66" s="46">
        <v>1</v>
      </c>
      <c r="F66" s="46">
        <v>9</v>
      </c>
      <c r="G66" s="42">
        <v>6</v>
      </c>
      <c r="H66" s="46">
        <v>9</v>
      </c>
      <c r="I66" s="46">
        <v>24</v>
      </c>
      <c r="J66" s="46">
        <v>11</v>
      </c>
      <c r="K66" s="43">
        <v>2</v>
      </c>
    </row>
    <row r="67" spans="1:11" ht="17.25" customHeight="1" x14ac:dyDescent="0.2">
      <c r="B67" s="55" t="s">
        <v>82</v>
      </c>
      <c r="C67" s="125">
        <f t="shared" si="2"/>
        <v>482</v>
      </c>
      <c r="D67" s="46">
        <v>78</v>
      </c>
      <c r="E67" s="46">
        <v>5</v>
      </c>
      <c r="F67" s="46">
        <v>60</v>
      </c>
      <c r="G67" s="42">
        <v>25</v>
      </c>
      <c r="H67" s="46">
        <v>33</v>
      </c>
      <c r="I67" s="46">
        <v>195</v>
      </c>
      <c r="J67" s="46">
        <v>80</v>
      </c>
      <c r="K67" s="46">
        <v>6</v>
      </c>
    </row>
    <row r="68" spans="1:11" ht="17.25" customHeight="1" x14ac:dyDescent="0.2">
      <c r="B68" s="55" t="s">
        <v>468</v>
      </c>
      <c r="C68" s="125">
        <f t="shared" si="2"/>
        <v>449</v>
      </c>
      <c r="D68" s="46">
        <v>29</v>
      </c>
      <c r="E68" s="46">
        <v>2</v>
      </c>
      <c r="F68" s="46">
        <v>25</v>
      </c>
      <c r="G68" s="42">
        <v>13</v>
      </c>
      <c r="H68" s="53" t="s">
        <v>90</v>
      </c>
      <c r="I68" s="46">
        <v>114</v>
      </c>
      <c r="J68" s="46">
        <v>258</v>
      </c>
      <c r="K68" s="46">
        <v>8</v>
      </c>
    </row>
    <row r="69" spans="1:11" ht="17.25" customHeight="1" x14ac:dyDescent="0.2">
      <c r="B69" s="55" t="s">
        <v>83</v>
      </c>
      <c r="C69" s="125">
        <f t="shared" si="2"/>
        <v>45</v>
      </c>
      <c r="D69" s="46">
        <v>1</v>
      </c>
      <c r="E69" s="53" t="s">
        <v>90</v>
      </c>
      <c r="F69" s="46">
        <v>5</v>
      </c>
      <c r="G69" s="42">
        <v>6</v>
      </c>
      <c r="H69" s="53">
        <v>1</v>
      </c>
      <c r="I69" s="46">
        <v>19</v>
      </c>
      <c r="J69" s="46">
        <v>13</v>
      </c>
      <c r="K69" s="53">
        <v>0</v>
      </c>
    </row>
    <row r="70" spans="1:11" ht="17.25" customHeight="1" x14ac:dyDescent="0.2">
      <c r="B70" s="55" t="s">
        <v>84</v>
      </c>
      <c r="C70" s="125">
        <f t="shared" si="2"/>
        <v>38</v>
      </c>
      <c r="D70" s="53">
        <v>0</v>
      </c>
      <c r="E70" s="53" t="s">
        <v>90</v>
      </c>
      <c r="F70" s="46">
        <v>2</v>
      </c>
      <c r="G70" s="42">
        <v>3</v>
      </c>
      <c r="H70" s="53">
        <v>2</v>
      </c>
      <c r="I70" s="46">
        <v>10</v>
      </c>
      <c r="J70" s="46">
        <v>20</v>
      </c>
      <c r="K70" s="53">
        <v>1</v>
      </c>
    </row>
    <row r="71" spans="1:11" ht="17.25" customHeight="1" x14ac:dyDescent="0.2">
      <c r="B71" s="55" t="s">
        <v>305</v>
      </c>
      <c r="C71" s="125">
        <f t="shared" si="2"/>
        <v>86</v>
      </c>
      <c r="D71" s="100">
        <v>8</v>
      </c>
      <c r="E71" s="46">
        <v>3</v>
      </c>
      <c r="F71" s="46">
        <v>7</v>
      </c>
      <c r="G71" s="42">
        <v>3</v>
      </c>
      <c r="H71" s="53" t="s">
        <v>90</v>
      </c>
      <c r="I71" s="46">
        <v>38</v>
      </c>
      <c r="J71" s="46">
        <v>26</v>
      </c>
      <c r="K71" s="46">
        <v>1</v>
      </c>
    </row>
    <row r="72" spans="1:11" ht="17.25" customHeight="1" x14ac:dyDescent="0.2">
      <c r="B72" s="55" t="s">
        <v>85</v>
      </c>
      <c r="C72" s="125">
        <f t="shared" si="2"/>
        <v>123</v>
      </c>
      <c r="D72" s="46">
        <v>14</v>
      </c>
      <c r="E72" s="53" t="s">
        <v>90</v>
      </c>
      <c r="F72" s="46">
        <v>16</v>
      </c>
      <c r="G72" s="42">
        <v>8</v>
      </c>
      <c r="H72" s="53" t="s">
        <v>90</v>
      </c>
      <c r="I72" s="46">
        <v>55</v>
      </c>
      <c r="J72" s="46">
        <v>28</v>
      </c>
      <c r="K72" s="46">
        <v>2</v>
      </c>
    </row>
    <row r="73" spans="1:11" ht="17.25" customHeight="1" x14ac:dyDescent="0.2">
      <c r="B73" s="55" t="s">
        <v>306</v>
      </c>
      <c r="C73" s="125">
        <f t="shared" si="2"/>
        <v>28</v>
      </c>
      <c r="D73" s="46">
        <v>2</v>
      </c>
      <c r="E73" s="53" t="s">
        <v>90</v>
      </c>
      <c r="F73" s="46">
        <v>3</v>
      </c>
      <c r="G73" s="53" t="s">
        <v>90</v>
      </c>
      <c r="H73" s="53" t="s">
        <v>90</v>
      </c>
      <c r="I73" s="46">
        <v>10</v>
      </c>
      <c r="J73" s="46">
        <v>12</v>
      </c>
      <c r="K73" s="46">
        <v>1</v>
      </c>
    </row>
    <row r="74" spans="1:11" ht="17.25" customHeight="1" x14ac:dyDescent="0.2">
      <c r="A74" s="131"/>
      <c r="B74" s="55" t="s">
        <v>86</v>
      </c>
      <c r="C74" s="125">
        <f t="shared" si="2"/>
        <v>226</v>
      </c>
      <c r="D74" s="46">
        <v>22</v>
      </c>
      <c r="E74" s="53" t="s">
        <v>90</v>
      </c>
      <c r="F74" s="46">
        <v>10</v>
      </c>
      <c r="G74" s="42">
        <v>2</v>
      </c>
      <c r="H74" s="46">
        <v>10</v>
      </c>
      <c r="I74" s="46">
        <v>40</v>
      </c>
      <c r="J74" s="46">
        <v>60</v>
      </c>
      <c r="K74" s="46">
        <v>82</v>
      </c>
    </row>
    <row r="75" spans="1:11" ht="17.25" customHeight="1" thickBot="1" x14ac:dyDescent="0.2">
      <c r="A75" s="131"/>
      <c r="B75" s="56"/>
      <c r="C75" s="132"/>
      <c r="D75" s="56"/>
      <c r="E75" s="56"/>
      <c r="F75" s="56"/>
      <c r="G75" s="56"/>
      <c r="H75" s="56"/>
      <c r="I75" s="56"/>
      <c r="J75" s="56"/>
      <c r="K75" s="56"/>
    </row>
    <row r="76" spans="1:11" ht="17.25" customHeight="1" x14ac:dyDescent="0.2">
      <c r="A76" s="55"/>
      <c r="C76" s="118" t="s">
        <v>358</v>
      </c>
    </row>
    <row r="77" spans="1:11" ht="17.25" customHeight="1" x14ac:dyDescent="0.15">
      <c r="B77" s="131"/>
      <c r="D77" s="131"/>
      <c r="E77" s="131"/>
      <c r="F77" s="131"/>
      <c r="G77" s="103"/>
      <c r="H77" s="131"/>
      <c r="J77" s="131"/>
      <c r="K77" s="131"/>
    </row>
  </sheetData>
  <mergeCells count="1">
    <mergeCell ref="B6:K6"/>
  </mergeCells>
  <phoneticPr fontId="19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9"/>
  <sheetViews>
    <sheetView view="pageBreakPreview" topLeftCell="A4" zoomScale="75" zoomScaleNormal="55" workbookViewId="0">
      <pane xSplit="5" ySplit="9" topLeftCell="F13" activePane="bottomRight" state="frozen"/>
      <selection activeCell="E25" sqref="E25"/>
      <selection pane="topRight" activeCell="E25" sqref="E25"/>
      <selection pane="bottomLeft" activeCell="E25" sqref="E25"/>
      <selection pane="bottomRight" activeCell="A76" sqref="A76:XFD76"/>
    </sheetView>
  </sheetViews>
  <sheetFormatPr defaultColWidth="10.875" defaultRowHeight="17.25" customHeight="1" x14ac:dyDescent="0.15"/>
  <cols>
    <col min="1" max="1" width="13.375" style="42" customWidth="1"/>
    <col min="2" max="2" width="13.75" style="42" customWidth="1"/>
    <col min="3" max="3" width="14.5" style="42" customWidth="1"/>
    <col min="4" max="11" width="11.375" style="42" customWidth="1"/>
    <col min="12" max="12" width="11.25" style="42" customWidth="1"/>
    <col min="13" max="17" width="10.875" style="42"/>
    <col min="18" max="16384" width="10.875" style="2"/>
  </cols>
  <sheetData>
    <row r="1" spans="1:17" ht="17.25" customHeight="1" x14ac:dyDescent="0.2">
      <c r="A1" s="55"/>
    </row>
    <row r="6" spans="1:17" ht="17.25" customHeight="1" x14ac:dyDescent="0.2">
      <c r="B6" s="220" t="s">
        <v>87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7" ht="17.25" customHeight="1" thickBot="1" x14ac:dyDescent="0.2">
      <c r="B7" s="56"/>
      <c r="C7" s="56"/>
      <c r="D7" s="56"/>
      <c r="E7" s="56"/>
      <c r="F7" s="56"/>
      <c r="G7" s="56"/>
      <c r="H7" s="56"/>
      <c r="I7" s="56"/>
      <c r="J7" s="56"/>
      <c r="K7" s="56"/>
      <c r="L7" s="105"/>
    </row>
    <row r="8" spans="1:17" ht="17.25" customHeight="1" x14ac:dyDescent="0.2">
      <c r="C8" s="55" t="s">
        <v>17</v>
      </c>
      <c r="D8" s="248" t="s">
        <v>384</v>
      </c>
      <c r="E8" s="249"/>
      <c r="F8" s="250"/>
      <c r="G8" s="248" t="s">
        <v>457</v>
      </c>
      <c r="H8" s="251"/>
      <c r="I8" s="252"/>
      <c r="J8" s="248" t="s">
        <v>469</v>
      </c>
      <c r="K8" s="251"/>
      <c r="L8" s="253"/>
    </row>
    <row r="9" spans="1:17" s="39" customFormat="1" ht="17.25" customHeight="1" x14ac:dyDescent="0.2">
      <c r="A9" s="106"/>
      <c r="B9" s="106"/>
      <c r="C9" s="106"/>
      <c r="D9" s="107" t="s">
        <v>367</v>
      </c>
      <c r="E9" s="107" t="s">
        <v>385</v>
      </c>
      <c r="F9" s="107" t="s">
        <v>470</v>
      </c>
      <c r="G9" s="107" t="s">
        <v>367</v>
      </c>
      <c r="H9" s="107" t="s">
        <v>385</v>
      </c>
      <c r="I9" s="107" t="s">
        <v>470</v>
      </c>
      <c r="J9" s="107" t="s">
        <v>367</v>
      </c>
      <c r="K9" s="108" t="s">
        <v>385</v>
      </c>
      <c r="L9" s="108" t="s">
        <v>470</v>
      </c>
      <c r="M9" s="106"/>
      <c r="N9" s="106"/>
      <c r="O9" s="106"/>
      <c r="P9" s="106"/>
      <c r="Q9" s="106"/>
    </row>
    <row r="10" spans="1:17" ht="17.25" customHeight="1" x14ac:dyDescent="0.2">
      <c r="B10" s="60"/>
      <c r="C10" s="109"/>
      <c r="D10" s="110">
        <v>2017</v>
      </c>
      <c r="E10" s="110">
        <v>2018</v>
      </c>
      <c r="F10" s="110">
        <v>2019</v>
      </c>
      <c r="G10" s="110">
        <v>2017</v>
      </c>
      <c r="H10" s="110">
        <v>2018</v>
      </c>
      <c r="I10" s="110">
        <v>2019</v>
      </c>
      <c r="J10" s="110">
        <v>2017</v>
      </c>
      <c r="K10" s="111">
        <v>2018</v>
      </c>
      <c r="L10" s="111">
        <v>2019</v>
      </c>
    </row>
    <row r="11" spans="1:17" ht="17.25" customHeight="1" x14ac:dyDescent="0.2">
      <c r="C11" s="94"/>
      <c r="D11" s="112" t="s">
        <v>368</v>
      </c>
      <c r="E11" s="112" t="s">
        <v>368</v>
      </c>
      <c r="F11" s="112" t="s">
        <v>368</v>
      </c>
      <c r="G11" s="112" t="s">
        <v>369</v>
      </c>
      <c r="H11" s="112" t="s">
        <v>369</v>
      </c>
      <c r="I11" s="112" t="s">
        <v>369</v>
      </c>
      <c r="J11" s="112" t="s">
        <v>369</v>
      </c>
      <c r="K11" s="112" t="s">
        <v>369</v>
      </c>
      <c r="L11" s="112" t="s">
        <v>369</v>
      </c>
    </row>
    <row r="12" spans="1:17" s="17" customFormat="1" ht="17.25" customHeight="1" x14ac:dyDescent="0.2">
      <c r="A12" s="90"/>
      <c r="B12" s="254" t="s">
        <v>471</v>
      </c>
      <c r="C12" s="255"/>
      <c r="D12" s="113">
        <v>2591</v>
      </c>
      <c r="E12" s="113">
        <v>2270</v>
      </c>
      <c r="F12" s="113">
        <f>SUM(F14:F52)</f>
        <v>1859</v>
      </c>
      <c r="G12" s="113">
        <v>38</v>
      </c>
      <c r="H12" s="113">
        <v>36</v>
      </c>
      <c r="I12" s="113">
        <f>SUM(I14:I52)</f>
        <v>33</v>
      </c>
      <c r="J12" s="113">
        <v>3197</v>
      </c>
      <c r="K12" s="113">
        <v>2761</v>
      </c>
      <c r="L12" s="113">
        <f>SUM(L14:L52)</f>
        <v>2208</v>
      </c>
      <c r="M12" s="90"/>
      <c r="N12" s="90"/>
      <c r="O12" s="90"/>
      <c r="P12" s="90"/>
      <c r="Q12" s="90"/>
    </row>
    <row r="13" spans="1:17" ht="17.25" customHeight="1" x14ac:dyDescent="0.15">
      <c r="C13" s="94"/>
      <c r="D13" s="114"/>
      <c r="E13" s="114"/>
      <c r="F13" s="114"/>
      <c r="G13" s="114"/>
      <c r="H13" s="114"/>
      <c r="I13" s="114"/>
      <c r="J13" s="114"/>
      <c r="K13" s="114"/>
      <c r="L13" s="114"/>
      <c r="M13" s="64"/>
    </row>
    <row r="14" spans="1:17" ht="17.25" customHeight="1" x14ac:dyDescent="0.2">
      <c r="B14" s="55" t="s">
        <v>88</v>
      </c>
      <c r="C14" s="41" t="s">
        <v>331</v>
      </c>
      <c r="D14" s="115">
        <v>92</v>
      </c>
      <c r="E14" s="115">
        <v>94</v>
      </c>
      <c r="F14" s="115">
        <v>98</v>
      </c>
      <c r="G14" s="44">
        <v>2</v>
      </c>
      <c r="H14" s="44">
        <v>1</v>
      </c>
      <c r="I14" s="44">
        <v>0</v>
      </c>
      <c r="J14" s="44">
        <v>117</v>
      </c>
      <c r="K14" s="44">
        <v>124</v>
      </c>
      <c r="L14" s="44">
        <v>129</v>
      </c>
      <c r="M14" s="64"/>
      <c r="N14" s="64"/>
      <c r="O14" s="64"/>
      <c r="P14" s="64"/>
    </row>
    <row r="15" spans="1:17" ht="17.25" customHeight="1" x14ac:dyDescent="0.2">
      <c r="B15" s="55" t="s">
        <v>89</v>
      </c>
      <c r="C15" s="41" t="s">
        <v>337</v>
      </c>
      <c r="D15" s="115">
        <v>8</v>
      </c>
      <c r="E15" s="115">
        <v>8</v>
      </c>
      <c r="F15" s="115">
        <v>11</v>
      </c>
      <c r="G15" s="116">
        <v>1</v>
      </c>
      <c r="H15" s="116">
        <v>0</v>
      </c>
      <c r="I15" s="116">
        <v>1</v>
      </c>
      <c r="J15" s="53">
        <v>10</v>
      </c>
      <c r="K15" s="53">
        <v>10</v>
      </c>
      <c r="L15" s="53">
        <v>20</v>
      </c>
      <c r="M15" s="64"/>
      <c r="N15" s="64"/>
      <c r="O15" s="64"/>
      <c r="P15" s="64"/>
    </row>
    <row r="16" spans="1:17" ht="17.25" customHeight="1" x14ac:dyDescent="0.2">
      <c r="B16" s="55" t="s">
        <v>89</v>
      </c>
      <c r="C16" s="41" t="s">
        <v>91</v>
      </c>
      <c r="D16" s="115">
        <v>3</v>
      </c>
      <c r="E16" s="115">
        <v>5</v>
      </c>
      <c r="F16" s="115">
        <v>5</v>
      </c>
      <c r="G16" s="116">
        <v>0</v>
      </c>
      <c r="H16" s="116">
        <v>0</v>
      </c>
      <c r="I16" s="116">
        <v>0</v>
      </c>
      <c r="J16" s="53">
        <v>5</v>
      </c>
      <c r="K16" s="53">
        <v>5</v>
      </c>
      <c r="L16" s="53">
        <v>10</v>
      </c>
      <c r="M16" s="64"/>
      <c r="N16" s="64"/>
      <c r="O16" s="64"/>
      <c r="P16" s="64"/>
    </row>
    <row r="17" spans="2:16" ht="17.25" customHeight="1" x14ac:dyDescent="0.2">
      <c r="B17" s="77" t="s">
        <v>363</v>
      </c>
      <c r="C17" s="41" t="s">
        <v>92</v>
      </c>
      <c r="D17" s="115">
        <v>39</v>
      </c>
      <c r="E17" s="115">
        <v>34</v>
      </c>
      <c r="F17" s="115">
        <v>45</v>
      </c>
      <c r="G17" s="116">
        <v>2</v>
      </c>
      <c r="H17" s="44">
        <v>2</v>
      </c>
      <c r="I17" s="44">
        <v>1</v>
      </c>
      <c r="J17" s="44">
        <v>43</v>
      </c>
      <c r="K17" s="44">
        <v>37</v>
      </c>
      <c r="L17" s="44">
        <v>49</v>
      </c>
      <c r="M17" s="64"/>
      <c r="N17" s="64"/>
      <c r="O17" s="64"/>
      <c r="P17" s="64"/>
    </row>
    <row r="18" spans="2:16" ht="17.25" customHeight="1" x14ac:dyDescent="0.2">
      <c r="B18" s="117"/>
      <c r="C18" s="41"/>
      <c r="D18" s="53"/>
      <c r="E18" s="53"/>
      <c r="F18" s="53"/>
      <c r="G18" s="53"/>
      <c r="H18" s="53"/>
      <c r="I18" s="53"/>
      <c r="J18" s="53"/>
      <c r="K18" s="53"/>
      <c r="L18" s="53"/>
      <c r="M18" s="64"/>
      <c r="N18" s="64"/>
      <c r="O18" s="64"/>
      <c r="P18" s="64"/>
    </row>
    <row r="19" spans="2:16" ht="17.25" customHeight="1" x14ac:dyDescent="0.2">
      <c r="B19" s="55" t="s">
        <v>93</v>
      </c>
      <c r="C19" s="41" t="s">
        <v>153</v>
      </c>
      <c r="D19" s="44">
        <v>174</v>
      </c>
      <c r="E19" s="44">
        <v>149</v>
      </c>
      <c r="F19" s="44">
        <v>97</v>
      </c>
      <c r="G19" s="44">
        <v>3</v>
      </c>
      <c r="H19" s="44">
        <v>5</v>
      </c>
      <c r="I19" s="44">
        <v>3</v>
      </c>
      <c r="J19" s="44">
        <v>206</v>
      </c>
      <c r="K19" s="44">
        <v>165</v>
      </c>
      <c r="L19" s="44">
        <v>113</v>
      </c>
      <c r="M19" s="64"/>
      <c r="N19" s="64"/>
      <c r="O19" s="64"/>
      <c r="P19" s="64"/>
    </row>
    <row r="20" spans="2:16" ht="17.25" customHeight="1" x14ac:dyDescent="0.2">
      <c r="B20" s="55" t="s">
        <v>89</v>
      </c>
      <c r="C20" s="41" t="s">
        <v>154</v>
      </c>
      <c r="D20" s="44">
        <v>188</v>
      </c>
      <c r="E20" s="44">
        <v>150</v>
      </c>
      <c r="F20" s="44">
        <v>138</v>
      </c>
      <c r="G20" s="44">
        <v>0</v>
      </c>
      <c r="H20" s="116">
        <v>0</v>
      </c>
      <c r="I20" s="116">
        <v>0</v>
      </c>
      <c r="J20" s="44">
        <v>259</v>
      </c>
      <c r="K20" s="44">
        <v>187</v>
      </c>
      <c r="L20" s="44">
        <v>171</v>
      </c>
      <c r="M20" s="64"/>
      <c r="N20" s="64"/>
      <c r="O20" s="64"/>
      <c r="P20" s="64"/>
    </row>
    <row r="21" spans="2:16" ht="17.25" customHeight="1" x14ac:dyDescent="0.2">
      <c r="B21" s="55"/>
      <c r="C21" s="41"/>
      <c r="D21" s="44"/>
      <c r="E21" s="44"/>
      <c r="F21" s="44"/>
      <c r="G21" s="44"/>
      <c r="H21" s="44"/>
      <c r="I21" s="44"/>
      <c r="J21" s="44"/>
      <c r="K21" s="44"/>
      <c r="L21" s="44"/>
      <c r="M21" s="64"/>
      <c r="N21" s="64"/>
      <c r="O21" s="64"/>
      <c r="P21" s="64"/>
    </row>
    <row r="22" spans="2:16" ht="17.25" customHeight="1" x14ac:dyDescent="0.2">
      <c r="B22" s="77" t="s">
        <v>307</v>
      </c>
      <c r="C22" s="256" t="s">
        <v>308</v>
      </c>
      <c r="D22" s="44"/>
      <c r="E22" s="44"/>
      <c r="F22" s="44"/>
      <c r="G22" s="44"/>
      <c r="H22" s="44"/>
      <c r="I22" s="44"/>
      <c r="J22" s="44"/>
      <c r="K22" s="44"/>
      <c r="L22" s="44"/>
      <c r="M22" s="64"/>
      <c r="N22" s="64"/>
      <c r="O22" s="64"/>
      <c r="P22" s="64"/>
    </row>
    <row r="23" spans="2:16" ht="17.25" customHeight="1" x14ac:dyDescent="0.2">
      <c r="B23" s="77" t="s">
        <v>309</v>
      </c>
      <c r="C23" s="256"/>
      <c r="D23" s="44">
        <v>1210</v>
      </c>
      <c r="E23" s="44">
        <v>1096</v>
      </c>
      <c r="F23" s="44">
        <v>906</v>
      </c>
      <c r="G23" s="44">
        <v>8</v>
      </c>
      <c r="H23" s="44">
        <v>9</v>
      </c>
      <c r="I23" s="44">
        <v>9</v>
      </c>
      <c r="J23" s="44">
        <v>1447</v>
      </c>
      <c r="K23" s="44">
        <v>1320</v>
      </c>
      <c r="L23" s="44">
        <v>1064</v>
      </c>
      <c r="M23" s="64"/>
      <c r="N23" s="64"/>
      <c r="O23" s="64"/>
      <c r="P23" s="64"/>
    </row>
    <row r="24" spans="2:16" ht="17.25" customHeight="1" x14ac:dyDescent="0.2">
      <c r="B24" s="77" t="s">
        <v>310</v>
      </c>
      <c r="C24" s="256"/>
      <c r="D24" s="44"/>
      <c r="E24" s="44"/>
      <c r="F24" s="44"/>
      <c r="G24" s="44"/>
      <c r="H24" s="44"/>
      <c r="I24" s="44"/>
      <c r="J24" s="44"/>
      <c r="K24" s="44"/>
      <c r="L24" s="44"/>
      <c r="M24" s="64"/>
      <c r="N24" s="64"/>
      <c r="O24" s="64"/>
      <c r="P24" s="64"/>
    </row>
    <row r="25" spans="2:16" ht="17.25" customHeight="1" x14ac:dyDescent="0.2">
      <c r="B25" s="55"/>
      <c r="C25" s="40"/>
      <c r="D25" s="44"/>
      <c r="E25" s="44"/>
      <c r="F25" s="44"/>
      <c r="G25" s="44"/>
      <c r="H25" s="44"/>
      <c r="I25" s="44"/>
      <c r="J25" s="44"/>
      <c r="K25" s="44"/>
      <c r="L25" s="44"/>
      <c r="M25" s="64"/>
      <c r="N25" s="64"/>
      <c r="O25" s="64"/>
      <c r="P25" s="64"/>
    </row>
    <row r="26" spans="2:16" ht="17.25" customHeight="1" x14ac:dyDescent="0.2">
      <c r="B26" s="55" t="s">
        <v>94</v>
      </c>
      <c r="C26" s="41" t="s">
        <v>330</v>
      </c>
      <c r="D26" s="44">
        <v>106</v>
      </c>
      <c r="E26" s="44">
        <v>93</v>
      </c>
      <c r="F26" s="44">
        <v>65</v>
      </c>
      <c r="G26" s="44">
        <v>4</v>
      </c>
      <c r="H26" s="44">
        <v>1</v>
      </c>
      <c r="I26" s="44">
        <v>2</v>
      </c>
      <c r="J26" s="44">
        <v>121</v>
      </c>
      <c r="K26" s="44">
        <v>114</v>
      </c>
      <c r="L26" s="44">
        <v>82</v>
      </c>
      <c r="M26" s="64"/>
      <c r="N26" s="64"/>
      <c r="O26" s="64"/>
      <c r="P26" s="64"/>
    </row>
    <row r="27" spans="2:16" ht="17.25" customHeight="1" x14ac:dyDescent="0.2">
      <c r="B27" s="55" t="s">
        <v>89</v>
      </c>
      <c r="C27" s="41" t="s">
        <v>311</v>
      </c>
      <c r="D27" s="116">
        <v>10</v>
      </c>
      <c r="E27" s="116">
        <v>10</v>
      </c>
      <c r="F27" s="116">
        <v>3</v>
      </c>
      <c r="G27" s="116">
        <v>0</v>
      </c>
      <c r="H27" s="116">
        <v>0</v>
      </c>
      <c r="I27" s="116">
        <v>0</v>
      </c>
      <c r="J27" s="116">
        <v>11</v>
      </c>
      <c r="K27" s="116">
        <v>12</v>
      </c>
      <c r="L27" s="116">
        <v>4</v>
      </c>
      <c r="M27" s="64"/>
      <c r="N27" s="64"/>
      <c r="O27" s="64"/>
      <c r="P27" s="64"/>
    </row>
    <row r="28" spans="2:16" ht="17.25" customHeight="1" x14ac:dyDescent="0.2">
      <c r="B28" s="55" t="s">
        <v>95</v>
      </c>
      <c r="C28" s="41" t="s">
        <v>332</v>
      </c>
      <c r="D28" s="53">
        <v>47</v>
      </c>
      <c r="E28" s="53">
        <v>37</v>
      </c>
      <c r="F28" s="53">
        <v>29</v>
      </c>
      <c r="G28" s="116">
        <v>0</v>
      </c>
      <c r="H28" s="116">
        <v>0</v>
      </c>
      <c r="I28" s="116">
        <v>0</v>
      </c>
      <c r="J28" s="53">
        <v>66</v>
      </c>
      <c r="K28" s="53">
        <v>46</v>
      </c>
      <c r="L28" s="53">
        <v>32</v>
      </c>
      <c r="M28" s="64"/>
      <c r="N28" s="64"/>
      <c r="O28" s="64"/>
      <c r="P28" s="64"/>
    </row>
    <row r="29" spans="2:16" ht="17.25" customHeight="1" x14ac:dyDescent="0.2">
      <c r="B29" s="55"/>
      <c r="C29" s="41"/>
      <c r="D29" s="53"/>
      <c r="E29" s="53"/>
      <c r="F29" s="53"/>
      <c r="G29" s="53"/>
      <c r="H29" s="53"/>
      <c r="I29" s="53"/>
      <c r="J29" s="53"/>
      <c r="K29" s="53"/>
      <c r="L29" s="53"/>
      <c r="M29" s="64"/>
      <c r="N29" s="64"/>
      <c r="O29" s="64"/>
      <c r="P29" s="64"/>
    </row>
    <row r="30" spans="2:16" ht="17.25" customHeight="1" x14ac:dyDescent="0.2">
      <c r="B30" s="55" t="s">
        <v>96</v>
      </c>
      <c r="C30" s="41" t="s">
        <v>338</v>
      </c>
      <c r="D30" s="53">
        <v>22</v>
      </c>
      <c r="E30" s="53">
        <v>15</v>
      </c>
      <c r="F30" s="53">
        <v>21</v>
      </c>
      <c r="G30" s="53">
        <v>0</v>
      </c>
      <c r="H30" s="53">
        <v>0</v>
      </c>
      <c r="I30" s="53">
        <v>0</v>
      </c>
      <c r="J30" s="53">
        <v>22</v>
      </c>
      <c r="K30" s="53">
        <v>16</v>
      </c>
      <c r="L30" s="53">
        <v>22</v>
      </c>
      <c r="M30" s="64"/>
      <c r="N30" s="64"/>
      <c r="O30" s="64"/>
      <c r="P30" s="64"/>
    </row>
    <row r="31" spans="2:16" ht="17.25" customHeight="1" x14ac:dyDescent="0.2">
      <c r="B31" s="55" t="s">
        <v>89</v>
      </c>
      <c r="C31" s="41" t="s">
        <v>339</v>
      </c>
      <c r="D31" s="116">
        <v>15</v>
      </c>
      <c r="E31" s="116">
        <v>12</v>
      </c>
      <c r="F31" s="116">
        <v>15</v>
      </c>
      <c r="G31" s="116">
        <v>1</v>
      </c>
      <c r="H31" s="116">
        <v>0</v>
      </c>
      <c r="I31" s="53">
        <v>0</v>
      </c>
      <c r="J31" s="116">
        <v>25</v>
      </c>
      <c r="K31" s="116">
        <v>20</v>
      </c>
      <c r="L31" s="116">
        <v>23</v>
      </c>
      <c r="M31" s="64"/>
      <c r="N31" s="64"/>
      <c r="O31" s="64"/>
      <c r="P31" s="64"/>
    </row>
    <row r="32" spans="2:16" ht="17.25" customHeight="1" x14ac:dyDescent="0.2">
      <c r="B32" s="55" t="s">
        <v>89</v>
      </c>
      <c r="C32" s="41" t="s">
        <v>312</v>
      </c>
      <c r="D32" s="116">
        <v>55</v>
      </c>
      <c r="E32" s="116">
        <v>42</v>
      </c>
      <c r="F32" s="116">
        <v>37</v>
      </c>
      <c r="G32" s="116">
        <v>3</v>
      </c>
      <c r="H32" s="116">
        <v>1</v>
      </c>
      <c r="I32" s="116">
        <v>1</v>
      </c>
      <c r="J32" s="116">
        <v>78</v>
      </c>
      <c r="K32" s="116">
        <v>57</v>
      </c>
      <c r="L32" s="116">
        <v>44</v>
      </c>
      <c r="M32" s="64"/>
      <c r="N32" s="64"/>
      <c r="O32" s="64"/>
      <c r="P32" s="64"/>
    </row>
    <row r="33" spans="2:16" ht="17.25" customHeight="1" x14ac:dyDescent="0.2">
      <c r="B33" s="55"/>
      <c r="C33" s="41"/>
      <c r="D33" s="53"/>
      <c r="E33" s="53"/>
      <c r="F33" s="53"/>
      <c r="G33" s="53"/>
      <c r="H33" s="53"/>
      <c r="I33" s="53"/>
      <c r="J33" s="53"/>
      <c r="K33" s="53"/>
      <c r="L33" s="53"/>
      <c r="M33" s="64"/>
      <c r="N33" s="64"/>
      <c r="O33" s="64"/>
      <c r="P33" s="64"/>
    </row>
    <row r="34" spans="2:16" ht="17.25" customHeight="1" x14ac:dyDescent="0.2">
      <c r="B34" s="55" t="s">
        <v>97</v>
      </c>
      <c r="C34" s="41" t="s">
        <v>333</v>
      </c>
      <c r="D34" s="116">
        <v>68</v>
      </c>
      <c r="E34" s="116">
        <v>69</v>
      </c>
      <c r="F34" s="116">
        <v>42</v>
      </c>
      <c r="G34" s="116">
        <v>1</v>
      </c>
      <c r="H34" s="116">
        <v>1</v>
      </c>
      <c r="I34" s="116">
        <v>3</v>
      </c>
      <c r="J34" s="116">
        <v>82</v>
      </c>
      <c r="K34" s="116">
        <v>97</v>
      </c>
      <c r="L34" s="116">
        <v>48</v>
      </c>
      <c r="M34" s="64"/>
      <c r="N34" s="64"/>
      <c r="O34" s="64"/>
      <c r="P34" s="64"/>
    </row>
    <row r="35" spans="2:16" ht="17.25" customHeight="1" x14ac:dyDescent="0.2">
      <c r="B35" s="55" t="s">
        <v>89</v>
      </c>
      <c r="C35" s="41" t="s">
        <v>342</v>
      </c>
      <c r="D35" s="116">
        <v>7</v>
      </c>
      <c r="E35" s="116">
        <v>10</v>
      </c>
      <c r="F35" s="116">
        <v>6</v>
      </c>
      <c r="G35" s="116">
        <v>0</v>
      </c>
      <c r="H35" s="116">
        <v>2</v>
      </c>
      <c r="I35" s="116">
        <v>0</v>
      </c>
      <c r="J35" s="116">
        <v>10</v>
      </c>
      <c r="K35" s="116">
        <v>10</v>
      </c>
      <c r="L35" s="116">
        <v>7</v>
      </c>
      <c r="M35" s="64"/>
      <c r="N35" s="64"/>
      <c r="O35" s="64"/>
      <c r="P35" s="64"/>
    </row>
    <row r="36" spans="2:16" ht="17.25" customHeight="1" x14ac:dyDescent="0.2">
      <c r="B36" s="55" t="s">
        <v>89</v>
      </c>
      <c r="C36" s="41" t="s">
        <v>341</v>
      </c>
      <c r="D36" s="116">
        <v>10</v>
      </c>
      <c r="E36" s="116">
        <v>10</v>
      </c>
      <c r="F36" s="116">
        <v>4</v>
      </c>
      <c r="G36" s="116">
        <v>1</v>
      </c>
      <c r="H36" s="116">
        <v>0</v>
      </c>
      <c r="I36" s="116">
        <v>0</v>
      </c>
      <c r="J36" s="116">
        <v>12</v>
      </c>
      <c r="K36" s="116">
        <v>14</v>
      </c>
      <c r="L36" s="116">
        <v>5</v>
      </c>
      <c r="M36" s="64"/>
      <c r="N36" s="64"/>
      <c r="O36" s="64"/>
      <c r="P36" s="64"/>
    </row>
    <row r="37" spans="2:16" ht="17.25" customHeight="1" x14ac:dyDescent="0.2">
      <c r="B37" s="55" t="s">
        <v>89</v>
      </c>
      <c r="C37" s="41" t="s">
        <v>340</v>
      </c>
      <c r="D37" s="116">
        <v>11</v>
      </c>
      <c r="E37" s="116">
        <v>5</v>
      </c>
      <c r="F37" s="116">
        <v>5</v>
      </c>
      <c r="G37" s="116">
        <v>0</v>
      </c>
      <c r="H37" s="116">
        <v>0</v>
      </c>
      <c r="I37" s="116">
        <v>0</v>
      </c>
      <c r="J37" s="116">
        <v>15</v>
      </c>
      <c r="K37" s="116">
        <v>5</v>
      </c>
      <c r="L37" s="116">
        <v>8</v>
      </c>
      <c r="M37" s="64"/>
      <c r="N37" s="64"/>
      <c r="O37" s="64"/>
      <c r="P37" s="64"/>
    </row>
    <row r="38" spans="2:16" ht="17.25" customHeight="1" x14ac:dyDescent="0.2">
      <c r="B38" s="55" t="s">
        <v>89</v>
      </c>
      <c r="C38" s="41" t="s">
        <v>313</v>
      </c>
      <c r="D38" s="116">
        <v>11</v>
      </c>
      <c r="E38" s="116">
        <v>9</v>
      </c>
      <c r="F38" s="116">
        <v>13</v>
      </c>
      <c r="G38" s="116">
        <v>2</v>
      </c>
      <c r="H38" s="116">
        <v>1</v>
      </c>
      <c r="I38" s="116">
        <v>1</v>
      </c>
      <c r="J38" s="116">
        <v>20</v>
      </c>
      <c r="K38" s="116">
        <v>9</v>
      </c>
      <c r="L38" s="116">
        <v>17</v>
      </c>
      <c r="M38" s="64"/>
      <c r="N38" s="64"/>
      <c r="O38" s="64"/>
      <c r="P38" s="64"/>
    </row>
    <row r="39" spans="2:16" ht="17.25" customHeight="1" x14ac:dyDescent="0.2">
      <c r="B39" s="55" t="s">
        <v>89</v>
      </c>
      <c r="C39" s="41" t="s">
        <v>343</v>
      </c>
      <c r="D39" s="116">
        <v>10</v>
      </c>
      <c r="E39" s="116">
        <v>8</v>
      </c>
      <c r="F39" s="116">
        <v>8</v>
      </c>
      <c r="G39" s="116">
        <v>0</v>
      </c>
      <c r="H39" s="116">
        <v>1</v>
      </c>
      <c r="I39" s="116">
        <v>0</v>
      </c>
      <c r="J39" s="116">
        <v>14</v>
      </c>
      <c r="K39" s="116">
        <v>11</v>
      </c>
      <c r="L39" s="116">
        <v>15</v>
      </c>
      <c r="M39" s="64"/>
      <c r="N39" s="64"/>
      <c r="O39" s="64"/>
      <c r="P39" s="64"/>
    </row>
    <row r="40" spans="2:16" ht="17.25" customHeight="1" x14ac:dyDescent="0.2">
      <c r="B40" s="55"/>
      <c r="C40" s="41"/>
      <c r="D40" s="116"/>
      <c r="E40" s="116"/>
      <c r="F40" s="116"/>
      <c r="G40" s="116"/>
      <c r="H40" s="116"/>
      <c r="I40" s="116"/>
      <c r="J40" s="116"/>
      <c r="K40" s="116"/>
      <c r="L40" s="116"/>
      <c r="M40" s="64"/>
      <c r="N40" s="64"/>
      <c r="O40" s="64"/>
      <c r="P40" s="64"/>
    </row>
    <row r="41" spans="2:16" ht="17.25" customHeight="1" x14ac:dyDescent="0.2">
      <c r="B41" s="55" t="s">
        <v>98</v>
      </c>
      <c r="C41" s="41" t="s">
        <v>334</v>
      </c>
      <c r="D41" s="44">
        <v>254</v>
      </c>
      <c r="E41" s="44">
        <v>195</v>
      </c>
      <c r="F41" s="44">
        <v>172</v>
      </c>
      <c r="G41" s="44">
        <v>2</v>
      </c>
      <c r="H41" s="44">
        <v>5</v>
      </c>
      <c r="I41" s="44">
        <v>5</v>
      </c>
      <c r="J41" s="44">
        <v>318</v>
      </c>
      <c r="K41" s="44">
        <v>242</v>
      </c>
      <c r="L41" s="44">
        <v>192</v>
      </c>
      <c r="M41" s="64"/>
      <c r="N41" s="64"/>
      <c r="O41" s="64"/>
      <c r="P41" s="64"/>
    </row>
    <row r="42" spans="2:16" ht="17.25" customHeight="1" x14ac:dyDescent="0.2">
      <c r="B42" s="55" t="s">
        <v>89</v>
      </c>
      <c r="C42" s="41" t="s">
        <v>314</v>
      </c>
      <c r="D42" s="44">
        <v>31</v>
      </c>
      <c r="E42" s="44">
        <v>14</v>
      </c>
      <c r="F42" s="44">
        <v>17</v>
      </c>
      <c r="G42" s="44">
        <v>0</v>
      </c>
      <c r="H42" s="44">
        <v>1</v>
      </c>
      <c r="I42" s="44">
        <v>2</v>
      </c>
      <c r="J42" s="44">
        <v>43</v>
      </c>
      <c r="K42" s="44">
        <v>17</v>
      </c>
      <c r="L42" s="44">
        <v>18</v>
      </c>
      <c r="M42" s="64"/>
      <c r="N42" s="64"/>
      <c r="O42" s="64"/>
      <c r="P42" s="64"/>
    </row>
    <row r="43" spans="2:16" ht="17.25" customHeight="1" x14ac:dyDescent="0.2">
      <c r="B43" s="55" t="s">
        <v>89</v>
      </c>
      <c r="C43" s="41" t="s">
        <v>346</v>
      </c>
      <c r="D43" s="53">
        <v>42</v>
      </c>
      <c r="E43" s="53">
        <v>46</v>
      </c>
      <c r="F43" s="53">
        <v>22</v>
      </c>
      <c r="G43" s="116">
        <v>4</v>
      </c>
      <c r="H43" s="116">
        <v>1</v>
      </c>
      <c r="I43" s="116">
        <v>1</v>
      </c>
      <c r="J43" s="53">
        <v>62</v>
      </c>
      <c r="K43" s="53">
        <v>55</v>
      </c>
      <c r="L43" s="53">
        <v>23</v>
      </c>
      <c r="M43" s="64"/>
      <c r="N43" s="64"/>
      <c r="O43" s="64"/>
      <c r="P43" s="64"/>
    </row>
    <row r="44" spans="2:16" ht="17.25" customHeight="1" x14ac:dyDescent="0.2">
      <c r="B44" s="118" t="s">
        <v>99</v>
      </c>
      <c r="C44" s="41" t="s">
        <v>345</v>
      </c>
      <c r="D44" s="116">
        <v>45</v>
      </c>
      <c r="E44" s="116">
        <v>55</v>
      </c>
      <c r="F44" s="116">
        <v>31</v>
      </c>
      <c r="G44" s="53">
        <v>1</v>
      </c>
      <c r="H44" s="116">
        <v>0</v>
      </c>
      <c r="I44" s="116">
        <v>1</v>
      </c>
      <c r="J44" s="116">
        <v>53</v>
      </c>
      <c r="K44" s="116">
        <v>68</v>
      </c>
      <c r="L44" s="116">
        <v>35</v>
      </c>
      <c r="M44" s="64"/>
      <c r="N44" s="64"/>
      <c r="O44" s="64"/>
      <c r="P44" s="64"/>
    </row>
    <row r="45" spans="2:16" ht="17.25" customHeight="1" x14ac:dyDescent="0.2">
      <c r="B45" s="55"/>
      <c r="C45" s="41"/>
      <c r="D45" s="53"/>
      <c r="E45" s="53"/>
      <c r="F45" s="53"/>
      <c r="G45" s="53"/>
      <c r="H45" s="53"/>
      <c r="I45" s="53"/>
      <c r="J45" s="53"/>
      <c r="K45" s="53"/>
      <c r="L45" s="53"/>
      <c r="M45" s="64"/>
      <c r="N45" s="64"/>
      <c r="O45" s="64"/>
      <c r="P45" s="64"/>
    </row>
    <row r="46" spans="2:16" ht="17.25" customHeight="1" x14ac:dyDescent="0.2">
      <c r="B46" s="55" t="s">
        <v>100</v>
      </c>
      <c r="C46" s="41" t="s">
        <v>101</v>
      </c>
      <c r="D46" s="53">
        <v>7</v>
      </c>
      <c r="E46" s="53">
        <v>5</v>
      </c>
      <c r="F46" s="53">
        <v>5</v>
      </c>
      <c r="G46" s="116">
        <v>0</v>
      </c>
      <c r="H46" s="116">
        <v>1</v>
      </c>
      <c r="I46" s="116">
        <v>0</v>
      </c>
      <c r="J46" s="53">
        <v>10</v>
      </c>
      <c r="K46" s="53">
        <v>6</v>
      </c>
      <c r="L46" s="53">
        <v>5</v>
      </c>
      <c r="M46" s="64"/>
      <c r="N46" s="64"/>
      <c r="O46" s="64"/>
      <c r="P46" s="64"/>
    </row>
    <row r="47" spans="2:16" ht="17.25" customHeight="1" x14ac:dyDescent="0.2">
      <c r="B47" s="55" t="s">
        <v>89</v>
      </c>
      <c r="C47" s="41" t="s">
        <v>349</v>
      </c>
      <c r="D47" s="53">
        <v>35</v>
      </c>
      <c r="E47" s="53">
        <v>31</v>
      </c>
      <c r="F47" s="53">
        <v>17</v>
      </c>
      <c r="G47" s="53">
        <v>0</v>
      </c>
      <c r="H47" s="53">
        <v>1</v>
      </c>
      <c r="I47" s="53">
        <v>0</v>
      </c>
      <c r="J47" s="53">
        <v>41</v>
      </c>
      <c r="K47" s="53">
        <v>33</v>
      </c>
      <c r="L47" s="53">
        <v>18</v>
      </c>
      <c r="M47" s="64"/>
      <c r="N47" s="64"/>
      <c r="O47" s="64"/>
      <c r="P47" s="64"/>
    </row>
    <row r="48" spans="2:16" ht="17.25" customHeight="1" x14ac:dyDescent="0.2">
      <c r="B48" s="55" t="s">
        <v>89</v>
      </c>
      <c r="C48" s="41" t="s">
        <v>102</v>
      </c>
      <c r="D48" s="116">
        <v>1</v>
      </c>
      <c r="E48" s="116" t="s">
        <v>90</v>
      </c>
      <c r="F48" s="116">
        <v>1</v>
      </c>
      <c r="G48" s="116">
        <v>0</v>
      </c>
      <c r="H48" s="116">
        <v>0</v>
      </c>
      <c r="I48" s="116">
        <v>1</v>
      </c>
      <c r="J48" s="116">
        <v>1</v>
      </c>
      <c r="K48" s="116">
        <v>0</v>
      </c>
      <c r="L48" s="116">
        <v>1</v>
      </c>
      <c r="N48" s="64"/>
      <c r="O48" s="64"/>
      <c r="P48" s="64"/>
    </row>
    <row r="49" spans="1:16" ht="17.25" customHeight="1" x14ac:dyDescent="0.2">
      <c r="B49" s="55" t="s">
        <v>103</v>
      </c>
      <c r="C49" s="41" t="s">
        <v>335</v>
      </c>
      <c r="D49" s="44">
        <v>68</v>
      </c>
      <c r="E49" s="44">
        <v>47</v>
      </c>
      <c r="F49" s="44">
        <v>36</v>
      </c>
      <c r="G49" s="116">
        <v>2</v>
      </c>
      <c r="H49" s="44">
        <v>2</v>
      </c>
      <c r="I49" s="116">
        <v>2</v>
      </c>
      <c r="J49" s="44">
        <v>82</v>
      </c>
      <c r="K49" s="44">
        <v>57</v>
      </c>
      <c r="L49" s="44">
        <v>43</v>
      </c>
      <c r="N49" s="64"/>
      <c r="O49" s="64"/>
      <c r="P49" s="64"/>
    </row>
    <row r="50" spans="1:16" ht="17.25" customHeight="1" x14ac:dyDescent="0.2">
      <c r="B50" s="55" t="s">
        <v>89</v>
      </c>
      <c r="C50" s="41" t="s">
        <v>104</v>
      </c>
      <c r="D50" s="44">
        <v>19</v>
      </c>
      <c r="E50" s="44">
        <v>18</v>
      </c>
      <c r="F50" s="44">
        <v>8</v>
      </c>
      <c r="G50" s="44">
        <v>1</v>
      </c>
      <c r="H50" s="44">
        <v>1</v>
      </c>
      <c r="I50" s="116">
        <v>0</v>
      </c>
      <c r="J50" s="44">
        <v>21</v>
      </c>
      <c r="K50" s="44">
        <v>20</v>
      </c>
      <c r="L50" s="44">
        <v>8</v>
      </c>
      <c r="N50" s="64"/>
      <c r="O50" s="64"/>
      <c r="P50" s="64"/>
    </row>
    <row r="51" spans="1:16" ht="17.25" customHeight="1" x14ac:dyDescent="0.2">
      <c r="B51" s="55" t="s">
        <v>89</v>
      </c>
      <c r="C51" s="41" t="s">
        <v>364</v>
      </c>
      <c r="D51" s="53">
        <v>3</v>
      </c>
      <c r="E51" s="53">
        <v>3</v>
      </c>
      <c r="F51" s="53">
        <v>1</v>
      </c>
      <c r="G51" s="116">
        <v>0</v>
      </c>
      <c r="H51" s="116">
        <v>0</v>
      </c>
      <c r="I51" s="116">
        <v>0</v>
      </c>
      <c r="J51" s="53">
        <v>3</v>
      </c>
      <c r="K51" s="53">
        <v>4</v>
      </c>
      <c r="L51" s="53">
        <v>1</v>
      </c>
      <c r="N51" s="64"/>
      <c r="O51" s="64"/>
      <c r="P51" s="64"/>
    </row>
    <row r="52" spans="1:16" ht="17.25" customHeight="1" x14ac:dyDescent="0.2">
      <c r="B52" s="55" t="s">
        <v>89</v>
      </c>
      <c r="C52" s="41" t="s">
        <v>348</v>
      </c>
      <c r="D52" s="116">
        <v>0</v>
      </c>
      <c r="E52" s="116">
        <v>0</v>
      </c>
      <c r="F52" s="116">
        <v>1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1</v>
      </c>
      <c r="N52" s="64"/>
      <c r="O52" s="64"/>
      <c r="P52" s="64"/>
    </row>
    <row r="53" spans="1:16" ht="17.25" customHeight="1" thickBot="1" x14ac:dyDescent="0.2">
      <c r="B53" s="56"/>
      <c r="C53" s="102"/>
      <c r="D53" s="119"/>
      <c r="E53" s="119"/>
      <c r="F53" s="119"/>
      <c r="G53" s="56"/>
      <c r="H53" s="56"/>
      <c r="I53" s="119"/>
      <c r="J53" s="56"/>
      <c r="K53" s="56"/>
      <c r="L53" s="119"/>
      <c r="N53" s="64"/>
      <c r="O53" s="64"/>
      <c r="P53" s="64"/>
    </row>
    <row r="54" spans="1:16" ht="17.25" customHeight="1" x14ac:dyDescent="0.15">
      <c r="D54" s="246" t="s">
        <v>379</v>
      </c>
      <c r="E54" s="246"/>
      <c r="F54" s="246"/>
      <c r="G54" s="246"/>
      <c r="H54" s="246"/>
      <c r="I54" s="246"/>
      <c r="J54" s="246"/>
      <c r="K54" s="246"/>
      <c r="L54" s="246"/>
      <c r="N54" s="64"/>
      <c r="O54" s="64"/>
      <c r="P54" s="64"/>
    </row>
    <row r="55" spans="1:16" ht="17.25" customHeight="1" x14ac:dyDescent="0.15">
      <c r="D55" s="247" t="s">
        <v>378</v>
      </c>
      <c r="E55" s="247"/>
      <c r="F55" s="247"/>
      <c r="G55" s="247"/>
      <c r="H55" s="247"/>
      <c r="I55" s="247"/>
      <c r="J55" s="247"/>
      <c r="K55" s="247"/>
      <c r="L55" s="247"/>
      <c r="N55" s="64"/>
      <c r="O55" s="64"/>
      <c r="P55" s="64"/>
    </row>
    <row r="56" spans="1:16" ht="17.25" customHeight="1" x14ac:dyDescent="0.2">
      <c r="A56" s="55"/>
      <c r="D56" s="55" t="s">
        <v>358</v>
      </c>
      <c r="E56" s="120"/>
      <c r="F56" s="120"/>
      <c r="G56" s="120"/>
      <c r="H56" s="120"/>
      <c r="I56" s="120"/>
      <c r="J56" s="120"/>
      <c r="K56" s="120"/>
      <c r="L56" s="120"/>
      <c r="N56" s="64"/>
      <c r="O56" s="64"/>
      <c r="P56" s="64"/>
    </row>
    <row r="57" spans="1:16" ht="17.25" customHeight="1" x14ac:dyDescent="0.15">
      <c r="N57" s="64"/>
      <c r="O57" s="64"/>
      <c r="P57" s="64"/>
    </row>
    <row r="58" spans="1:16" ht="17.25" customHeight="1" x14ac:dyDescent="0.15">
      <c r="E58" s="120"/>
      <c r="F58" s="120"/>
      <c r="G58" s="120"/>
      <c r="H58" s="120"/>
      <c r="I58" s="120"/>
      <c r="J58" s="120"/>
      <c r="K58" s="120"/>
      <c r="L58" s="120"/>
      <c r="N58" s="64"/>
      <c r="O58" s="64"/>
      <c r="P58" s="64"/>
    </row>
    <row r="59" spans="1:16" ht="17.25" customHeight="1" x14ac:dyDescent="0.15">
      <c r="N59" s="64"/>
      <c r="O59" s="64"/>
      <c r="P59" s="64"/>
    </row>
    <row r="60" spans="1:16" ht="17.25" customHeight="1" x14ac:dyDescent="0.15">
      <c r="N60" s="64"/>
      <c r="O60" s="64"/>
      <c r="P60" s="64"/>
    </row>
    <row r="61" spans="1:16" ht="17.25" customHeight="1" x14ac:dyDescent="0.15">
      <c r="N61" s="64"/>
      <c r="O61" s="64"/>
      <c r="P61" s="64"/>
    </row>
    <row r="62" spans="1:16" ht="17.25" customHeight="1" x14ac:dyDescent="0.15">
      <c r="N62" s="64"/>
      <c r="O62" s="64"/>
      <c r="P62" s="64"/>
    </row>
    <row r="63" spans="1:16" ht="17.25" customHeight="1" x14ac:dyDescent="0.15">
      <c r="N63" s="64"/>
      <c r="O63" s="64"/>
      <c r="P63" s="64"/>
    </row>
    <row r="64" spans="1:16" ht="17.25" customHeight="1" x14ac:dyDescent="0.15">
      <c r="N64" s="64"/>
      <c r="O64" s="64"/>
      <c r="P64" s="64"/>
    </row>
    <row r="65" spans="14:16" ht="17.25" customHeight="1" x14ac:dyDescent="0.15">
      <c r="N65" s="64"/>
      <c r="O65" s="64"/>
      <c r="P65" s="64"/>
    </row>
    <row r="66" spans="14:16" ht="17.25" customHeight="1" x14ac:dyDescent="0.15">
      <c r="N66" s="64"/>
      <c r="O66" s="64"/>
      <c r="P66" s="64"/>
    </row>
    <row r="67" spans="14:16" ht="17.25" customHeight="1" x14ac:dyDescent="0.15">
      <c r="N67" s="64"/>
      <c r="O67" s="64"/>
      <c r="P67" s="64"/>
    </row>
    <row r="68" spans="14:16" ht="17.25" customHeight="1" x14ac:dyDescent="0.15">
      <c r="N68" s="64"/>
      <c r="O68" s="64"/>
      <c r="P68" s="64"/>
    </row>
    <row r="69" spans="14:16" ht="17.25" customHeight="1" x14ac:dyDescent="0.15">
      <c r="N69" s="64"/>
      <c r="O69" s="64"/>
      <c r="P69" s="64"/>
    </row>
  </sheetData>
  <mergeCells count="8">
    <mergeCell ref="D54:L54"/>
    <mergeCell ref="D55:L55"/>
    <mergeCell ref="B6:L6"/>
    <mergeCell ref="D8:F8"/>
    <mergeCell ref="G8:I8"/>
    <mergeCell ref="J8:L8"/>
    <mergeCell ref="B12:C12"/>
    <mergeCell ref="C22:C24"/>
  </mergeCells>
  <phoneticPr fontId="19"/>
  <pageMargins left="0.78740157480314965" right="0.59055118110236227" top="0.98425196850393704" bottom="0.59055118110236227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8"/>
  <sheetViews>
    <sheetView view="pageBreakPreview" topLeftCell="A3" zoomScale="75" zoomScaleNormal="55" workbookViewId="0">
      <pane xSplit="9" ySplit="12" topLeftCell="J15" activePane="bottomRight" state="frozen"/>
      <selection activeCell="E25" sqref="E25"/>
      <selection pane="topRight" activeCell="E25" sqref="E25"/>
      <selection pane="bottomLeft" activeCell="E25" sqref="E25"/>
      <selection pane="bottomRight" activeCell="B77" sqref="B77"/>
    </sheetView>
  </sheetViews>
  <sheetFormatPr defaultColWidth="10.875" defaultRowHeight="17.25" customHeight="1" x14ac:dyDescent="0.15"/>
  <cols>
    <col min="1" max="1" width="13.375" style="42" customWidth="1"/>
    <col min="2" max="2" width="4.5" style="42" customWidth="1"/>
    <col min="3" max="3" width="22.75" style="42" customWidth="1"/>
    <col min="4" max="12" width="12.625" style="42" customWidth="1"/>
    <col min="13" max="13" width="6" style="42" customWidth="1"/>
    <col min="14" max="17" width="10.875" style="42"/>
    <col min="18" max="18" width="10.875" style="2"/>
    <col min="19" max="31" width="13.375" style="2" customWidth="1"/>
    <col min="32" max="32" width="14.625" style="2" customWidth="1"/>
    <col min="33" max="35" width="13.375" style="2" customWidth="1"/>
    <col min="36" max="36" width="3.375" style="2" customWidth="1"/>
    <col min="37" max="37" width="18.375" style="2" customWidth="1"/>
    <col min="38" max="41" width="23.375" style="2" customWidth="1"/>
    <col min="42" max="42" width="3.375" style="2" customWidth="1"/>
    <col min="43" max="43" width="10.875" style="2"/>
    <col min="44" max="52" width="12.125" style="2" customWidth="1"/>
    <col min="53" max="53" width="3.375" style="2" customWidth="1"/>
    <col min="54" max="54" width="23.375" style="2" customWidth="1"/>
    <col min="55" max="62" width="12.125" style="2" customWidth="1"/>
    <col min="63" max="63" width="3.375" style="2" customWidth="1"/>
    <col min="64" max="71" width="12.125" style="2" customWidth="1"/>
    <col min="72" max="72" width="10.875" style="2"/>
    <col min="73" max="74" width="12.125" style="2" customWidth="1"/>
    <col min="75" max="77" width="10.875" style="2"/>
    <col min="78" max="78" width="19.625" style="2" customWidth="1"/>
    <col min="79" max="103" width="10.875" style="2"/>
    <col min="104" max="104" width="19.625" style="2" customWidth="1"/>
    <col min="105" max="129" width="10.875" style="2"/>
    <col min="130" max="130" width="19.625" style="2" customWidth="1"/>
    <col min="131" max="141" width="10.875" style="2"/>
    <col min="142" max="142" width="7.125" style="2" customWidth="1"/>
    <col min="143" max="143" width="19.625" style="2" customWidth="1"/>
    <col min="144" max="16384" width="10.875" style="2"/>
  </cols>
  <sheetData>
    <row r="1" spans="1:17" ht="17.25" customHeight="1" x14ac:dyDescent="0.2">
      <c r="A1" s="55"/>
    </row>
    <row r="6" spans="1:17" ht="17.25" customHeight="1" x14ac:dyDescent="0.2">
      <c r="B6" s="220" t="s">
        <v>105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7" ht="17.25" customHeight="1" thickBot="1" x14ac:dyDescent="0.25">
      <c r="B7" s="56"/>
      <c r="C7" s="56"/>
      <c r="D7" s="56"/>
      <c r="E7" s="57" t="s">
        <v>106</v>
      </c>
      <c r="F7" s="57" t="s">
        <v>17</v>
      </c>
      <c r="G7" s="56"/>
      <c r="H7" s="56"/>
      <c r="I7" s="56"/>
      <c r="J7" s="56"/>
      <c r="K7" s="56"/>
      <c r="L7" s="84" t="s">
        <v>107</v>
      </c>
    </row>
    <row r="8" spans="1:17" ht="17.25" customHeight="1" x14ac:dyDescent="0.2">
      <c r="D8" s="257" t="s">
        <v>377</v>
      </c>
      <c r="E8" s="258"/>
      <c r="F8" s="258"/>
      <c r="G8" s="257" t="s">
        <v>386</v>
      </c>
      <c r="H8" s="258"/>
      <c r="I8" s="258"/>
      <c r="J8" s="257" t="s">
        <v>472</v>
      </c>
      <c r="K8" s="258"/>
      <c r="L8" s="258"/>
    </row>
    <row r="9" spans="1:17" ht="17.25" customHeight="1" x14ac:dyDescent="0.2">
      <c r="C9" s="55" t="s">
        <v>17</v>
      </c>
      <c r="D9" s="62" t="s">
        <v>315</v>
      </c>
      <c r="E9" s="85"/>
      <c r="F9" s="86"/>
      <c r="G9" s="62" t="s">
        <v>315</v>
      </c>
      <c r="H9" s="85"/>
      <c r="I9" s="85"/>
      <c r="J9" s="62" t="s">
        <v>315</v>
      </c>
      <c r="K9" s="85"/>
      <c r="L9" s="85"/>
      <c r="M9" s="64"/>
    </row>
    <row r="10" spans="1:17" ht="17.25" customHeight="1" x14ac:dyDescent="0.2">
      <c r="B10" s="60"/>
      <c r="C10" s="60"/>
      <c r="D10" s="66"/>
      <c r="E10" s="87" t="s">
        <v>316</v>
      </c>
      <c r="F10" s="88" t="s">
        <v>317</v>
      </c>
      <c r="G10" s="66"/>
      <c r="H10" s="87" t="s">
        <v>316</v>
      </c>
      <c r="I10" s="87" t="s">
        <v>317</v>
      </c>
      <c r="J10" s="66"/>
      <c r="K10" s="87" t="s">
        <v>316</v>
      </c>
      <c r="L10" s="87" t="s">
        <v>317</v>
      </c>
      <c r="M10" s="64"/>
    </row>
    <row r="11" spans="1:17" ht="17.25" customHeight="1" x14ac:dyDescent="0.15">
      <c r="C11" s="89"/>
      <c r="D11" s="64"/>
      <c r="E11" s="64"/>
      <c r="F11" s="64"/>
      <c r="G11" s="64"/>
      <c r="H11" s="64"/>
      <c r="I11" s="64"/>
      <c r="J11" s="64"/>
      <c r="K11" s="64"/>
      <c r="L11" s="64"/>
    </row>
    <row r="12" spans="1:17" s="17" customFormat="1" ht="17.25" customHeight="1" x14ac:dyDescent="0.2">
      <c r="A12" s="90"/>
      <c r="B12" s="91" t="s">
        <v>108</v>
      </c>
      <c r="C12" s="92"/>
      <c r="D12" s="93">
        <v>42318</v>
      </c>
      <c r="E12" s="93">
        <v>40511</v>
      </c>
      <c r="F12" s="93">
        <v>1807</v>
      </c>
      <c r="G12" s="93">
        <v>41404</v>
      </c>
      <c r="H12" s="93">
        <v>39693</v>
      </c>
      <c r="I12" s="93">
        <v>1711</v>
      </c>
      <c r="J12" s="93">
        <f>J14+J58</f>
        <v>39531</v>
      </c>
      <c r="K12" s="93">
        <f>K14+K58</f>
        <v>38027</v>
      </c>
      <c r="L12" s="93">
        <f>L14+L58</f>
        <v>1504</v>
      </c>
      <c r="M12" s="90"/>
      <c r="N12" s="90"/>
      <c r="O12" s="90"/>
      <c r="P12" s="90"/>
      <c r="Q12" s="90"/>
    </row>
    <row r="13" spans="1:17" ht="17.25" customHeight="1" x14ac:dyDescent="0.15">
      <c r="C13" s="94"/>
      <c r="D13" s="95"/>
      <c r="E13" s="95"/>
      <c r="F13" s="95"/>
      <c r="G13" s="95"/>
      <c r="H13" s="95"/>
      <c r="I13" s="95"/>
      <c r="J13" s="95"/>
      <c r="K13" s="95"/>
      <c r="L13" s="95"/>
    </row>
    <row r="14" spans="1:17" s="17" customFormat="1" ht="17.25" customHeight="1" x14ac:dyDescent="0.2">
      <c r="A14" s="90"/>
      <c r="B14" s="91" t="s">
        <v>109</v>
      </c>
      <c r="C14" s="96"/>
      <c r="D14" s="93">
        <f>SUM(D16:D56)</f>
        <v>42192</v>
      </c>
      <c r="E14" s="93">
        <v>40387</v>
      </c>
      <c r="F14" s="93">
        <v>1805</v>
      </c>
      <c r="G14" s="93">
        <f>SUM(G16:G56)</f>
        <v>41296</v>
      </c>
      <c r="H14" s="93">
        <f>SUM(H16:H56)</f>
        <v>39588</v>
      </c>
      <c r="I14" s="93">
        <v>1708</v>
      </c>
      <c r="J14" s="93">
        <f>SUM(J16:J56)</f>
        <v>39436</v>
      </c>
      <c r="K14" s="93">
        <f>SUM(K16:K56)</f>
        <v>37941</v>
      </c>
      <c r="L14" s="93">
        <f>J14-K14</f>
        <v>1495</v>
      </c>
      <c r="M14" s="90"/>
      <c r="N14" s="90"/>
      <c r="O14" s="90"/>
      <c r="P14" s="90"/>
      <c r="Q14" s="90"/>
    </row>
    <row r="15" spans="1:17" ht="17.25" customHeight="1" x14ac:dyDescent="0.2">
      <c r="B15" s="55"/>
      <c r="C15" s="94"/>
      <c r="D15" s="97"/>
      <c r="E15" s="97"/>
      <c r="F15" s="97"/>
      <c r="G15" s="97"/>
      <c r="H15" s="97"/>
      <c r="I15" s="97"/>
      <c r="J15" s="97"/>
      <c r="K15" s="97"/>
      <c r="L15" s="97"/>
    </row>
    <row r="16" spans="1:17" ht="17.25" customHeight="1" x14ac:dyDescent="0.2">
      <c r="C16" s="41" t="s">
        <v>110</v>
      </c>
      <c r="D16" s="97">
        <v>237</v>
      </c>
      <c r="E16" s="43">
        <v>202</v>
      </c>
      <c r="F16" s="43">
        <v>35</v>
      </c>
      <c r="G16" s="97">
        <v>239</v>
      </c>
      <c r="H16" s="43">
        <v>203</v>
      </c>
      <c r="I16" s="43">
        <v>36</v>
      </c>
      <c r="J16" s="97">
        <v>239</v>
      </c>
      <c r="K16" s="43">
        <v>173</v>
      </c>
      <c r="L16" s="43">
        <f>J16-K16</f>
        <v>66</v>
      </c>
    </row>
    <row r="17" spans="3:12" ht="17.25" customHeight="1" x14ac:dyDescent="0.2">
      <c r="C17" s="45" t="s">
        <v>473</v>
      </c>
      <c r="D17" s="97">
        <v>23</v>
      </c>
      <c r="E17" s="43">
        <v>16</v>
      </c>
      <c r="F17" s="43">
        <v>7</v>
      </c>
      <c r="G17" s="97">
        <v>7</v>
      </c>
      <c r="H17" s="43">
        <v>7</v>
      </c>
      <c r="I17" s="43"/>
      <c r="J17" s="97">
        <v>14</v>
      </c>
      <c r="K17" s="43">
        <v>1</v>
      </c>
      <c r="L17" s="43">
        <f>J17-K17</f>
        <v>13</v>
      </c>
    </row>
    <row r="18" spans="3:12" ht="17.25" customHeight="1" x14ac:dyDescent="0.15">
      <c r="C18" s="54" t="s">
        <v>474</v>
      </c>
      <c r="D18" s="97">
        <v>3</v>
      </c>
      <c r="E18" s="43">
        <v>1</v>
      </c>
      <c r="F18" s="44">
        <v>2</v>
      </c>
      <c r="G18" s="97">
        <v>5</v>
      </c>
      <c r="H18" s="43">
        <v>5</v>
      </c>
      <c r="I18" s="44">
        <v>0</v>
      </c>
      <c r="J18" s="97">
        <v>3</v>
      </c>
      <c r="K18" s="43">
        <v>3</v>
      </c>
      <c r="L18" s="44">
        <f t="shared" ref="L18:L54" si="0">J18-K18</f>
        <v>0</v>
      </c>
    </row>
    <row r="19" spans="3:12" ht="17.25" customHeight="1" x14ac:dyDescent="0.2">
      <c r="C19" s="41" t="s">
        <v>111</v>
      </c>
      <c r="D19" s="97">
        <v>3</v>
      </c>
      <c r="E19" s="43">
        <v>3</v>
      </c>
      <c r="F19" s="44">
        <v>0</v>
      </c>
      <c r="G19" s="97">
        <v>1</v>
      </c>
      <c r="H19" s="43">
        <v>1</v>
      </c>
      <c r="I19" s="44">
        <v>0</v>
      </c>
      <c r="J19" s="97">
        <v>1</v>
      </c>
      <c r="K19" s="43">
        <v>1</v>
      </c>
      <c r="L19" s="44">
        <f t="shared" si="0"/>
        <v>0</v>
      </c>
    </row>
    <row r="20" spans="3:12" ht="17.25" customHeight="1" x14ac:dyDescent="0.2">
      <c r="C20" s="41" t="s">
        <v>112</v>
      </c>
      <c r="D20" s="97">
        <v>408</v>
      </c>
      <c r="E20" s="43">
        <v>403</v>
      </c>
      <c r="F20" s="43">
        <v>5</v>
      </c>
      <c r="G20" s="97">
        <v>408</v>
      </c>
      <c r="H20" s="43">
        <v>402</v>
      </c>
      <c r="I20" s="43">
        <v>6</v>
      </c>
      <c r="J20" s="97">
        <v>336</v>
      </c>
      <c r="K20" s="43">
        <v>332</v>
      </c>
      <c r="L20" s="43">
        <f t="shared" si="0"/>
        <v>4</v>
      </c>
    </row>
    <row r="21" spans="3:12" ht="17.25" customHeight="1" x14ac:dyDescent="0.2">
      <c r="C21" s="45" t="s">
        <v>318</v>
      </c>
      <c r="D21" s="97">
        <v>18</v>
      </c>
      <c r="E21" s="43">
        <v>18</v>
      </c>
      <c r="F21" s="44">
        <v>0</v>
      </c>
      <c r="G21" s="97">
        <v>20</v>
      </c>
      <c r="H21" s="43">
        <v>18</v>
      </c>
      <c r="I21" s="44">
        <v>2</v>
      </c>
      <c r="J21" s="97">
        <v>12</v>
      </c>
      <c r="K21" s="43">
        <v>12</v>
      </c>
      <c r="L21" s="44">
        <f t="shared" si="0"/>
        <v>0</v>
      </c>
    </row>
    <row r="22" spans="3:12" ht="17.25" customHeight="1" x14ac:dyDescent="0.2">
      <c r="C22" s="45" t="s">
        <v>319</v>
      </c>
      <c r="D22" s="44" t="s">
        <v>90</v>
      </c>
      <c r="E22" s="44" t="s">
        <v>90</v>
      </c>
      <c r="F22" s="44">
        <v>0</v>
      </c>
      <c r="G22" s="44">
        <v>0</v>
      </c>
      <c r="H22" s="44">
        <v>0</v>
      </c>
      <c r="I22" s="44">
        <v>0</v>
      </c>
      <c r="J22" s="44">
        <v>1</v>
      </c>
      <c r="K22" s="44">
        <v>1</v>
      </c>
      <c r="L22" s="44">
        <v>0</v>
      </c>
    </row>
    <row r="23" spans="3:12" ht="17.25" customHeight="1" x14ac:dyDescent="0.2">
      <c r="C23" s="41"/>
      <c r="D23" s="97"/>
      <c r="E23" s="43"/>
      <c r="F23" s="43"/>
      <c r="G23" s="97"/>
      <c r="H23" s="43"/>
      <c r="I23" s="43"/>
      <c r="J23" s="97"/>
      <c r="K23" s="43"/>
      <c r="L23" s="43"/>
    </row>
    <row r="24" spans="3:12" ht="17.25" customHeight="1" x14ac:dyDescent="0.2">
      <c r="C24" s="41" t="s">
        <v>113</v>
      </c>
      <c r="D24" s="97">
        <v>3888</v>
      </c>
      <c r="E24" s="43">
        <v>3791</v>
      </c>
      <c r="F24" s="43">
        <v>97</v>
      </c>
      <c r="G24" s="97">
        <v>3237</v>
      </c>
      <c r="H24" s="43">
        <v>3183</v>
      </c>
      <c r="I24" s="43">
        <v>54</v>
      </c>
      <c r="J24" s="97">
        <v>3032</v>
      </c>
      <c r="K24" s="43">
        <v>2971</v>
      </c>
      <c r="L24" s="43">
        <f t="shared" si="0"/>
        <v>61</v>
      </c>
    </row>
    <row r="25" spans="3:12" ht="17.25" customHeight="1" x14ac:dyDescent="0.2">
      <c r="C25" s="41" t="s">
        <v>114</v>
      </c>
      <c r="D25" s="97">
        <v>5925</v>
      </c>
      <c r="E25" s="43">
        <v>5404</v>
      </c>
      <c r="F25" s="43">
        <v>521</v>
      </c>
      <c r="G25" s="97">
        <v>6047</v>
      </c>
      <c r="H25" s="43">
        <v>5562</v>
      </c>
      <c r="I25" s="43">
        <v>485</v>
      </c>
      <c r="J25" s="97">
        <v>5684</v>
      </c>
      <c r="K25" s="43">
        <v>5280</v>
      </c>
      <c r="L25" s="43">
        <f t="shared" si="0"/>
        <v>404</v>
      </c>
    </row>
    <row r="26" spans="3:12" ht="17.25" customHeight="1" x14ac:dyDescent="0.2">
      <c r="C26" s="41" t="s">
        <v>115</v>
      </c>
      <c r="D26" s="97">
        <v>8448</v>
      </c>
      <c r="E26" s="43">
        <v>8197</v>
      </c>
      <c r="F26" s="43">
        <v>251</v>
      </c>
      <c r="G26" s="97">
        <v>8599</v>
      </c>
      <c r="H26" s="43">
        <v>8337</v>
      </c>
      <c r="I26" s="43">
        <v>262</v>
      </c>
      <c r="J26" s="97">
        <v>8814</v>
      </c>
      <c r="K26" s="43">
        <v>8586</v>
      </c>
      <c r="L26" s="43">
        <f t="shared" si="0"/>
        <v>228</v>
      </c>
    </row>
    <row r="27" spans="3:12" ht="17.25" customHeight="1" x14ac:dyDescent="0.2">
      <c r="C27" s="41"/>
      <c r="D27" s="97"/>
      <c r="E27" s="43"/>
      <c r="F27" s="43"/>
      <c r="G27" s="97"/>
      <c r="H27" s="43"/>
      <c r="I27" s="43"/>
      <c r="J27" s="97"/>
      <c r="K27" s="43"/>
      <c r="L27" s="43"/>
    </row>
    <row r="28" spans="3:12" ht="17.25" customHeight="1" x14ac:dyDescent="0.2">
      <c r="C28" s="41" t="s">
        <v>116</v>
      </c>
      <c r="D28" s="97">
        <v>46</v>
      </c>
      <c r="E28" s="43">
        <v>44</v>
      </c>
      <c r="F28" s="44">
        <v>2</v>
      </c>
      <c r="G28" s="97">
        <v>48</v>
      </c>
      <c r="H28" s="43">
        <v>46</v>
      </c>
      <c r="I28" s="44">
        <v>2</v>
      </c>
      <c r="J28" s="97">
        <v>92</v>
      </c>
      <c r="K28" s="43">
        <v>92</v>
      </c>
      <c r="L28" s="44">
        <f t="shared" si="0"/>
        <v>0</v>
      </c>
    </row>
    <row r="29" spans="3:12" ht="17.25" customHeight="1" x14ac:dyDescent="0.2">
      <c r="C29" s="41" t="s">
        <v>117</v>
      </c>
      <c r="D29" s="97">
        <v>879</v>
      </c>
      <c r="E29" s="43">
        <v>827</v>
      </c>
      <c r="F29" s="43">
        <v>52</v>
      </c>
      <c r="G29" s="97">
        <v>975</v>
      </c>
      <c r="H29" s="43">
        <v>932</v>
      </c>
      <c r="I29" s="43">
        <v>43</v>
      </c>
      <c r="J29" s="97">
        <v>702</v>
      </c>
      <c r="K29" s="43">
        <v>666</v>
      </c>
      <c r="L29" s="43">
        <f t="shared" si="0"/>
        <v>36</v>
      </c>
    </row>
    <row r="30" spans="3:12" ht="17.25" customHeight="1" x14ac:dyDescent="0.2">
      <c r="C30" s="41" t="s">
        <v>118</v>
      </c>
      <c r="D30" s="97">
        <v>3242</v>
      </c>
      <c r="E30" s="43">
        <v>3087</v>
      </c>
      <c r="F30" s="43">
        <v>155</v>
      </c>
      <c r="G30" s="97">
        <v>3170</v>
      </c>
      <c r="H30" s="43">
        <v>3005</v>
      </c>
      <c r="I30" s="43">
        <v>165</v>
      </c>
      <c r="J30" s="97">
        <v>3127</v>
      </c>
      <c r="K30" s="43">
        <v>2963</v>
      </c>
      <c r="L30" s="43">
        <f t="shared" si="0"/>
        <v>164</v>
      </c>
    </row>
    <row r="31" spans="3:12" ht="17.25" customHeight="1" x14ac:dyDescent="0.2">
      <c r="C31" s="41"/>
      <c r="D31" s="97"/>
      <c r="E31" s="43"/>
      <c r="F31" s="43"/>
      <c r="G31" s="97"/>
      <c r="H31" s="43"/>
      <c r="I31" s="43"/>
      <c r="J31" s="97"/>
      <c r="K31" s="43"/>
      <c r="L31" s="44"/>
    </row>
    <row r="32" spans="3:12" ht="17.25" customHeight="1" x14ac:dyDescent="0.2">
      <c r="C32" s="41" t="s">
        <v>119</v>
      </c>
      <c r="D32" s="97">
        <v>279</v>
      </c>
      <c r="E32" s="43">
        <v>269</v>
      </c>
      <c r="F32" s="43">
        <v>10</v>
      </c>
      <c r="G32" s="97">
        <v>496</v>
      </c>
      <c r="H32" s="43">
        <v>484</v>
      </c>
      <c r="I32" s="43">
        <v>12</v>
      </c>
      <c r="J32" s="97">
        <v>764</v>
      </c>
      <c r="K32" s="43">
        <v>750</v>
      </c>
      <c r="L32" s="43">
        <f t="shared" si="0"/>
        <v>14</v>
      </c>
    </row>
    <row r="33" spans="2:12" ht="17.25" customHeight="1" x14ac:dyDescent="0.2">
      <c r="C33" s="41" t="s">
        <v>120</v>
      </c>
      <c r="D33" s="97">
        <v>1206</v>
      </c>
      <c r="E33" s="43">
        <v>1199</v>
      </c>
      <c r="F33" s="43">
        <v>7</v>
      </c>
      <c r="G33" s="97">
        <v>1272</v>
      </c>
      <c r="H33" s="43">
        <v>1269</v>
      </c>
      <c r="I33" s="44">
        <v>3</v>
      </c>
      <c r="J33" s="97">
        <v>1120</v>
      </c>
      <c r="K33" s="43">
        <v>1119</v>
      </c>
      <c r="L33" s="43">
        <f t="shared" si="0"/>
        <v>1</v>
      </c>
    </row>
    <row r="34" spans="2:12" ht="17.25" customHeight="1" x14ac:dyDescent="0.2">
      <c r="C34" s="41" t="s">
        <v>121</v>
      </c>
      <c r="D34" s="97">
        <v>189</v>
      </c>
      <c r="E34" s="43">
        <v>166</v>
      </c>
      <c r="F34" s="43">
        <v>23</v>
      </c>
      <c r="G34" s="97">
        <v>174</v>
      </c>
      <c r="H34" s="43">
        <v>135</v>
      </c>
      <c r="I34" s="43">
        <v>39</v>
      </c>
      <c r="J34" s="97">
        <v>139</v>
      </c>
      <c r="K34" s="43">
        <v>128</v>
      </c>
      <c r="L34" s="43">
        <f t="shared" si="0"/>
        <v>11</v>
      </c>
    </row>
    <row r="35" spans="2:12" ht="17.25" customHeight="1" x14ac:dyDescent="0.2">
      <c r="C35" s="41" t="s">
        <v>122</v>
      </c>
      <c r="D35" s="97">
        <v>27</v>
      </c>
      <c r="E35" s="43">
        <v>16</v>
      </c>
      <c r="F35" s="43">
        <v>11</v>
      </c>
      <c r="G35" s="97">
        <v>16</v>
      </c>
      <c r="H35" s="43">
        <v>5</v>
      </c>
      <c r="I35" s="43">
        <v>11</v>
      </c>
      <c r="J35" s="97">
        <v>15</v>
      </c>
      <c r="K35" s="43">
        <v>7</v>
      </c>
      <c r="L35" s="43">
        <f t="shared" si="0"/>
        <v>8</v>
      </c>
    </row>
    <row r="36" spans="2:12" ht="17.25" customHeight="1" x14ac:dyDescent="0.2">
      <c r="C36" s="41"/>
      <c r="D36" s="97"/>
      <c r="E36" s="43"/>
      <c r="F36" s="43"/>
      <c r="G36" s="97"/>
      <c r="H36" s="43"/>
      <c r="I36" s="43"/>
      <c r="J36" s="97"/>
      <c r="K36" s="43"/>
      <c r="L36" s="43"/>
    </row>
    <row r="37" spans="2:12" ht="17.25" customHeight="1" x14ac:dyDescent="0.2">
      <c r="C37" s="41" t="s">
        <v>123</v>
      </c>
      <c r="D37" s="97">
        <v>1</v>
      </c>
      <c r="E37" s="43">
        <v>1</v>
      </c>
      <c r="F37" s="44">
        <v>0</v>
      </c>
      <c r="G37" s="97">
        <v>3</v>
      </c>
      <c r="H37" s="43">
        <v>3</v>
      </c>
      <c r="I37" s="44">
        <v>0</v>
      </c>
      <c r="J37" s="97">
        <v>10</v>
      </c>
      <c r="K37" s="43">
        <v>10</v>
      </c>
      <c r="L37" s="44">
        <f t="shared" si="0"/>
        <v>0</v>
      </c>
    </row>
    <row r="38" spans="2:12" ht="17.25" customHeight="1" x14ac:dyDescent="0.2">
      <c r="C38" s="41" t="s">
        <v>124</v>
      </c>
      <c r="D38" s="97">
        <v>9</v>
      </c>
      <c r="E38" s="43">
        <v>9</v>
      </c>
      <c r="F38" s="44">
        <v>0</v>
      </c>
      <c r="G38" s="97">
        <v>10</v>
      </c>
      <c r="H38" s="43">
        <v>10</v>
      </c>
      <c r="I38" s="44">
        <v>0</v>
      </c>
      <c r="J38" s="97">
        <v>8</v>
      </c>
      <c r="K38" s="43">
        <v>8</v>
      </c>
      <c r="L38" s="44">
        <f t="shared" si="0"/>
        <v>0</v>
      </c>
    </row>
    <row r="39" spans="2:12" ht="17.25" customHeight="1" x14ac:dyDescent="0.2">
      <c r="C39" s="41" t="s">
        <v>125</v>
      </c>
      <c r="D39" s="97">
        <v>16</v>
      </c>
      <c r="E39" s="43">
        <v>13</v>
      </c>
      <c r="F39" s="43">
        <v>3</v>
      </c>
      <c r="G39" s="97">
        <v>16</v>
      </c>
      <c r="H39" s="43">
        <v>12</v>
      </c>
      <c r="I39" s="43">
        <v>4</v>
      </c>
      <c r="J39" s="97">
        <v>1</v>
      </c>
      <c r="K39" s="43">
        <v>1</v>
      </c>
      <c r="L39" s="44">
        <f t="shared" si="0"/>
        <v>0</v>
      </c>
    </row>
    <row r="40" spans="2:12" ht="17.25" customHeight="1" x14ac:dyDescent="0.2">
      <c r="C40" s="41"/>
      <c r="D40" s="97"/>
      <c r="E40" s="43"/>
      <c r="F40" s="43"/>
      <c r="G40" s="97"/>
      <c r="H40" s="43"/>
      <c r="I40" s="43"/>
      <c r="J40" s="97"/>
      <c r="K40" s="43"/>
      <c r="L40" s="44"/>
    </row>
    <row r="41" spans="2:12" ht="17.25" customHeight="1" x14ac:dyDescent="0.2">
      <c r="C41" s="41" t="s">
        <v>126</v>
      </c>
      <c r="D41" s="97">
        <v>5902</v>
      </c>
      <c r="E41" s="43">
        <v>5716</v>
      </c>
      <c r="F41" s="43">
        <v>186</v>
      </c>
      <c r="G41" s="97">
        <v>4940</v>
      </c>
      <c r="H41" s="43">
        <v>4792</v>
      </c>
      <c r="I41" s="43">
        <v>148</v>
      </c>
      <c r="J41" s="97">
        <v>4539</v>
      </c>
      <c r="K41" s="43">
        <v>4430</v>
      </c>
      <c r="L41" s="43">
        <f t="shared" si="0"/>
        <v>109</v>
      </c>
    </row>
    <row r="42" spans="2:12" ht="17.25" hidden="1" customHeight="1" x14ac:dyDescent="0.2">
      <c r="B42" s="98"/>
      <c r="C42" s="41" t="s">
        <v>475</v>
      </c>
      <c r="D42" s="44" t="s">
        <v>90</v>
      </c>
      <c r="E42" s="44" t="s">
        <v>90</v>
      </c>
      <c r="F42" s="44" t="s">
        <v>90</v>
      </c>
      <c r="G42" s="44" t="s">
        <v>90</v>
      </c>
      <c r="H42" s="44" t="s">
        <v>90</v>
      </c>
      <c r="I42" s="44" t="s">
        <v>90</v>
      </c>
      <c r="J42" s="44">
        <v>0</v>
      </c>
      <c r="K42" s="44">
        <v>0</v>
      </c>
      <c r="L42" s="44" t="s">
        <v>90</v>
      </c>
    </row>
    <row r="43" spans="2:12" ht="17.25" customHeight="1" x14ac:dyDescent="0.2">
      <c r="C43" s="41" t="s">
        <v>127</v>
      </c>
      <c r="D43" s="97">
        <v>269</v>
      </c>
      <c r="E43" s="43">
        <v>187</v>
      </c>
      <c r="F43" s="43">
        <v>82</v>
      </c>
      <c r="G43" s="97">
        <v>268</v>
      </c>
      <c r="H43" s="43">
        <v>161</v>
      </c>
      <c r="I43" s="43">
        <v>107</v>
      </c>
      <c r="J43" s="97">
        <v>249</v>
      </c>
      <c r="K43" s="43">
        <v>162</v>
      </c>
      <c r="L43" s="43">
        <f t="shared" si="0"/>
        <v>87</v>
      </c>
    </row>
    <row r="44" spans="2:12" ht="17.25" customHeight="1" x14ac:dyDescent="0.2">
      <c r="C44" s="41"/>
      <c r="D44" s="97"/>
      <c r="E44" s="43"/>
      <c r="F44" s="43"/>
      <c r="G44" s="97"/>
      <c r="H44" s="43"/>
      <c r="I44" s="43"/>
      <c r="J44" s="97"/>
      <c r="K44" s="43"/>
      <c r="L44" s="44"/>
    </row>
    <row r="45" spans="2:12" ht="17.25" customHeight="1" x14ac:dyDescent="0.2">
      <c r="C45" s="41" t="s">
        <v>128</v>
      </c>
      <c r="D45" s="97">
        <v>1274</v>
      </c>
      <c r="E45" s="43">
        <v>1214</v>
      </c>
      <c r="F45" s="43">
        <v>60</v>
      </c>
      <c r="G45" s="97">
        <v>1101</v>
      </c>
      <c r="H45" s="43">
        <v>1058</v>
      </c>
      <c r="I45" s="43">
        <v>43</v>
      </c>
      <c r="J45" s="97">
        <v>1138</v>
      </c>
      <c r="K45" s="43">
        <v>1092</v>
      </c>
      <c r="L45" s="43">
        <f t="shared" si="0"/>
        <v>46</v>
      </c>
    </row>
    <row r="46" spans="2:12" ht="17.25" customHeight="1" x14ac:dyDescent="0.2">
      <c r="C46" s="41" t="s">
        <v>129</v>
      </c>
      <c r="D46" s="97">
        <v>92</v>
      </c>
      <c r="E46" s="43">
        <v>77</v>
      </c>
      <c r="F46" s="43">
        <v>15</v>
      </c>
      <c r="G46" s="97">
        <v>95</v>
      </c>
      <c r="H46" s="43">
        <v>85</v>
      </c>
      <c r="I46" s="43">
        <v>10</v>
      </c>
      <c r="J46" s="97">
        <v>66</v>
      </c>
      <c r="K46" s="43">
        <v>59</v>
      </c>
      <c r="L46" s="43">
        <f t="shared" si="0"/>
        <v>7</v>
      </c>
    </row>
    <row r="47" spans="2:12" ht="17.25" customHeight="1" x14ac:dyDescent="0.2">
      <c r="C47" s="41" t="s">
        <v>130</v>
      </c>
      <c r="D47" s="97">
        <v>66</v>
      </c>
      <c r="E47" s="43">
        <v>59</v>
      </c>
      <c r="F47" s="43">
        <v>7</v>
      </c>
      <c r="G47" s="97">
        <v>67</v>
      </c>
      <c r="H47" s="43">
        <v>47</v>
      </c>
      <c r="I47" s="43">
        <v>20</v>
      </c>
      <c r="J47" s="97">
        <v>38</v>
      </c>
      <c r="K47" s="43">
        <v>30</v>
      </c>
      <c r="L47" s="43">
        <f t="shared" si="0"/>
        <v>8</v>
      </c>
    </row>
    <row r="48" spans="2:12" ht="17.25" customHeight="1" x14ac:dyDescent="0.2">
      <c r="C48" s="41"/>
      <c r="D48" s="97"/>
      <c r="E48" s="43"/>
      <c r="F48" s="43"/>
      <c r="G48" s="97"/>
      <c r="H48" s="43"/>
      <c r="I48" s="43"/>
      <c r="J48" s="97"/>
      <c r="K48" s="43"/>
      <c r="L48" s="44"/>
    </row>
    <row r="49" spans="1:17" ht="17.25" customHeight="1" x14ac:dyDescent="0.2">
      <c r="C49" s="41" t="s">
        <v>131</v>
      </c>
      <c r="D49" s="97">
        <v>380</v>
      </c>
      <c r="E49" s="43">
        <v>343</v>
      </c>
      <c r="F49" s="43">
        <v>37</v>
      </c>
      <c r="G49" s="97">
        <v>328</v>
      </c>
      <c r="H49" s="43">
        <v>297</v>
      </c>
      <c r="I49" s="43">
        <v>31</v>
      </c>
      <c r="J49" s="97">
        <v>237</v>
      </c>
      <c r="K49" s="43">
        <v>218</v>
      </c>
      <c r="L49" s="43">
        <f t="shared" si="0"/>
        <v>19</v>
      </c>
    </row>
    <row r="50" spans="1:17" ht="17.25" customHeight="1" x14ac:dyDescent="0.2">
      <c r="C50" s="45" t="s">
        <v>132</v>
      </c>
      <c r="D50" s="97">
        <v>32</v>
      </c>
      <c r="E50" s="43">
        <v>4</v>
      </c>
      <c r="F50" s="43">
        <v>28</v>
      </c>
      <c r="G50" s="97">
        <v>29</v>
      </c>
      <c r="H50" s="43">
        <v>3</v>
      </c>
      <c r="I50" s="43">
        <v>26</v>
      </c>
      <c r="J50" s="97">
        <v>31</v>
      </c>
      <c r="K50" s="43">
        <v>7</v>
      </c>
      <c r="L50" s="43">
        <f t="shared" si="0"/>
        <v>24</v>
      </c>
    </row>
    <row r="51" spans="1:17" ht="17.25" customHeight="1" x14ac:dyDescent="0.2">
      <c r="C51" s="41" t="s">
        <v>133</v>
      </c>
      <c r="D51" s="97">
        <v>143</v>
      </c>
      <c r="E51" s="43">
        <v>138</v>
      </c>
      <c r="F51" s="43">
        <v>5</v>
      </c>
      <c r="G51" s="97">
        <v>160</v>
      </c>
      <c r="H51" s="43">
        <v>155</v>
      </c>
      <c r="I51" s="43">
        <v>5</v>
      </c>
      <c r="J51" s="97">
        <v>135</v>
      </c>
      <c r="K51" s="43">
        <v>127</v>
      </c>
      <c r="L51" s="43">
        <f t="shared" si="0"/>
        <v>8</v>
      </c>
    </row>
    <row r="52" spans="1:17" ht="17.25" customHeight="1" x14ac:dyDescent="0.2">
      <c r="C52" s="41"/>
      <c r="D52" s="97"/>
      <c r="E52" s="43"/>
      <c r="F52" s="43"/>
      <c r="G52" s="97"/>
      <c r="H52" s="43"/>
      <c r="I52" s="43"/>
      <c r="L52" s="43"/>
    </row>
    <row r="53" spans="1:17" ht="17.25" hidden="1" customHeight="1" x14ac:dyDescent="0.15">
      <c r="C53" s="99" t="s">
        <v>476</v>
      </c>
      <c r="D53" s="44" t="s">
        <v>90</v>
      </c>
      <c r="E53" s="44" t="s">
        <v>90</v>
      </c>
      <c r="F53" s="44" t="s">
        <v>90</v>
      </c>
      <c r="G53" s="44" t="s">
        <v>90</v>
      </c>
      <c r="H53" s="44" t="s">
        <v>90</v>
      </c>
      <c r="I53" s="44" t="s">
        <v>90</v>
      </c>
      <c r="J53" s="44">
        <v>0</v>
      </c>
      <c r="K53" s="44">
        <v>0</v>
      </c>
      <c r="L53" s="44" t="s">
        <v>90</v>
      </c>
    </row>
    <row r="54" spans="1:17" ht="17.25" customHeight="1" x14ac:dyDescent="0.2">
      <c r="C54" s="41" t="s">
        <v>22</v>
      </c>
      <c r="D54" s="100">
        <v>9187</v>
      </c>
      <c r="E54" s="43">
        <v>8983</v>
      </c>
      <c r="F54" s="100">
        <v>204</v>
      </c>
      <c r="G54" s="100">
        <v>9565</v>
      </c>
      <c r="H54" s="43">
        <v>9371</v>
      </c>
      <c r="I54" s="100">
        <v>194</v>
      </c>
      <c r="J54" s="100">
        <v>8889</v>
      </c>
      <c r="K54" s="43">
        <v>8712</v>
      </c>
      <c r="L54" s="43">
        <f t="shared" si="0"/>
        <v>177</v>
      </c>
    </row>
    <row r="55" spans="1:17" ht="17.25" customHeight="1" x14ac:dyDescent="0.2">
      <c r="C55" s="41" t="s">
        <v>134</v>
      </c>
      <c r="D55" s="44" t="s">
        <v>90</v>
      </c>
      <c r="E55" s="44" t="s">
        <v>90</v>
      </c>
      <c r="F55" s="44" t="s">
        <v>90</v>
      </c>
      <c r="G55" s="44" t="s">
        <v>90</v>
      </c>
      <c r="H55" s="44" t="s">
        <v>90</v>
      </c>
      <c r="I55" s="44" t="s">
        <v>90</v>
      </c>
      <c r="J55" s="44">
        <v>0</v>
      </c>
      <c r="K55" s="44">
        <v>0</v>
      </c>
      <c r="L55" s="44" t="s">
        <v>90</v>
      </c>
    </row>
    <row r="56" spans="1:17" ht="17.25" customHeight="1" x14ac:dyDescent="0.2">
      <c r="C56" s="41" t="s">
        <v>135</v>
      </c>
      <c r="D56" s="44">
        <v>0</v>
      </c>
      <c r="E56" s="44" t="s">
        <v>90</v>
      </c>
      <c r="F56" s="44" t="s">
        <v>90</v>
      </c>
      <c r="G56" s="44" t="s">
        <v>90</v>
      </c>
      <c r="H56" s="44" t="s">
        <v>90</v>
      </c>
      <c r="I56" s="44" t="s">
        <v>90</v>
      </c>
      <c r="J56" s="44">
        <v>0</v>
      </c>
      <c r="K56" s="44">
        <v>0</v>
      </c>
      <c r="L56" s="44" t="s">
        <v>90</v>
      </c>
    </row>
    <row r="57" spans="1:17" ht="17.25" customHeight="1" x14ac:dyDescent="0.2">
      <c r="C57" s="41"/>
      <c r="D57" s="97"/>
      <c r="E57" s="101"/>
      <c r="F57" s="101"/>
      <c r="G57" s="97"/>
      <c r="H57" s="101"/>
      <c r="I57" s="101"/>
      <c r="J57" s="97"/>
      <c r="K57" s="101"/>
      <c r="L57" s="101"/>
    </row>
    <row r="58" spans="1:17" s="17" customFormat="1" ht="17.25" customHeight="1" x14ac:dyDescent="0.2">
      <c r="A58" s="90"/>
      <c r="B58" s="91" t="s">
        <v>136</v>
      </c>
      <c r="C58" s="96"/>
      <c r="D58" s="93">
        <v>126</v>
      </c>
      <c r="E58" s="93">
        <v>124</v>
      </c>
      <c r="F58" s="93">
        <v>2</v>
      </c>
      <c r="G58" s="93">
        <v>108</v>
      </c>
      <c r="H58" s="93">
        <v>105</v>
      </c>
      <c r="I58" s="93">
        <v>3</v>
      </c>
      <c r="J58" s="93">
        <f>SUM(J60:J65)</f>
        <v>95</v>
      </c>
      <c r="K58" s="93">
        <f>SUM(K60:K65)</f>
        <v>86</v>
      </c>
      <c r="L58" s="93">
        <f>SUM(L60:L65)</f>
        <v>9</v>
      </c>
      <c r="M58" s="90"/>
      <c r="N58" s="90"/>
      <c r="O58" s="90"/>
      <c r="P58" s="90"/>
      <c r="Q58" s="90"/>
    </row>
    <row r="59" spans="1:17" ht="17.25" customHeight="1" x14ac:dyDescent="0.2">
      <c r="B59" s="55"/>
      <c r="C59" s="94"/>
      <c r="D59" s="97"/>
      <c r="E59" s="97"/>
      <c r="F59" s="97"/>
      <c r="G59" s="97"/>
      <c r="H59" s="97"/>
      <c r="I59" s="97"/>
      <c r="J59" s="97"/>
      <c r="K59" s="97"/>
      <c r="L59" s="97"/>
    </row>
    <row r="60" spans="1:17" ht="17.25" customHeight="1" x14ac:dyDescent="0.2">
      <c r="C60" s="41" t="s">
        <v>137</v>
      </c>
      <c r="D60" s="44">
        <v>1</v>
      </c>
      <c r="E60" s="44">
        <v>1</v>
      </c>
      <c r="F60" s="44">
        <v>0</v>
      </c>
      <c r="G60" s="44">
        <v>1</v>
      </c>
      <c r="H60" s="44">
        <v>1</v>
      </c>
      <c r="I60" s="44">
        <v>0</v>
      </c>
      <c r="J60" s="44">
        <v>3</v>
      </c>
      <c r="K60" s="44">
        <v>3</v>
      </c>
      <c r="L60" s="44">
        <f>J60-K60</f>
        <v>0</v>
      </c>
    </row>
    <row r="61" spans="1:17" ht="17.25" customHeight="1" x14ac:dyDescent="0.2">
      <c r="C61" s="41" t="s">
        <v>138</v>
      </c>
      <c r="D61" s="97">
        <v>43</v>
      </c>
      <c r="E61" s="101">
        <v>42</v>
      </c>
      <c r="F61" s="101">
        <v>1</v>
      </c>
      <c r="G61" s="97">
        <v>44</v>
      </c>
      <c r="H61" s="101">
        <v>43</v>
      </c>
      <c r="I61" s="101">
        <v>1</v>
      </c>
      <c r="J61" s="97">
        <v>41</v>
      </c>
      <c r="K61" s="101">
        <v>37</v>
      </c>
      <c r="L61" s="44">
        <f t="shared" ref="L61:L65" si="1">J61-K61</f>
        <v>4</v>
      </c>
    </row>
    <row r="62" spans="1:17" ht="17.25" customHeight="1" x14ac:dyDescent="0.2">
      <c r="C62" s="41" t="s">
        <v>139</v>
      </c>
      <c r="D62" s="97">
        <v>47</v>
      </c>
      <c r="E62" s="43">
        <v>46</v>
      </c>
      <c r="F62" s="44">
        <v>1</v>
      </c>
      <c r="G62" s="97">
        <v>50</v>
      </c>
      <c r="H62" s="43">
        <v>49</v>
      </c>
      <c r="I62" s="44">
        <v>1</v>
      </c>
      <c r="J62" s="97">
        <v>47</v>
      </c>
      <c r="K62" s="43">
        <v>42</v>
      </c>
      <c r="L62" s="44">
        <f t="shared" si="1"/>
        <v>5</v>
      </c>
    </row>
    <row r="63" spans="1:17" ht="17.25" customHeight="1" x14ac:dyDescent="0.2">
      <c r="C63" s="41"/>
      <c r="D63" s="97"/>
      <c r="E63" s="43"/>
      <c r="F63" s="100"/>
      <c r="G63" s="97"/>
      <c r="H63" s="43"/>
      <c r="I63" s="100"/>
      <c r="J63" s="97"/>
      <c r="K63" s="43"/>
      <c r="L63" s="44"/>
    </row>
    <row r="64" spans="1:17" ht="17.25" customHeight="1" x14ac:dyDescent="0.2">
      <c r="C64" s="41" t="s">
        <v>140</v>
      </c>
      <c r="D64" s="97">
        <v>32</v>
      </c>
      <c r="E64" s="43">
        <v>32</v>
      </c>
      <c r="F64" s="44">
        <v>0</v>
      </c>
      <c r="G64" s="97">
        <v>13</v>
      </c>
      <c r="H64" s="43">
        <v>12</v>
      </c>
      <c r="I64" s="44">
        <v>1</v>
      </c>
      <c r="J64" s="97">
        <v>2</v>
      </c>
      <c r="K64" s="43">
        <v>2</v>
      </c>
      <c r="L64" s="44">
        <f t="shared" si="1"/>
        <v>0</v>
      </c>
      <c r="M64" s="64"/>
    </row>
    <row r="65" spans="1:12" ht="17.25" customHeight="1" x14ac:dyDescent="0.2">
      <c r="C65" s="41" t="s">
        <v>141</v>
      </c>
      <c r="D65" s="44">
        <v>3</v>
      </c>
      <c r="E65" s="44">
        <v>3</v>
      </c>
      <c r="F65" s="44">
        <v>0</v>
      </c>
      <c r="G65" s="44">
        <v>0</v>
      </c>
      <c r="H65" s="44">
        <v>0</v>
      </c>
      <c r="I65" s="44">
        <v>0</v>
      </c>
      <c r="J65" s="44">
        <v>2</v>
      </c>
      <c r="K65" s="44">
        <v>2</v>
      </c>
      <c r="L65" s="44">
        <f t="shared" si="1"/>
        <v>0</v>
      </c>
    </row>
    <row r="66" spans="1:12" ht="17.25" customHeight="1" thickBot="1" x14ac:dyDescent="0.2">
      <c r="B66" s="56"/>
      <c r="C66" s="102"/>
      <c r="D66" s="56"/>
      <c r="E66" s="56"/>
      <c r="F66" s="56"/>
      <c r="G66" s="56"/>
      <c r="H66" s="56"/>
      <c r="I66" s="56"/>
      <c r="J66" s="56"/>
      <c r="K66" s="56"/>
      <c r="L66" s="56"/>
    </row>
    <row r="67" spans="1:12" ht="17.25" customHeight="1" x14ac:dyDescent="0.2">
      <c r="D67" s="42" t="s">
        <v>358</v>
      </c>
      <c r="E67" s="103"/>
      <c r="F67" s="55"/>
      <c r="J67" s="104"/>
    </row>
    <row r="68" spans="1:12" ht="17.25" customHeight="1" x14ac:dyDescent="0.2">
      <c r="A68" s="55"/>
      <c r="E68" s="103"/>
      <c r="F68" s="103"/>
    </row>
  </sheetData>
  <mergeCells count="4">
    <mergeCell ref="B6:L6"/>
    <mergeCell ref="D8:F8"/>
    <mergeCell ref="G8:I8"/>
    <mergeCell ref="J8:L8"/>
  </mergeCells>
  <phoneticPr fontId="19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X01-X02</vt:lpstr>
      <vt:lpstr>X03</vt:lpstr>
      <vt:lpstr>X04</vt:lpstr>
      <vt:lpstr>X05A</vt:lpstr>
      <vt:lpstr>X05B</vt:lpstr>
      <vt:lpstr>X06 </vt:lpstr>
      <vt:lpstr>X07</vt:lpstr>
      <vt:lpstr>X08</vt:lpstr>
      <vt:lpstr>X09</vt:lpstr>
      <vt:lpstr>X06</vt:lpstr>
      <vt:lpstr>'X01-X02'!Print_Area</vt:lpstr>
      <vt:lpstr>'X03'!Print_Area</vt:lpstr>
      <vt:lpstr>'X04'!Print_Area</vt:lpstr>
      <vt:lpstr>X05A!Print_Area</vt:lpstr>
      <vt:lpstr>X05B!Print_Area</vt:lpstr>
      <vt:lpstr>'X06'!Print_Area</vt:lpstr>
      <vt:lpstr>'X06 '!Print_Area</vt:lpstr>
      <vt:lpstr>'X07'!Print_Area</vt:lpstr>
      <vt:lpstr>'X08'!Print_Area</vt:lpstr>
      <vt:lpstr>'X09'!Print_Area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127604</cp:lastModifiedBy>
  <cp:lastPrinted>2019-12-10T06:09:52Z</cp:lastPrinted>
  <dcterms:created xsi:type="dcterms:W3CDTF">2013-11-13T00:06:49Z</dcterms:created>
  <dcterms:modified xsi:type="dcterms:W3CDTF">2021-03-01T02:41:55Z</dcterms:modified>
</cp:coreProperties>
</file>