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6210" yWindow="675" windowWidth="10125" windowHeight="8715" tabRatio="812"/>
  </bookViews>
  <sheets>
    <sheet name="001" sheetId="133" r:id="rId1"/>
    <sheet name="002A" sheetId="134" r:id="rId2"/>
    <sheet name="002BC" sheetId="135" r:id="rId3"/>
    <sheet name="003-004" sheetId="136" r:id="rId4"/>
    <sheet name="005" sheetId="137" r:id="rId5"/>
    <sheet name="006AB" sheetId="147" r:id="rId6"/>
    <sheet name="006C-O07" sheetId="148" r:id="rId7"/>
    <sheet name="008" sheetId="149" r:id="rId8"/>
    <sheet name="009A" sheetId="150" r:id="rId9"/>
    <sheet name="009A続き" sheetId="151" r:id="rId10"/>
    <sheet name="009B" sheetId="152" r:id="rId11"/>
    <sheet name="009B続き" sheetId="153" r:id="rId12"/>
    <sheet name="010AB" sheetId="154" r:id="rId13"/>
    <sheet name="010CD" sheetId="155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'001'!$B$6:$J$47</definedName>
    <definedName name="_xlnm.Print_Area" localSheetId="1">'002A'!$B$6:$J$73</definedName>
    <definedName name="_xlnm.Print_Area" localSheetId="2">'002BC'!$B$6:$J$67</definedName>
    <definedName name="_xlnm.Print_Area" localSheetId="3">'003-004'!$B$6:$J$69</definedName>
    <definedName name="_xlnm.Print_Area" localSheetId="4">'005'!$B$6:$J$63</definedName>
    <definedName name="_xlnm.Print_Area" localSheetId="5">'006AB'!$B$6:$J$70</definedName>
    <definedName name="_xlnm.Print_Area" localSheetId="6">'006C-O07'!$B$6:$J$69</definedName>
    <definedName name="_xlnm.Print_Area" localSheetId="7">'008'!$B$6:$J$52</definedName>
    <definedName name="_xlnm.Print_Area" localSheetId="8">'009A'!$B$6:$N$53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'009B続き'!$B$6:$J$51</definedName>
    <definedName name="_xlnm.Print_Area" localSheetId="12">'010AB'!$B$6:$L$60</definedName>
    <definedName name="_xlnm.Print_Area" localSheetId="13">'010CD'!$B$6:$L$70</definedName>
    <definedName name="_xlnm.Print_Area" localSheetId="14">'011ＡＢ'!$B$6:$L$84</definedName>
  </definedNames>
  <calcPr calcId="162913"/>
</workbook>
</file>

<file path=xl/calcChain.xml><?xml version="1.0" encoding="utf-8"?>
<calcChain xmlns="http://schemas.openxmlformats.org/spreadsheetml/2006/main">
  <c r="E61" i="118" l="1"/>
  <c r="E66" i="118"/>
  <c r="L28" i="155" l="1"/>
  <c r="K28" i="155"/>
  <c r="J28" i="155"/>
  <c r="H28" i="155"/>
  <c r="G28" i="155"/>
  <c r="F28" i="155"/>
  <c r="E28" i="155"/>
  <c r="L21" i="155"/>
  <c r="K21" i="155"/>
  <c r="J21" i="155"/>
  <c r="I21" i="155"/>
  <c r="H21" i="155"/>
  <c r="G21" i="155"/>
  <c r="F21" i="155"/>
  <c r="E21" i="155"/>
  <c r="J51" i="137" l="1"/>
  <c r="I51" i="137"/>
  <c r="J20" i="137"/>
  <c r="I20" i="137"/>
  <c r="J18" i="137"/>
  <c r="I18" i="137"/>
  <c r="J30" i="136"/>
  <c r="I30" i="136"/>
  <c r="I11" i="136" s="1"/>
  <c r="J13" i="136"/>
  <c r="I13" i="136"/>
  <c r="J11" i="136"/>
  <c r="J41" i="135"/>
  <c r="I41" i="135"/>
  <c r="J11" i="135"/>
  <c r="I11" i="135"/>
  <c r="J17" i="134"/>
  <c r="I17" i="134"/>
  <c r="J36" i="133"/>
  <c r="I36" i="133"/>
  <c r="J15" i="133"/>
  <c r="I15" i="133"/>
  <c r="J20" i="118" l="1"/>
  <c r="J25" i="118"/>
  <c r="L66" i="118" l="1"/>
  <c r="K66" i="118"/>
  <c r="J66" i="118"/>
  <c r="I66" i="118"/>
  <c r="H66" i="118"/>
  <c r="G66" i="118"/>
  <c r="F66" i="118"/>
  <c r="J18" i="118" l="1"/>
  <c r="J31" i="118" s="1"/>
  <c r="J37" i="118" s="1"/>
  <c r="H61" i="118"/>
  <c r="G61" i="118"/>
  <c r="I61" i="118"/>
  <c r="J61" i="118"/>
  <c r="K61" i="118"/>
  <c r="L61" i="118"/>
  <c r="F61" i="118"/>
</calcChain>
</file>

<file path=xl/sharedStrings.xml><?xml version="1.0" encoding="utf-8"?>
<sst xmlns="http://schemas.openxmlformats.org/spreadsheetml/2006/main" count="966" uniqueCount="656">
  <si>
    <t>Ｏ　財  政</t>
  </si>
  <si>
    <t>Ｏ-01 会計別歳出決算額（県財政）</t>
  </si>
  <si>
    <t>一般会計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</si>
  <si>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</si>
  <si>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</si>
  <si>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</si>
  <si>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</si>
  <si>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</si>
  <si>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</si>
  <si>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</si>
  <si>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</si>
  <si>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</si>
  <si>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</si>
  <si>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</si>
  <si>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</si>
  <si>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</si>
  <si>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</si>
  <si>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</si>
  <si>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</si>
  <si>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</si>
  <si>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</si>
  <si>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</si>
  <si>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</si>
  <si>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</si>
  <si>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</si>
  <si>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</si>
  <si>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</si>
  <si>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</si>
  <si>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</si>
  <si>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</si>
  <si>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</si>
  <si>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</si>
  <si>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</si>
  <si>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</si>
  <si>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</si>
  <si>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</si>
  <si>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</si>
  <si>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</si>
  <si>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</si>
  <si>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</si>
  <si>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</si>
  <si>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</si>
  <si>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</si>
  <si>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</si>
  <si>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</si>
  <si>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</si>
  <si>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</si>
  <si>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</si>
  <si>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</si>
  <si>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</si>
  <si>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</si>
  <si>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</si>
  <si>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</si>
  <si>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</si>
  <si>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</si>
  <si>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</si>
  <si>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</si>
  <si>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</si>
  <si>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</si>
  <si>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</si>
  <si>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</si>
  <si>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</si>
  <si>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</si>
  <si>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</si>
  <si>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</si>
  <si>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</si>
  <si>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</si>
  <si>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</si>
  <si>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</si>
  <si>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</si>
  <si>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</si>
  <si>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</si>
  <si>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</si>
  <si>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</si>
  <si>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</si>
  <si>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</si>
  <si>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</si>
  <si>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</si>
  <si>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</si>
  <si>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</si>
  <si>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</si>
  <si>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</si>
  <si>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</si>
  <si>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地域財政特例対策債</t>
  </si>
  <si>
    <t>臨時税収補填債</t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</si>
  <si>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</si>
  <si>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</si>
  <si>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</si>
  <si>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</si>
  <si>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</si>
  <si>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</si>
  <si>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</si>
  <si>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</si>
  <si>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</si>
  <si>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</si>
  <si>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</si>
  <si>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</si>
  <si>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</si>
  <si>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</si>
  <si>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</si>
  <si>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</si>
  <si>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</si>
  <si>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</si>
  <si>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</si>
  <si>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</si>
  <si>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</si>
  <si>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</si>
  <si>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</si>
  <si>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</si>
  <si>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</si>
  <si>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</si>
  <si>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</si>
  <si>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</si>
  <si>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</si>
  <si>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</si>
  <si>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</si>
  <si>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</si>
  <si>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</si>
  <si>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</si>
  <si>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</si>
  <si>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</si>
  <si>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</si>
  <si>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</si>
  <si>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</si>
  <si>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</si>
  <si>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</si>
  <si>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</si>
  <si>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</si>
  <si>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</si>
  <si>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</si>
  <si>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</si>
  <si>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</si>
  <si>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</si>
  <si>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</si>
  <si>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</si>
  <si>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</si>
  <si>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</si>
  <si>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</si>
  <si>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</si>
  <si>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</si>
  <si>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</si>
  <si>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</si>
  <si>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</si>
  <si>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</si>
  <si>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</si>
  <si>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</si>
  <si>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</si>
  <si>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</si>
  <si>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</si>
  <si>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</si>
  <si>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</si>
  <si>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</si>
  <si>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</si>
  <si>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</si>
  <si>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</si>
  <si>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</si>
  <si>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</si>
  <si>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</si>
  <si>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</si>
  <si>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</si>
  <si>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</si>
  <si>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</si>
  <si>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</si>
  <si>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</si>
  <si>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特別地方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</si>
  <si>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</si>
  <si>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</si>
  <si>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</si>
  <si>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</si>
  <si>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</si>
  <si>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</si>
  <si>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</si>
  <si>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</si>
  <si>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</si>
  <si>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</si>
  <si>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</si>
  <si>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</si>
  <si>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</si>
  <si>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</si>
  <si>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</si>
  <si>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</si>
  <si>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</si>
  <si>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</si>
  <si>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</si>
  <si>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</si>
  <si>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</si>
  <si>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</si>
  <si>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</si>
  <si>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</si>
  <si>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</si>
  <si>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</si>
  <si>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</si>
  <si>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</si>
  <si>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</si>
  <si>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</si>
  <si>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</si>
  <si>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</si>
  <si>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</si>
  <si>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</si>
  <si>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</si>
  <si>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</si>
  <si>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</si>
  <si>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</si>
  <si>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</si>
  <si>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</si>
  <si>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</si>
  <si>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</si>
  <si>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</si>
  <si>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</si>
  <si>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</si>
  <si>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</si>
  <si>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</si>
  <si>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</si>
  <si>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</si>
  <si>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</si>
  <si>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</si>
  <si>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</si>
  <si>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</si>
  <si>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</si>
  <si>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</si>
  <si>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</si>
  <si>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</si>
  <si>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</si>
  <si>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</si>
  <si>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</si>
  <si>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</si>
  <si>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</si>
  <si>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</si>
  <si>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</si>
  <si>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</si>
  <si>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</si>
  <si>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</si>
  <si>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</si>
  <si>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</si>
  <si>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</si>
  <si>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</si>
  <si>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</si>
  <si>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</si>
  <si>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</si>
  <si>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</si>
  <si>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</si>
  <si>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</si>
  <si>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</si>
  <si>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</si>
  <si>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</si>
  <si>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</si>
  <si>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</si>
  <si>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</si>
  <si>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</si>
  <si>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</si>
  <si>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</si>
  <si>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</si>
  <si>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</si>
  <si>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</si>
  <si>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</si>
  <si>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</si>
  <si>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</si>
  <si>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</si>
  <si>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</si>
  <si>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</si>
  <si>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</si>
  <si>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</si>
  <si>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</si>
  <si>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</si>
  <si>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</si>
  <si>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</si>
  <si>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</si>
  <si>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</si>
  <si>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</si>
  <si>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</si>
  <si>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</si>
  <si>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</si>
  <si>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</si>
  <si>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</si>
  <si>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</si>
  <si>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</si>
  <si>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</si>
  <si>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資料：大阪国税局「大阪国税局統計情報」</t>
    <rPh sb="16" eb="18">
      <t>ジョウホウ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</si>
  <si>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</si>
  <si>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</si>
  <si>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</si>
  <si>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</si>
  <si>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</si>
  <si>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</si>
  <si>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</si>
  <si>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</si>
  <si>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</si>
  <si>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</si>
  <si>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</si>
  <si>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</si>
  <si>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</si>
  <si>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人</t>
    <rPh sb="0" eb="1">
      <t>ニン</t>
    </rPh>
    <phoneticPr fontId="2"/>
  </si>
  <si>
    <r>
      <t>Ａ．公営企業事業数及び職員数</t>
    </r>
    <r>
      <rPr>
        <sz val="14"/>
        <rFont val="ＭＳ 明朝"/>
        <family val="1"/>
        <charset val="128"/>
      </rPr>
      <t>(年度末）</t>
    </r>
    <rPh sb="15" eb="18">
      <t>ネンドマツ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</si>
  <si>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</si>
  <si>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</si>
  <si>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</si>
  <si>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所得税計</t>
    <rPh sb="0" eb="3">
      <t>ショトクゼイ</t>
    </rPh>
    <rPh sb="3" eb="4">
      <t>ケイ</t>
    </rPh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</si>
  <si>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</si>
  <si>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</si>
  <si>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</si>
  <si>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</si>
  <si>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</si>
  <si>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</si>
  <si>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</si>
  <si>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平成25年度(2013年度)</t>
    <rPh sb="4" eb="6">
      <t>ネンド</t>
    </rPh>
    <rPh sb="11" eb="13">
      <t>ネンド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</si>
  <si>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</si>
  <si>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</si>
  <si>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</si>
  <si>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減税補填債</t>
    <rPh sb="0" eb="2">
      <t>ゲンゼイ</t>
    </rPh>
    <rPh sb="2" eb="4">
      <t>ホテン</t>
    </rPh>
    <rPh sb="4" eb="5">
      <t>サイ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</si>
  <si>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</si>
  <si>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平成25年度</t>
  </si>
  <si>
    <t>平成26年度</t>
  </si>
  <si>
    <t>母子父子寡婦福祉資金</t>
    <rPh sb="2" eb="4">
      <t>フシ</t>
    </rPh>
    <phoneticPr fontId="2"/>
  </si>
  <si>
    <t>緊急防災・減災事業債(補助・国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rPh sb="11" eb="13">
      <t>ホジョ</t>
    </rPh>
    <rPh sb="14" eb="15">
      <t>クニ</t>
    </rPh>
    <phoneticPr fontId="2"/>
  </si>
  <si>
    <t>直轄分)</t>
    <rPh sb="0" eb="2">
      <t>チョッカツ</t>
    </rPh>
    <rPh sb="2" eb="3">
      <t>ブン</t>
    </rPh>
    <phoneticPr fontId="2"/>
  </si>
  <si>
    <t>Ａ．歳入</t>
  </si>
  <si>
    <t/>
  </si>
  <si>
    <t>Ｂ．目的別歳出</t>
  </si>
  <si>
    <t>Ｃ．性質別歳出</t>
  </si>
  <si>
    <t>　</t>
    <phoneticPr fontId="2"/>
  </si>
  <si>
    <t>Ｂ．歳出</t>
  </si>
  <si>
    <t>Ｏ-09 市町村別普通会計決算額</t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</si>
  <si>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</si>
  <si>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</si>
  <si>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</si>
  <si>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</si>
  <si>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</si>
  <si>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</si>
  <si>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</si>
  <si>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</si>
  <si>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</si>
  <si>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</si>
  <si>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</si>
  <si>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</si>
  <si>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</si>
  <si>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</si>
  <si>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平成26年度(2014年度)</t>
    <rPh sb="4" eb="6">
      <t>ネンド</t>
    </rPh>
    <rPh sb="11" eb="13">
      <t>ネンド</t>
    </rPh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</si>
  <si>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</si>
  <si>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</si>
  <si>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r>
      <rPr>
        <sz val="14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源泉所得税及び復興特別所得税</t>
    </r>
    <phoneticPr fontId="2"/>
  </si>
  <si>
    <t>　消費税</t>
    <phoneticPr fontId="2"/>
  </si>
  <si>
    <t>　酒税</t>
    <phoneticPr fontId="2"/>
  </si>
  <si>
    <t>　その他の間接税</t>
    <phoneticPr fontId="2"/>
  </si>
  <si>
    <t>-</t>
    <phoneticPr fontId="2"/>
  </si>
  <si>
    <t>平成27年度</t>
  </si>
  <si>
    <t>平成28年度</t>
  </si>
  <si>
    <t>Ｏ-10 市町村の公営事業</t>
    <phoneticPr fontId="2"/>
  </si>
  <si>
    <t>収入</t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</si>
  <si>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</si>
  <si>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注）実質収支（歳入－歳出－繰越予定財源）から財政措置額を引いた額</t>
    <phoneticPr fontId="2"/>
  </si>
  <si>
    <t>平成28年度(2016年度)</t>
    <rPh sb="4" eb="6">
      <t>ネンド</t>
    </rPh>
    <rPh sb="11" eb="13">
      <t>ネンド</t>
    </rPh>
    <phoneticPr fontId="2"/>
  </si>
  <si>
    <t>…</t>
    <phoneticPr fontId="2"/>
  </si>
  <si>
    <t xml:space="preserve">  地方公共団体の会計は、一般会計と特別会計に区分される。普通会計とは、特別会</t>
    <rPh sb="36" eb="38">
      <t>トクベツ</t>
    </rPh>
    <rPh sb="38" eb="39">
      <t>カイ</t>
    </rPh>
    <phoneticPr fontId="2"/>
  </si>
  <si>
    <t>除いた特別会計と一般会計を統合したもので、会計間の重複受払い部分を控除した純</t>
    <rPh sb="0" eb="1">
      <t>ノゾ</t>
    </rPh>
    <rPh sb="37" eb="38">
      <t>ジュン</t>
    </rPh>
    <phoneticPr fontId="2"/>
  </si>
  <si>
    <t>x</t>
    <phoneticPr fontId="2"/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</si>
  <si>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</si>
  <si>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</si>
  <si>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</si>
  <si>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</si>
  <si>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 xml:space="preserve">          単位：百万円</t>
    <phoneticPr fontId="2"/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</si>
  <si>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</si>
  <si>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</si>
  <si>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特別交付税</t>
    <phoneticPr fontId="2"/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</si>
  <si>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</si>
  <si>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 xml:space="preserve">  公営住宅使用料</t>
    <phoneticPr fontId="2"/>
  </si>
  <si>
    <t xml:space="preserve">  その他</t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</si>
  <si>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</si>
  <si>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</si>
  <si>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</si>
  <si>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</si>
  <si>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 xml:space="preserve">  普通建設事業費支出金</t>
    <phoneticPr fontId="2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</si>
  <si>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</si>
  <si>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</si>
  <si>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 xml:space="preserve">  委託金</t>
    <phoneticPr fontId="2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</si>
  <si>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</si>
  <si>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</si>
  <si>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地域道路整備臨時交付金</t>
    <rPh sb="1" eb="3">
      <t>チイキ</t>
    </rPh>
    <rPh sb="3" eb="5">
      <t>ドウロ</t>
    </rPh>
    <rPh sb="5" eb="7">
      <t>セイビ</t>
    </rPh>
    <rPh sb="7" eb="9">
      <t>リンジ</t>
    </rPh>
    <rPh sb="9" eb="12">
      <t>コウフキン</t>
    </rPh>
    <phoneticPr fontId="2"/>
  </si>
  <si>
    <t>　地域活力基盤創造交付金</t>
    <rPh sb="1" eb="3">
      <t>チイキ</t>
    </rPh>
    <rPh sb="3" eb="5">
      <t>カツリョク</t>
    </rPh>
    <rPh sb="5" eb="7">
      <t>キバン</t>
    </rPh>
    <rPh sb="7" eb="9">
      <t>ソウゾウ</t>
    </rPh>
    <rPh sb="9" eb="12">
      <t>コウフキン</t>
    </rPh>
    <phoneticPr fontId="2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</si>
  <si>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</si>
  <si>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 xml:space="preserve">   財産収入</t>
    <phoneticPr fontId="2"/>
  </si>
  <si>
    <t xml:space="preserve">   寄 附 金</t>
    <rPh sb="5" eb="6">
      <t>フ</t>
    </rPh>
    <phoneticPr fontId="6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</si>
  <si>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</si>
  <si>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　 受託事業費</t>
    <phoneticPr fontId="2"/>
  </si>
  <si>
    <t xml:space="preserve">   災害復旧事業費</t>
    <phoneticPr fontId="2"/>
  </si>
  <si>
    <t xml:space="preserve">   公債費</t>
    <phoneticPr fontId="2"/>
  </si>
  <si>
    <t>Ｏ-05 目的別県債の年度末現在高</t>
    <phoneticPr fontId="2"/>
  </si>
  <si>
    <t>　普通会計債は、普通会計に属し、元利償還のための財源が主に地方税、地方交付税</t>
    <phoneticPr fontId="2"/>
  </si>
  <si>
    <t xml:space="preserve">    歳入総額</t>
    <phoneticPr fontId="2"/>
  </si>
  <si>
    <t>平成29年度</t>
  </si>
  <si>
    <t>2015</t>
  </si>
  <si>
    <t>2016</t>
  </si>
  <si>
    <t>　海 南 市</t>
    <phoneticPr fontId="2"/>
  </si>
  <si>
    <t>　紀の川市</t>
    <phoneticPr fontId="2"/>
  </si>
  <si>
    <t>　かつらぎ町</t>
    <phoneticPr fontId="2"/>
  </si>
  <si>
    <t>地　方</t>
    <phoneticPr fontId="2"/>
  </si>
  <si>
    <t>交付金</t>
    <phoneticPr fontId="2"/>
  </si>
  <si>
    <t>平成29年度</t>
    <rPh sb="0" eb="2">
      <t>ヘイセイ</t>
    </rPh>
    <rPh sb="4" eb="6">
      <t>ネンド</t>
    </rPh>
    <phoneticPr fontId="2"/>
  </si>
  <si>
    <t xml:space="preserve"> かつらぎ町</t>
    <phoneticPr fontId="2"/>
  </si>
  <si>
    <t xml:space="preserve"> 那智勝浦町</t>
    <phoneticPr fontId="2"/>
  </si>
  <si>
    <t>単位：百万円</t>
    <phoneticPr fontId="6"/>
  </si>
  <si>
    <t>地方債</t>
    <phoneticPr fontId="2"/>
  </si>
  <si>
    <t xml:space="preserve"> かつらぎ町</t>
    <phoneticPr fontId="2"/>
  </si>
  <si>
    <t>民生費</t>
    <phoneticPr fontId="2"/>
  </si>
  <si>
    <t>広 川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</si>
  <si>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</si>
  <si>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</si>
  <si>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</si>
  <si>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</si>
  <si>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土木費</t>
    <phoneticPr fontId="2"/>
  </si>
  <si>
    <t>湯 浅 町</t>
    <phoneticPr fontId="2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</si>
  <si>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</si>
  <si>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平成29年度(2017年度)</t>
    <phoneticPr fontId="2"/>
  </si>
  <si>
    <t>x</t>
    <phoneticPr fontId="2"/>
  </si>
  <si>
    <t>x</t>
    <phoneticPr fontId="2"/>
  </si>
  <si>
    <t>(注）諸支出金以下の項目（利子割交付金から自動車取得税交付金）と
    地方消費税清算金を除いた額。</t>
    <rPh sb="1" eb="2">
      <t>チュウ</t>
    </rPh>
    <rPh sb="3" eb="4">
      <t>ショ</t>
    </rPh>
    <rPh sb="4" eb="7">
      <t>シシュツキン</t>
    </rPh>
    <rPh sb="7" eb="9">
      <t>イカ</t>
    </rPh>
    <rPh sb="10" eb="12">
      <t>コウモク</t>
    </rPh>
    <rPh sb="13" eb="15">
      <t>リシ</t>
    </rPh>
    <rPh sb="15" eb="16">
      <t>ワリ</t>
    </rPh>
    <rPh sb="16" eb="19">
      <t>コウフキン</t>
    </rPh>
    <rPh sb="21" eb="24">
      <t>ジドウシャ</t>
    </rPh>
    <rPh sb="24" eb="26">
      <t>シュトク</t>
    </rPh>
    <rPh sb="26" eb="27">
      <t>ゼイ</t>
    </rPh>
    <rPh sb="27" eb="30">
      <t>コウフキン</t>
    </rPh>
    <rPh sb="37" eb="39">
      <t>チホウ</t>
    </rPh>
    <rPh sb="39" eb="41">
      <t>ショウヒ</t>
    </rPh>
    <rPh sb="41" eb="42">
      <t>ゼイ</t>
    </rPh>
    <rPh sb="42" eb="45">
      <t>セイサンキン</t>
    </rPh>
    <rPh sb="46" eb="47">
      <t>ノゾ</t>
    </rPh>
    <rPh sb="49" eb="50">
      <t>ガク</t>
    </rPh>
    <phoneticPr fontId="2"/>
  </si>
  <si>
    <t>　地方法人税</t>
    <rPh sb="1" eb="3">
      <t>チホウ</t>
    </rPh>
    <rPh sb="3" eb="6">
      <t>ホウジンゼイ</t>
    </rPh>
    <phoneticPr fontId="2"/>
  </si>
  <si>
    <r>
      <t>特別会計</t>
    </r>
    <r>
      <rPr>
        <b/>
        <sz val="11"/>
        <rFont val="ＭＳ 明朝"/>
        <family val="1"/>
        <charset val="128"/>
      </rPr>
      <t>(公営企業会計を除く）</t>
    </r>
    <rPh sb="5" eb="7">
      <t>コウエイ</t>
    </rPh>
    <rPh sb="7" eb="9">
      <t>キギョウ</t>
    </rPh>
    <rPh sb="9" eb="11">
      <t>カイケイ</t>
    </rPh>
    <rPh sb="12" eb="13">
      <t>ノゾ</t>
    </rPh>
    <phoneticPr fontId="2"/>
  </si>
  <si>
    <t xml:space="preserve">  地方法人税</t>
    <rPh sb="2" eb="4">
      <t>チホウ</t>
    </rPh>
    <rPh sb="4" eb="7">
      <t>ホウジンゼイ</t>
    </rPh>
    <phoneticPr fontId="2"/>
  </si>
  <si>
    <t>財政力指数（ 3年間の平均）注)</t>
    <rPh sb="14" eb="15">
      <t>チュウ</t>
    </rPh>
    <phoneticPr fontId="2"/>
  </si>
  <si>
    <t>…</t>
  </si>
  <si>
    <t>平成30年度</t>
    <phoneticPr fontId="2"/>
  </si>
  <si>
    <t>平成30年度(2018年度)</t>
    <phoneticPr fontId="2"/>
  </si>
  <si>
    <t>平成29年度</t>
    <phoneticPr fontId="2"/>
  </si>
  <si>
    <t>平成30年度</t>
    <phoneticPr fontId="2"/>
  </si>
  <si>
    <t>平成30年度</t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</si>
  <si>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</si>
  <si>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　　 センター</t>
    <phoneticPr fontId="2"/>
  </si>
  <si>
    <t>平成29年度</t>
    <phoneticPr fontId="2"/>
  </si>
  <si>
    <t xml:space="preserve">   地方税（県税）　注)</t>
    <rPh sb="11" eb="12">
      <t>チュウ</t>
    </rPh>
    <phoneticPr fontId="2"/>
  </si>
  <si>
    <t xml:space="preserve">   地方譲与税</t>
    <phoneticPr fontId="2"/>
  </si>
  <si>
    <t xml:space="preserve">   地方交付税</t>
    <phoneticPr fontId="2"/>
  </si>
  <si>
    <t xml:space="preserve">  普通交付税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</si>
  <si>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</si>
  <si>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</si>
  <si>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</si>
  <si>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</si>
  <si>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</si>
  <si>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その他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</si>
  <si>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</si>
  <si>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</si>
  <si>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</si>
  <si>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</si>
  <si>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災害復旧事業費支出金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</si>
  <si>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</si>
  <si>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</si>
  <si>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</si>
  <si>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</si>
  <si>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</si>
  <si>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</si>
  <si>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資料：県財政課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</si>
  <si>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</si>
  <si>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</si>
  <si>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</si>
  <si>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</si>
  <si>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</si>
  <si>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</si>
  <si>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</si>
  <si>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</si>
  <si>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</si>
  <si>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</si>
  <si>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</si>
  <si>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</si>
  <si>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>（注)</t>
    <rPh sb="1" eb="2">
      <t>チュウ</t>
    </rPh>
    <phoneticPr fontId="2"/>
  </si>
  <si>
    <t>-</t>
    <phoneticPr fontId="2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</si>
  <si>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</si>
  <si>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</si>
  <si>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</si>
  <si>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</si>
  <si>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>平成29年度</t>
    <phoneticPr fontId="2"/>
  </si>
  <si>
    <t>平成30年度</t>
    <phoneticPr fontId="2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</si>
  <si>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</si>
  <si>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</si>
  <si>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</si>
  <si>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</si>
  <si>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</si>
  <si>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</si>
  <si>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</si>
  <si>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</si>
  <si>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</si>
  <si>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 xml:space="preserve">   失業対策費</t>
    <phoneticPr fontId="2"/>
  </si>
  <si>
    <t xml:space="preserve">   公債費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</si>
  <si>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</si>
  <si>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</si>
  <si>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</si>
  <si>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</si>
  <si>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</si>
  <si>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-</t>
    <phoneticPr fontId="2"/>
  </si>
  <si>
    <t>資料：県財政課</t>
    <phoneticPr fontId="2"/>
  </si>
  <si>
    <t>Ｏ-03 税目別地方税（県税）収入額</t>
    <phoneticPr fontId="2"/>
  </si>
  <si>
    <t>平成29年度</t>
    <phoneticPr fontId="2"/>
  </si>
  <si>
    <t>平成30年度</t>
    <phoneticPr fontId="2"/>
  </si>
  <si>
    <t xml:space="preserve"> 総  額</t>
    <phoneticPr fontId="2"/>
  </si>
  <si>
    <t>-</t>
    <phoneticPr fontId="2"/>
  </si>
  <si>
    <t>-</t>
    <phoneticPr fontId="2"/>
  </si>
  <si>
    <t>-</t>
    <phoneticPr fontId="2"/>
  </si>
  <si>
    <t>計のうち公営事業会計（公営企業，収益事業，国民健康保険事業等）に属するものを</t>
    <phoneticPr fontId="2"/>
  </si>
  <si>
    <t>計額を計上している。</t>
    <phoneticPr fontId="2"/>
  </si>
  <si>
    <t>地方債現在高合計(県債)</t>
    <phoneticPr fontId="2"/>
  </si>
  <si>
    <t>　普通会計債現在高</t>
    <phoneticPr fontId="2"/>
  </si>
  <si>
    <t>公共事業等債 注）</t>
    <rPh sb="0" eb="2">
      <t>コウキョウ</t>
    </rPh>
    <rPh sb="2" eb="4">
      <t>ジギョウ</t>
    </rPh>
    <rPh sb="4" eb="5">
      <t>トウ</t>
    </rPh>
    <rPh sb="5" eb="6">
      <t>サイ</t>
    </rPh>
    <rPh sb="7" eb="8">
      <t>チュウ</t>
    </rPh>
    <phoneticPr fontId="2"/>
  </si>
  <si>
    <t>国の予算･政府関係機関貸付債</t>
    <phoneticPr fontId="2"/>
  </si>
  <si>
    <t>財源対策債　注）</t>
    <phoneticPr fontId="2"/>
  </si>
  <si>
    <t>減収補填債</t>
    <phoneticPr fontId="2"/>
  </si>
  <si>
    <t>　公営企業債現在高</t>
    <phoneticPr fontId="2"/>
  </si>
  <si>
    <t>　港湾特別会計</t>
    <phoneticPr fontId="2"/>
  </si>
  <si>
    <t>　流域下水特別会計</t>
    <phoneticPr fontId="2"/>
  </si>
  <si>
    <t>　想定企業分</t>
    <phoneticPr fontId="2"/>
  </si>
  <si>
    <t>注）平成28年度より、公共事業等債に係る財源対策債の計上区分を変更して</t>
    <phoneticPr fontId="2"/>
  </si>
  <si>
    <t>　　いる。</t>
    <phoneticPr fontId="2"/>
  </si>
  <si>
    <t>Ｏ-06 普通会計決算額（市町村）</t>
    <phoneticPr fontId="2"/>
  </si>
  <si>
    <t>平成30年度</t>
    <rPh sb="0" eb="2">
      <t>ヘイセイ</t>
    </rPh>
    <rPh sb="4" eb="6">
      <t>ネンド</t>
    </rPh>
    <phoneticPr fontId="2"/>
  </si>
  <si>
    <t xml:space="preserve">    単位：百万円</t>
    <phoneticPr fontId="2"/>
  </si>
  <si>
    <t>平成30年度</t>
    <phoneticPr fontId="32"/>
  </si>
  <si>
    <t>Ｏ-08 市町村別財政力指数及び地方債（普通会計債）現在高</t>
    <phoneticPr fontId="2"/>
  </si>
  <si>
    <t>2017</t>
  </si>
  <si>
    <t>百万円</t>
    <rPh sb="0" eb="3">
      <t>ヒャクマンエン</t>
    </rPh>
    <phoneticPr fontId="2"/>
  </si>
  <si>
    <t>　橋 本 市</t>
    <phoneticPr fontId="2"/>
  </si>
  <si>
    <t>　有 田 市</t>
    <phoneticPr fontId="2"/>
  </si>
  <si>
    <t>　高 野 町</t>
    <phoneticPr fontId="2"/>
  </si>
  <si>
    <t>　広 川 町</t>
    <phoneticPr fontId="2"/>
  </si>
  <si>
    <t>　有田川町</t>
    <phoneticPr fontId="2"/>
  </si>
  <si>
    <t xml:space="preserve">  みなべ町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</si>
  <si>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</si>
  <si>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</si>
  <si>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</si>
  <si>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</si>
  <si>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>Ｏ-09 市町村別 普通会計決算額</t>
    <phoneticPr fontId="2"/>
  </si>
  <si>
    <t>自動車</t>
    <phoneticPr fontId="2"/>
  </si>
  <si>
    <t>消費税</t>
    <phoneticPr fontId="2"/>
  </si>
  <si>
    <t>地  方</t>
    <phoneticPr fontId="2"/>
  </si>
  <si>
    <t>平成30年度</t>
    <rPh sb="0" eb="1">
      <t>ヘイセイ</t>
    </rPh>
    <rPh sb="3" eb="5">
      <t>ネンド</t>
    </rPh>
    <phoneticPr fontId="2"/>
  </si>
  <si>
    <t>　</t>
    <phoneticPr fontId="2"/>
  </si>
  <si>
    <t>交通安</t>
    <phoneticPr fontId="2"/>
  </si>
  <si>
    <t>使用料</t>
    <phoneticPr fontId="2"/>
  </si>
  <si>
    <t>寄附金</t>
    <phoneticPr fontId="2"/>
  </si>
  <si>
    <t>諸収入</t>
    <phoneticPr fontId="2"/>
  </si>
  <si>
    <t>国　庫</t>
    <phoneticPr fontId="2"/>
  </si>
  <si>
    <t>県</t>
    <phoneticPr fontId="2"/>
  </si>
  <si>
    <t>財　産</t>
    <phoneticPr fontId="2"/>
  </si>
  <si>
    <t>特　別</t>
    <phoneticPr fontId="2"/>
  </si>
  <si>
    <t>及　び</t>
    <phoneticPr fontId="2"/>
  </si>
  <si>
    <t>歳出総額</t>
    <phoneticPr fontId="2"/>
  </si>
  <si>
    <t>議会費</t>
    <phoneticPr fontId="2"/>
  </si>
  <si>
    <t>衛生費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</si>
  <si>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</si>
  <si>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</si>
  <si>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</si>
  <si>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</si>
  <si>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</si>
  <si>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美 浜 町</t>
    <phoneticPr fontId="2"/>
  </si>
  <si>
    <t>日 高 町</t>
    <phoneticPr fontId="2"/>
  </si>
  <si>
    <t>すさみ町</t>
    <phoneticPr fontId="2"/>
  </si>
  <si>
    <t>太 地 町</t>
    <phoneticPr fontId="2"/>
  </si>
  <si>
    <t>古座川町</t>
    <phoneticPr fontId="2"/>
  </si>
  <si>
    <t>下水道</t>
    <rPh sb="0" eb="3">
      <t>ゲスイドウ</t>
    </rPh>
    <phoneticPr fontId="2"/>
  </si>
  <si>
    <t>企業債発行額</t>
    <phoneticPr fontId="2"/>
  </si>
  <si>
    <t>-</t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</si>
  <si>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</si>
  <si>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上水道(簡水含む）</t>
    <rPh sb="4" eb="6">
      <t>カンスイ</t>
    </rPh>
    <rPh sb="6" eb="7">
      <t>フク</t>
    </rPh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</si>
  <si>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</si>
  <si>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歳 出</t>
    <phoneticPr fontId="2"/>
  </si>
  <si>
    <t>歳 入</t>
    <phoneticPr fontId="2"/>
  </si>
  <si>
    <t>Ｏ-06 普通会計決算額（市町村）</t>
    <phoneticPr fontId="2"/>
  </si>
  <si>
    <t xml:space="preserve">    単位：百万円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</si>
  <si>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</si>
  <si>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</si>
  <si>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</si>
  <si>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 xml:space="preserve">資料：県市町村課  </t>
    <phoneticPr fontId="2"/>
  </si>
  <si>
    <t>Ｏ-07 税目別地方税収入額（市町村）</t>
    <phoneticPr fontId="2"/>
  </si>
  <si>
    <t>-</t>
    <phoneticPr fontId="32"/>
  </si>
  <si>
    <t>2018</t>
    <phoneticPr fontId="2"/>
  </si>
  <si>
    <t>県   計</t>
    <phoneticPr fontId="2"/>
  </si>
  <si>
    <t>　和歌山市</t>
    <phoneticPr fontId="2"/>
  </si>
  <si>
    <t>　御 坊 市</t>
    <phoneticPr fontId="2"/>
  </si>
  <si>
    <t>　田 辺 市</t>
    <phoneticPr fontId="2"/>
  </si>
  <si>
    <t>　新 宮 市</t>
    <phoneticPr fontId="2"/>
  </si>
  <si>
    <t>　紀美野町</t>
    <phoneticPr fontId="2"/>
  </si>
  <si>
    <t>　九度山町</t>
    <phoneticPr fontId="2"/>
  </si>
  <si>
    <t>　湯 浅 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</si>
  <si>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</si>
  <si>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</si>
  <si>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</si>
  <si>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</si>
  <si>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日高川町</t>
    <phoneticPr fontId="2"/>
  </si>
  <si>
    <t xml:space="preserve">  白 浜 町</t>
    <phoneticPr fontId="2"/>
  </si>
  <si>
    <t xml:space="preserve">  那智勝浦町</t>
    <phoneticPr fontId="2"/>
  </si>
  <si>
    <t xml:space="preserve">  太 地 町</t>
    <phoneticPr fontId="2"/>
  </si>
  <si>
    <t xml:space="preserve">  串 本 町</t>
    <phoneticPr fontId="2"/>
  </si>
  <si>
    <t xml:space="preserve">   単位：百万円</t>
    <phoneticPr fontId="6"/>
  </si>
  <si>
    <t>歳入総額</t>
    <phoneticPr fontId="2"/>
  </si>
  <si>
    <t>利用税</t>
    <phoneticPr fontId="2"/>
  </si>
  <si>
    <t>取得税</t>
    <phoneticPr fontId="2"/>
  </si>
  <si>
    <t>譲与税</t>
    <phoneticPr fontId="6"/>
  </si>
  <si>
    <t>交付金</t>
    <phoneticPr fontId="2"/>
  </si>
  <si>
    <t>交付金</t>
    <phoneticPr fontId="2"/>
  </si>
  <si>
    <t>交付税</t>
    <phoneticPr fontId="2"/>
  </si>
  <si>
    <t>Ｏ-09 市町村別普通会計決算額</t>
    <phoneticPr fontId="2"/>
  </si>
  <si>
    <t>総務費</t>
    <phoneticPr fontId="2"/>
  </si>
  <si>
    <t>労働費</t>
    <phoneticPr fontId="2"/>
  </si>
  <si>
    <t>商工費</t>
    <phoneticPr fontId="2"/>
  </si>
  <si>
    <t>水産業費</t>
    <phoneticPr fontId="2"/>
  </si>
  <si>
    <t>和歌山市</t>
    <phoneticPr fontId="2"/>
  </si>
  <si>
    <t>海 南 市</t>
    <phoneticPr fontId="2"/>
  </si>
  <si>
    <t>橋 本 市</t>
    <phoneticPr fontId="2"/>
  </si>
  <si>
    <t>御 坊 市</t>
    <phoneticPr fontId="2"/>
  </si>
  <si>
    <t>九度山町</t>
    <phoneticPr fontId="2"/>
  </si>
  <si>
    <t>高 野 町</t>
    <phoneticPr fontId="2"/>
  </si>
  <si>
    <t>美 浜 町</t>
    <phoneticPr fontId="2"/>
  </si>
  <si>
    <t>日 高 町</t>
    <phoneticPr fontId="2"/>
  </si>
  <si>
    <t>印 南 町</t>
    <phoneticPr fontId="2"/>
  </si>
  <si>
    <t>那智勝浦町</t>
    <phoneticPr fontId="2"/>
  </si>
  <si>
    <t>古座川町</t>
    <phoneticPr fontId="2"/>
  </si>
  <si>
    <t>北 山 村</t>
    <phoneticPr fontId="2"/>
  </si>
  <si>
    <t>串 本 町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</si>
  <si>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</si>
  <si>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</si>
  <si>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</si>
  <si>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</si>
  <si>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</si>
  <si>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前年度繰</t>
    <phoneticPr fontId="2"/>
  </si>
  <si>
    <t>上充用金</t>
    <phoneticPr fontId="2"/>
  </si>
  <si>
    <t>和歌山市</t>
    <phoneticPr fontId="2"/>
  </si>
  <si>
    <t>海 南 市</t>
    <phoneticPr fontId="2"/>
  </si>
  <si>
    <t>橋 本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</si>
  <si>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</si>
  <si>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</si>
  <si>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</si>
  <si>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</si>
  <si>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</si>
  <si>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由 良 町</t>
    <phoneticPr fontId="2"/>
  </si>
  <si>
    <t>すさみ町</t>
    <phoneticPr fontId="2"/>
  </si>
  <si>
    <t>北 山 村</t>
    <phoneticPr fontId="2"/>
  </si>
  <si>
    <t>串 本 町</t>
    <phoneticPr fontId="2"/>
  </si>
  <si>
    <t>事業数</t>
    <phoneticPr fontId="2"/>
  </si>
  <si>
    <t>従業者数</t>
    <phoneticPr fontId="2"/>
  </si>
  <si>
    <t>総 数</t>
    <phoneticPr fontId="2"/>
  </si>
  <si>
    <t>資料：県市町村課</t>
    <phoneticPr fontId="2"/>
  </si>
  <si>
    <t>年度末現在高</t>
    <phoneticPr fontId="2"/>
  </si>
  <si>
    <t>収益的収支</t>
    <phoneticPr fontId="2"/>
  </si>
  <si>
    <t>資本的収支</t>
    <phoneticPr fontId="2"/>
  </si>
  <si>
    <t>総収益</t>
    <phoneticPr fontId="2"/>
  </si>
  <si>
    <t>総費用</t>
    <phoneticPr fontId="2"/>
  </si>
  <si>
    <t>支出</t>
    <phoneticPr fontId="2"/>
  </si>
  <si>
    <t>料金収入</t>
    <phoneticPr fontId="2"/>
  </si>
  <si>
    <t>職員給与</t>
    <phoneticPr fontId="2"/>
  </si>
  <si>
    <t>支払利息</t>
    <phoneticPr fontId="2"/>
  </si>
  <si>
    <t>老人保健医療事業</t>
    <phoneticPr fontId="2"/>
  </si>
  <si>
    <t>歳 入</t>
    <phoneticPr fontId="2"/>
  </si>
  <si>
    <t>歳 出</t>
    <phoneticPr fontId="2"/>
  </si>
  <si>
    <t>歳 入</t>
    <phoneticPr fontId="2"/>
  </si>
  <si>
    <t>交通災害共済事業</t>
    <phoneticPr fontId="2"/>
  </si>
  <si>
    <t>実質収支</t>
    <phoneticPr fontId="2"/>
  </si>
  <si>
    <t>実質収支</t>
    <phoneticPr fontId="2"/>
  </si>
  <si>
    <t>注)再差引</t>
    <phoneticPr fontId="2"/>
  </si>
  <si>
    <t>…</t>
    <phoneticPr fontId="2"/>
  </si>
  <si>
    <r>
      <t>上水道</t>
    </r>
    <r>
      <rPr>
        <sz val="12"/>
        <rFont val="ＭＳ 明朝"/>
        <family val="1"/>
        <charset val="128"/>
      </rPr>
      <t>(簡水含む）</t>
    </r>
    <rPh sb="4" eb="6">
      <t>カンスイ</t>
    </rPh>
    <rPh sb="6" eb="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</si>
</sst>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  <numFmt numFmtId="186" formatCode="0.000_);[Red]\(0.00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4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1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Protection="1">
      <alignment vertical="center"/>
      <protection locked="0"/>
    </xf>
    <xf numFmtId="176" fontId="3" fillId="0" borderId="12" xfId="42" applyNumberFormat="1" applyFont="1" applyFill="1" applyBorder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3" fillId="0" borderId="10" xfId="42" applyNumberFormat="1" applyFont="1" applyFill="1" applyBorder="1">
      <alignment vertical="center"/>
    </xf>
    <xf numFmtId="176" fontId="3" fillId="0" borderId="11" xfId="42" applyNumberFormat="1" applyFont="1" applyFill="1" applyBorder="1">
      <alignment vertical="center"/>
    </xf>
    <xf numFmtId="176" fontId="5" fillId="0" borderId="0" xfId="42" applyNumberFormat="1" applyFont="1" applyFill="1" applyBorder="1" applyProtection="1">
      <alignment vertical="center"/>
    </xf>
    <xf numFmtId="176" fontId="5" fillId="0" borderId="0" xfId="42" applyNumberFormat="1" applyFont="1">
      <alignment vertical="center"/>
    </xf>
    <xf numFmtId="176" fontId="3" fillId="0" borderId="12" xfId="42" applyNumberFormat="1" applyFont="1" applyFill="1" applyBorder="1" applyProtection="1">
      <alignment vertical="center"/>
      <protection locked="0"/>
    </xf>
    <xf numFmtId="176" fontId="3" fillId="0" borderId="0" xfId="42" applyNumberFormat="1" applyFont="1" applyFill="1" applyBorder="1" applyProtection="1">
      <alignment vertical="center"/>
      <protection locked="0"/>
    </xf>
    <xf numFmtId="176" fontId="3" fillId="0" borderId="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  <protection locked="0"/>
    </xf>
    <xf numFmtId="176" fontId="5" fillId="0" borderId="10" xfId="42" applyNumberFormat="1" applyFont="1" applyFill="1" applyBorder="1" applyProtection="1">
      <alignment vertical="center"/>
    </xf>
    <xf numFmtId="176" fontId="5" fillId="0" borderId="11" xfId="42" applyNumberFormat="1" applyFont="1" applyFill="1" applyBorder="1" applyProtection="1">
      <alignment vertical="center"/>
    </xf>
    <xf numFmtId="177" fontId="5" fillId="0" borderId="0" xfId="42" applyNumberFormat="1" applyFont="1" applyFill="1" applyBorder="1" applyProtection="1">
      <alignment vertical="center"/>
    </xf>
    <xf numFmtId="176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quotePrefix="1" applyNumberFormat="1" applyFont="1" applyFill="1" applyBorder="1" applyAlignment="1" applyProtection="1">
      <alignment horizontal="right"/>
      <protection locked="0"/>
    </xf>
    <xf numFmtId="177" fontId="3" fillId="0" borderId="0" xfId="42" applyNumberFormat="1" applyFont="1" applyFill="1">
      <alignment vertical="center"/>
    </xf>
    <xf numFmtId="177" fontId="5" fillId="0" borderId="0" xfId="42" applyNumberFormat="1" applyFont="1" applyFill="1" applyProtection="1">
      <alignment vertical="center"/>
    </xf>
    <xf numFmtId="177" fontId="5" fillId="0" borderId="0" xfId="42" applyNumberFormat="1" applyFont="1" applyFill="1" applyAlignment="1" applyProtection="1">
      <alignment horizontal="left"/>
    </xf>
    <xf numFmtId="177" fontId="3" fillId="0" borderId="0" xfId="42" applyNumberFormat="1" applyFont="1">
      <alignment vertical="center"/>
    </xf>
    <xf numFmtId="177" fontId="3" fillId="0" borderId="10" xfId="42" applyNumberFormat="1" applyFont="1" applyFill="1" applyBorder="1">
      <alignment vertical="center"/>
    </xf>
    <xf numFmtId="177" fontId="3" fillId="0" borderId="11" xfId="42" applyNumberFormat="1" applyFont="1" applyFill="1" applyBorder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Fill="1" applyProtection="1">
      <alignment vertical="center"/>
    </xf>
    <xf numFmtId="177" fontId="3" fillId="0" borderId="0" xfId="42" applyNumberFormat="1" applyFont="1" applyFill="1" applyProtection="1">
      <alignment vertical="center"/>
      <protection locked="0"/>
    </xf>
    <xf numFmtId="177" fontId="3" fillId="0" borderId="0" xfId="42" applyNumberFormat="1" applyFont="1" applyBorder="1">
      <alignment vertical="center"/>
    </xf>
    <xf numFmtId="176" fontId="3" fillId="0" borderId="0" xfId="42" quotePrefix="1" applyNumberFormat="1" applyFont="1" applyFill="1" applyAlignment="1" applyProtection="1">
      <alignment horizontal="right"/>
      <protection locked="0"/>
    </xf>
    <xf numFmtId="177" fontId="5" fillId="0" borderId="10" xfId="42" applyNumberFormat="1" applyFont="1" applyFill="1" applyBorder="1" applyProtection="1">
      <alignment vertical="center"/>
    </xf>
    <xf numFmtId="0" fontId="3" fillId="0" borderId="0" xfId="42" applyFont="1">
      <alignment vertical="center"/>
    </xf>
    <xf numFmtId="0" fontId="5" fillId="0" borderId="0" xfId="42" applyFont="1">
      <alignment vertical="center"/>
    </xf>
    <xf numFmtId="0" fontId="5" fillId="0" borderId="0" xfId="42" applyFont="1" applyFill="1" applyAlignment="1" applyProtection="1">
      <alignment horizontal="center"/>
    </xf>
    <xf numFmtId="181" fontId="5" fillId="0" borderId="12" xfId="42" applyNumberFormat="1" applyFont="1" applyFill="1" applyBorder="1">
      <alignment vertical="center"/>
    </xf>
    <xf numFmtId="181" fontId="5" fillId="0" borderId="0" xfId="42" applyNumberFormat="1" applyFont="1" applyFill="1" applyBorder="1">
      <alignment vertical="center"/>
    </xf>
    <xf numFmtId="0" fontId="3" fillId="0" borderId="0" xfId="42" applyFont="1" applyFill="1">
      <alignment vertical="center"/>
    </xf>
    <xf numFmtId="178" fontId="3" fillId="0" borderId="12" xfId="42" applyNumberFormat="1" applyFont="1" applyFill="1" applyBorder="1" applyProtection="1">
      <alignment vertical="center"/>
      <protection locked="0"/>
    </xf>
    <xf numFmtId="178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Alignment="1" applyProtection="1">
      <alignment horizontal="left"/>
    </xf>
    <xf numFmtId="181" fontId="3" fillId="0" borderId="12" xfId="42" applyNumberFormat="1" applyFont="1" applyFill="1" applyBorder="1" applyAlignment="1" applyProtection="1">
      <alignment horizontal="right"/>
    </xf>
    <xf numFmtId="181" fontId="3" fillId="0" borderId="0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Protection="1">
      <alignment vertical="center"/>
      <protection locked="0"/>
    </xf>
    <xf numFmtId="176" fontId="3" fillId="0" borderId="0" xfId="42" applyNumberFormat="1" applyFont="1" applyBorder="1">
      <alignment vertical="center"/>
    </xf>
    <xf numFmtId="177" fontId="3" fillId="0" borderId="0" xfId="42" applyNumberFormat="1" applyFont="1" applyBorder="1" applyAlignment="1">
      <alignment horizontal="left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12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Fill="1" applyAlignment="1" applyProtection="1">
      <alignment horizontal="center"/>
    </xf>
    <xf numFmtId="177" fontId="3" fillId="0" borderId="0" xfId="42" applyNumberFormat="1" applyFont="1" applyBorder="1" applyProtection="1">
      <alignment vertical="center"/>
    </xf>
    <xf numFmtId="177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176" fontId="3" fillId="0" borderId="12" xfId="42" applyNumberFormat="1" applyFont="1" applyFill="1" applyBorder="1" applyAlignment="1" applyProtection="1">
      <alignment horizontal="center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>
      <alignment vertical="center"/>
    </xf>
    <xf numFmtId="41" fontId="3" fillId="0" borderId="0" xfId="42" applyNumberFormat="1" applyFont="1" applyFill="1" applyBorder="1" applyProtection="1">
      <alignment vertical="center"/>
    </xf>
    <xf numFmtId="41" fontId="5" fillId="0" borderId="0" xfId="42" applyNumberFormat="1" applyFont="1" applyFill="1" applyBorder="1" applyProtection="1">
      <alignment vertical="center"/>
    </xf>
    <xf numFmtId="41" fontId="3" fillId="0" borderId="0" xfId="42" applyNumberFormat="1" applyFont="1" applyFill="1" applyBorder="1" applyProtection="1">
      <alignment vertical="center"/>
      <protection locked="0"/>
    </xf>
    <xf numFmtId="41" fontId="3" fillId="0" borderId="0" xfId="42" quotePrefix="1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83" fontId="3" fillId="0" borderId="0" xfId="33" applyNumberFormat="1" applyFont="1" applyFill="1" applyProtection="1">
      <alignment vertical="center"/>
      <protection locked="0"/>
    </xf>
    <xf numFmtId="183" fontId="3" fillId="0" borderId="0" xfId="33" applyNumberFormat="1" applyFont="1" applyFill="1" applyBorder="1" applyAlignment="1" applyProtection="1">
      <alignment horizontal="right"/>
    </xf>
    <xf numFmtId="176" fontId="5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22" xfId="42" applyNumberFormat="1" applyFont="1" applyFill="1" applyBorder="1">
      <alignment vertical="center"/>
    </xf>
    <xf numFmtId="176" fontId="5" fillId="0" borderId="18" xfId="42" applyNumberFormat="1" applyFont="1" applyFill="1" applyBorder="1" applyProtection="1">
      <alignment vertical="center"/>
    </xf>
    <xf numFmtId="176" fontId="3" fillId="0" borderId="18" xfId="42" applyNumberFormat="1" applyFont="1" applyFill="1" applyBorder="1">
      <alignment vertical="center"/>
    </xf>
    <xf numFmtId="176" fontId="5" fillId="0" borderId="20" xfId="42" applyNumberFormat="1" applyFont="1" applyFill="1" applyBorder="1" applyProtection="1">
      <alignment vertical="center"/>
    </xf>
    <xf numFmtId="176" fontId="5" fillId="0" borderId="22" xfId="42" applyNumberFormat="1" applyFont="1" applyFill="1" applyBorder="1" applyProtection="1">
      <alignment vertical="center"/>
    </xf>
    <xf numFmtId="177" fontId="3" fillId="0" borderId="22" xfId="42" applyNumberFormat="1" applyFont="1" applyFill="1" applyBorder="1">
      <alignment vertical="center"/>
    </xf>
    <xf numFmtId="177" fontId="5" fillId="0" borderId="18" xfId="42" applyNumberFormat="1" applyFont="1" applyFill="1" applyBorder="1" applyProtection="1">
      <alignment vertical="center"/>
    </xf>
    <xf numFmtId="177" fontId="3" fillId="0" borderId="18" xfId="42" applyNumberFormat="1" applyFont="1" applyFill="1" applyBorder="1">
      <alignment vertical="center"/>
    </xf>
    <xf numFmtId="177" fontId="3" fillId="0" borderId="18" xfId="42" applyNumberFormat="1" applyFont="1" applyFill="1" applyBorder="1" applyAlignment="1" applyProtection="1">
      <alignment horizontal="left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176" fontId="3" fillId="0" borderId="10" xfId="42" applyNumberFormat="1" applyFont="1" applyFill="1" applyBorder="1" applyAlignment="1" applyProtection="1">
      <alignment horizontal="right"/>
    </xf>
    <xf numFmtId="177" fontId="3" fillId="0" borderId="10" xfId="42" applyNumberFormat="1" applyFont="1" applyFill="1" applyBorder="1" applyAlignment="1" applyProtection="1">
      <alignment horizontal="right"/>
    </xf>
    <xf numFmtId="177" fontId="3" fillId="0" borderId="20" xfId="42" applyNumberFormat="1" applyFont="1" applyFill="1" applyBorder="1">
      <alignment vertical="center"/>
    </xf>
    <xf numFmtId="176" fontId="3" fillId="0" borderId="20" xfId="42" applyNumberFormat="1" applyFont="1" applyFill="1" applyBorder="1">
      <alignment vertical="center"/>
    </xf>
    <xf numFmtId="184" fontId="27" fillId="0" borderId="0" xfId="43" applyNumberFormat="1" applyFont="1" applyFill="1" applyBorder="1" applyAlignment="1">
      <alignment horizontal="right" vertical="center"/>
    </xf>
    <xf numFmtId="184" fontId="26" fillId="0" borderId="0" xfId="43" applyNumberFormat="1" applyFont="1" applyFill="1" applyBorder="1" applyAlignment="1">
      <alignment horizontal="right" vertical="center"/>
    </xf>
    <xf numFmtId="176" fontId="3" fillId="0" borderId="15" xfId="42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5" fillId="0" borderId="10" xfId="42" applyNumberFormat="1" applyFont="1" applyFill="1" applyBorder="1" applyAlignment="1" applyProtection="1">
      <alignment horizontal="left"/>
    </xf>
    <xf numFmtId="176" fontId="28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 applyAlignment="1">
      <alignment vertical="center"/>
    </xf>
    <xf numFmtId="41" fontId="5" fillId="0" borderId="0" xfId="33" applyNumberFormat="1" applyFont="1" applyFill="1" applyBorder="1">
      <alignment vertical="center"/>
    </xf>
    <xf numFmtId="41" fontId="3" fillId="0" borderId="0" xfId="33" applyNumberFormat="1" applyFont="1" applyFill="1" applyBorder="1" applyProtection="1">
      <alignment vertical="center"/>
      <protection locked="0"/>
    </xf>
    <xf numFmtId="41" fontId="3" fillId="0" borderId="0" xfId="33" applyNumberFormat="1" applyFont="1" applyFill="1" applyBorder="1" applyAlignment="1" applyProtection="1">
      <alignment horizontal="right"/>
    </xf>
    <xf numFmtId="42" fontId="3" fillId="0" borderId="0" xfId="0" applyNumberFormat="1" applyFont="1" applyFill="1" applyAlignment="1">
      <alignment horizontal="right" vertical="center"/>
    </xf>
    <xf numFmtId="183" fontId="3" fillId="0" borderId="12" xfId="33" applyNumberFormat="1" applyFont="1" applyFill="1" applyBorder="1" applyAlignment="1" applyProtection="1">
      <alignment vertical="center"/>
    </xf>
    <xf numFmtId="183" fontId="3" fillId="0" borderId="0" xfId="33" applyNumberFormat="1" applyFont="1" applyFill="1" applyBorder="1" applyAlignment="1" applyProtection="1">
      <alignment vertic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0" fontId="3" fillId="0" borderId="13" xfId="42" applyNumberFormat="1" applyFont="1" applyFill="1" applyBorder="1" applyAlignment="1" applyProtection="1">
      <alignment horizontal="center"/>
    </xf>
    <xf numFmtId="185" fontId="3" fillId="0" borderId="14" xfId="42" applyNumberFormat="1" applyFont="1" applyFill="1" applyBorder="1" applyAlignment="1" applyProtection="1">
      <alignment horizontal="center"/>
    </xf>
    <xf numFmtId="185" fontId="3" fillId="0" borderId="19" xfId="42" applyNumberFormat="1" applyFont="1" applyFill="1" applyBorder="1" applyAlignment="1" applyProtection="1">
      <alignment horizontal="center"/>
    </xf>
    <xf numFmtId="0" fontId="3" fillId="0" borderId="14" xfId="42" applyNumberFormat="1" applyFont="1" applyFill="1" applyBorder="1" applyAlignment="1" applyProtection="1">
      <alignment horizontal="center"/>
    </xf>
    <xf numFmtId="0" fontId="3" fillId="0" borderId="12" xfId="42" applyNumberFormat="1" applyFont="1" applyFill="1" applyBorder="1" applyAlignment="1" applyProtection="1">
      <alignment horizontal="center"/>
    </xf>
    <xf numFmtId="181" fontId="3" fillId="0" borderId="0" xfId="42" applyNumberFormat="1" applyFont="1" applyFill="1" applyBorder="1" applyProtection="1">
      <alignment vertical="center"/>
      <protection locked="0"/>
    </xf>
    <xf numFmtId="0" fontId="3" fillId="0" borderId="0" xfId="42" applyFont="1" applyFill="1" applyBorder="1" applyAlignment="1" applyProtection="1">
      <alignment horizontal="right"/>
      <protection locked="0"/>
    </xf>
    <xf numFmtId="38" fontId="3" fillId="0" borderId="0" xfId="33" applyFont="1" applyFill="1" applyBorder="1" applyAlignment="1" applyProtection="1">
      <alignment horizontal="right"/>
      <protection locked="0"/>
    </xf>
    <xf numFmtId="186" fontId="3" fillId="0" borderId="12" xfId="42" applyNumberFormat="1" applyFont="1" applyFill="1" applyBorder="1" applyAlignment="1" applyProtection="1">
      <alignment horizontal="right"/>
    </xf>
    <xf numFmtId="176" fontId="3" fillId="0" borderId="0" xfId="42" applyNumberFormat="1" applyFont="1" applyFill="1" applyBorder="1" applyAlignment="1" applyProtection="1">
      <alignment horizontal="left" vertical="center"/>
      <protection locked="0"/>
    </xf>
    <xf numFmtId="38" fontId="3" fillId="0" borderId="0" xfId="33" applyFont="1" applyFill="1" applyBorder="1" applyAlignment="1" applyProtection="1">
      <alignment horizontal="left" vertical="center"/>
      <protection locked="0"/>
    </xf>
    <xf numFmtId="0" fontId="3" fillId="0" borderId="0" xfId="42" quotePrefix="1" applyFont="1" applyFill="1" applyBorder="1" applyAlignment="1" applyProtection="1">
      <alignment horizontal="right"/>
      <protection locked="0"/>
    </xf>
    <xf numFmtId="41" fontId="3" fillId="0" borderId="0" xfId="33" quotePrefix="1" applyNumberFormat="1" applyFont="1" applyFill="1" applyBorder="1" applyAlignment="1" applyProtection="1">
      <alignment horizontal="right"/>
      <protection locked="0"/>
    </xf>
    <xf numFmtId="177" fontId="3" fillId="0" borderId="12" xfId="42" applyNumberFormat="1" applyFont="1" applyFill="1" applyBorder="1">
      <alignment vertical="center"/>
    </xf>
    <xf numFmtId="41" fontId="3" fillId="0" borderId="0" xfId="42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>
      <alignment vertical="center"/>
    </xf>
    <xf numFmtId="41" fontId="5" fillId="0" borderId="0" xfId="42" applyNumberFormat="1" applyFont="1">
      <alignment vertical="center"/>
    </xf>
    <xf numFmtId="184" fontId="30" fillId="0" borderId="0" xfId="43" applyNumberFormat="1" applyFont="1" applyFill="1" applyBorder="1" applyAlignment="1">
      <alignment horizontal="right" vertical="center"/>
    </xf>
    <xf numFmtId="184" fontId="31" fillId="0" borderId="0" xfId="43" applyNumberFormat="1" applyFont="1" applyFill="1" applyBorder="1" applyAlignment="1">
      <alignment horizontal="right" vertical="center"/>
    </xf>
    <xf numFmtId="184" fontId="3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0" xfId="42" applyFont="1" applyFill="1" applyBorder="1">
      <alignment vertical="center"/>
    </xf>
    <xf numFmtId="0" fontId="3" fillId="0" borderId="0" xfId="42" applyFont="1" applyFill="1" applyBorder="1" applyAlignment="1" applyProtection="1">
      <alignment horizontal="left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43" applyNumberFormat="1" applyFont="1" applyFill="1" applyBorder="1" applyAlignment="1">
      <alignment horizontal="right" vertical="center"/>
    </xf>
    <xf numFmtId="177" fontId="3" fillId="0" borderId="0" xfId="42" applyNumberFormat="1" applyFont="1" applyFill="1" applyBorder="1" applyAlignment="1" applyProtection="1">
      <alignment horizontal="center"/>
    </xf>
    <xf numFmtId="0" fontId="3" fillId="0" borderId="18" xfId="42" applyFont="1" applyFill="1" applyBorder="1" applyAlignment="1" applyProtection="1">
      <alignment horizontal="center"/>
    </xf>
    <xf numFmtId="41" fontId="3" fillId="0" borderId="0" xfId="42" applyNumberFormat="1" applyFont="1" applyFill="1">
      <alignment vertical="center"/>
    </xf>
    <xf numFmtId="41" fontId="3" fillId="0" borderId="18" xfId="42" applyNumberFormat="1" applyFont="1" applyFill="1" applyBorder="1" applyAlignment="1" applyProtection="1">
      <alignment horizontal="left"/>
    </xf>
    <xf numFmtId="41" fontId="3" fillId="0" borderId="0" xfId="42" applyNumberFormat="1" applyFont="1" applyFill="1" applyProtection="1">
      <alignment vertical="center"/>
    </xf>
    <xf numFmtId="41" fontId="3" fillId="0" borderId="0" xfId="42" applyNumberFormat="1" applyFont="1" applyFill="1" applyAlignment="1" applyProtection="1">
      <alignment horizontal="left"/>
    </xf>
    <xf numFmtId="41" fontId="3" fillId="0" borderId="18" xfId="42" applyNumberFormat="1" applyFont="1" applyFill="1" applyBorder="1" applyProtection="1">
      <alignment vertical="center"/>
    </xf>
    <xf numFmtId="176" fontId="3" fillId="0" borderId="0" xfId="42" applyNumberFormat="1" applyFont="1" applyBorder="1" applyAlignment="1" applyProtection="1">
      <alignment horizontal="center"/>
    </xf>
    <xf numFmtId="176" fontId="3" fillId="0" borderId="10" xfId="42" applyNumberFormat="1" applyFont="1" applyFill="1" applyBorder="1" applyAlignment="1" applyProtection="1">
      <alignment horizontal="left"/>
    </xf>
    <xf numFmtId="176" fontId="3" fillId="0" borderId="14" xfId="42" applyNumberFormat="1" applyFont="1" applyFill="1" applyBorder="1" applyAlignment="1" applyProtection="1">
      <alignment horizontal="center" vertical="center"/>
    </xf>
    <xf numFmtId="182" fontId="8" fillId="0" borderId="0" xfId="42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 applyProtection="1"/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 applyAlignment="1" applyProtection="1">
      <alignment horizontal="left"/>
    </xf>
    <xf numFmtId="177" fontId="3" fillId="0" borderId="24" xfId="0" applyNumberFormat="1" applyFont="1" applyFill="1" applyBorder="1">
      <alignment vertical="center"/>
    </xf>
    <xf numFmtId="179" fontId="3" fillId="0" borderId="21" xfId="0" applyNumberFormat="1" applyFont="1" applyFill="1" applyBorder="1" applyAlignment="1" applyProtection="1">
      <alignment horizontal="center"/>
    </xf>
    <xf numFmtId="179" fontId="3" fillId="0" borderId="13" xfId="0" applyNumberFormat="1" applyFont="1" applyFill="1" applyBorder="1" applyAlignment="1" applyProtection="1">
      <alignment horizontal="center"/>
    </xf>
    <xf numFmtId="177" fontId="3" fillId="0" borderId="25" xfId="0" applyNumberFormat="1" applyFont="1" applyFill="1" applyBorder="1">
      <alignment vertical="center"/>
    </xf>
    <xf numFmtId="179" fontId="3" fillId="0" borderId="19" xfId="0" applyNumberFormat="1" applyFont="1" applyFill="1" applyBorder="1" applyAlignment="1" applyProtection="1">
      <alignment horizontal="center"/>
    </xf>
    <xf numFmtId="179" fontId="3" fillId="0" borderId="14" xfId="0" applyNumberFormat="1" applyFont="1" applyFill="1" applyBorder="1" applyAlignment="1" applyProtection="1">
      <alignment horizontal="center"/>
    </xf>
    <xf numFmtId="177" fontId="3" fillId="0" borderId="18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177" fontId="5" fillId="0" borderId="0" xfId="0" applyNumberFormat="1" applyFont="1" applyFill="1" applyProtection="1">
      <alignment vertical="center"/>
    </xf>
    <xf numFmtId="177" fontId="5" fillId="0" borderId="18" xfId="0" applyNumberFormat="1" applyFont="1" applyFill="1" applyBorder="1" applyAlignment="1" applyProtection="1">
      <alignment horizontal="left"/>
    </xf>
    <xf numFmtId="177" fontId="5" fillId="0" borderId="0" xfId="0" applyNumberFormat="1" applyFont="1" applyFill="1" applyBorder="1" applyProtection="1">
      <alignment vertical="center"/>
    </xf>
    <xf numFmtId="176" fontId="5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177" fontId="5" fillId="0" borderId="18" xfId="0" applyNumberFormat="1" applyFont="1" applyFill="1" applyBorder="1" applyProtection="1">
      <alignment vertical="center"/>
    </xf>
    <xf numFmtId="177" fontId="3" fillId="0" borderId="18" xfId="0" applyNumberFormat="1" applyFont="1" applyFill="1" applyBorder="1" applyProtection="1">
      <alignment vertical="center"/>
    </xf>
    <xf numFmtId="177" fontId="3" fillId="0" borderId="18" xfId="0" applyNumberFormat="1" applyFont="1" applyFill="1" applyBorder="1" applyAlignment="1" applyProtection="1">
      <alignment horizontal="left"/>
    </xf>
    <xf numFmtId="177" fontId="28" fillId="0" borderId="18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Protection="1">
      <alignment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28" fillId="0" borderId="18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7" fontId="5" fillId="0" borderId="10" xfId="0" applyNumberFormat="1" applyFont="1" applyFill="1" applyBorder="1" applyProtection="1">
      <alignment vertical="center"/>
    </xf>
    <xf numFmtId="177" fontId="3" fillId="0" borderId="20" xfId="0" applyNumberFormat="1" applyFont="1" applyFill="1" applyBorder="1">
      <alignment vertical="center"/>
    </xf>
    <xf numFmtId="177" fontId="5" fillId="0" borderId="10" xfId="0" applyNumberFormat="1" applyFont="1" applyFill="1" applyBorder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right"/>
    </xf>
    <xf numFmtId="177" fontId="3" fillId="0" borderId="12" xfId="0" applyNumberFormat="1" applyFont="1" applyFill="1" applyBorder="1">
      <alignment vertical="center"/>
    </xf>
    <xf numFmtId="177" fontId="3" fillId="0" borderId="12" xfId="0" applyNumberFormat="1" applyFont="1" applyFill="1" applyBorder="1" applyProtection="1">
      <alignment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12" xfId="0" applyNumberFormat="1" applyFont="1" applyFill="1" applyBorder="1" applyAlignment="1">
      <alignment horizontal="right" vertical="center"/>
    </xf>
    <xf numFmtId="177" fontId="28" fillId="0" borderId="0" xfId="0" applyNumberFormat="1" applyFont="1" applyFill="1" applyBorder="1" applyAlignment="1" applyProtection="1">
      <alignment horizontal="left"/>
    </xf>
    <xf numFmtId="177" fontId="3" fillId="0" borderId="0" xfId="0" applyNumberFormat="1" applyFont="1" applyFill="1" applyBorder="1" applyAlignment="1" applyProtection="1">
      <alignment horizontal="left"/>
    </xf>
    <xf numFmtId="177" fontId="3" fillId="0" borderId="23" xfId="0" applyNumberFormat="1" applyFont="1" applyFill="1" applyBorder="1">
      <alignment vertical="center"/>
    </xf>
    <xf numFmtId="177" fontId="3" fillId="0" borderId="15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76" fontId="3" fillId="0" borderId="14" xfId="42" applyNumberFormat="1" applyFont="1" applyFill="1" applyBorder="1">
      <alignment vertical="center"/>
    </xf>
    <xf numFmtId="176" fontId="3" fillId="0" borderId="11" xfId="42" applyNumberFormat="1" applyFont="1" applyFill="1" applyBorder="1" applyAlignment="1">
      <alignment vertical="center"/>
    </xf>
    <xf numFmtId="176" fontId="3" fillId="0" borderId="18" xfId="42" applyNumberFormat="1" applyFont="1" applyFill="1" applyBorder="1" applyAlignment="1" applyProtection="1">
      <alignment horizontal="left"/>
    </xf>
    <xf numFmtId="176" fontId="3" fillId="0" borderId="0" xfId="42" applyNumberFormat="1" applyFont="1" applyFill="1" applyBorder="1" applyAlignment="1" applyProtection="1">
      <alignment horizontal="left"/>
    </xf>
    <xf numFmtId="176" fontId="3" fillId="0" borderId="11" xfId="42" applyNumberFormat="1" applyFont="1" applyFill="1" applyBorder="1" applyAlignment="1" applyProtection="1">
      <alignment horizontal="left"/>
    </xf>
    <xf numFmtId="182" fontId="3" fillId="0" borderId="15" xfId="42" applyNumberFormat="1" applyFont="1" applyFill="1" applyBorder="1">
      <alignment vertical="center"/>
    </xf>
    <xf numFmtId="182" fontId="3" fillId="0" borderId="10" xfId="42" applyNumberFormat="1" applyFont="1" applyFill="1" applyBorder="1">
      <alignment vertical="center"/>
    </xf>
    <xf numFmtId="41" fontId="3" fillId="0" borderId="10" xfId="42" applyNumberFormat="1" applyFont="1" applyFill="1" applyBorder="1">
      <alignment vertical="center"/>
    </xf>
    <xf numFmtId="41" fontId="5" fillId="0" borderId="10" xfId="42" applyNumberFormat="1" applyFont="1" applyFill="1" applyBorder="1" applyAlignment="1" applyProtection="1">
      <alignment horizontal="left"/>
    </xf>
    <xf numFmtId="41" fontId="3" fillId="0" borderId="14" xfId="42" applyNumberFormat="1" applyFont="1" applyFill="1" applyBorder="1">
      <alignment vertical="center"/>
    </xf>
    <xf numFmtId="41" fontId="3" fillId="0" borderId="11" xfId="42" applyNumberFormat="1" applyFont="1" applyFill="1" applyBorder="1">
      <alignment vertical="center"/>
    </xf>
    <xf numFmtId="41" fontId="3" fillId="0" borderId="18" xfId="42" applyNumberFormat="1" applyFont="1" applyFill="1" applyBorder="1">
      <alignment vertical="center"/>
    </xf>
    <xf numFmtId="41" fontId="3" fillId="0" borderId="17" xfId="42" applyNumberFormat="1" applyFont="1" applyFill="1" applyBorder="1" applyAlignment="1" applyProtection="1">
      <alignment horizontal="center"/>
    </xf>
    <xf numFmtId="41" fontId="3" fillId="0" borderId="25" xfId="42" applyNumberFormat="1" applyFont="1" applyFill="1" applyBorder="1">
      <alignment vertical="center"/>
    </xf>
    <xf numFmtId="41" fontId="3" fillId="0" borderId="22" xfId="42" applyNumberFormat="1" applyFont="1" applyFill="1" applyBorder="1">
      <alignment vertical="center"/>
    </xf>
    <xf numFmtId="41" fontId="3" fillId="0" borderId="0" xfId="42" applyNumberFormat="1" applyFont="1" applyFill="1" applyAlignment="1">
      <alignment horizontal="right" vertical="center"/>
    </xf>
    <xf numFmtId="41" fontId="5" fillId="0" borderId="0" xfId="42" applyNumberFormat="1" applyFont="1" applyFill="1">
      <alignment vertical="center"/>
    </xf>
    <xf numFmtId="41" fontId="5" fillId="0" borderId="0" xfId="42" applyNumberFormat="1" applyFont="1" applyFill="1" applyAlignment="1" applyProtection="1">
      <alignment horizontal="left"/>
    </xf>
    <xf numFmtId="41" fontId="5" fillId="0" borderId="0" xfId="42" applyNumberFormat="1" applyFont="1" applyFill="1" applyProtection="1">
      <alignment vertical="center"/>
    </xf>
    <xf numFmtId="41" fontId="5" fillId="0" borderId="18" xfId="42" applyNumberFormat="1" applyFont="1" applyFill="1" applyBorder="1" applyProtection="1">
      <alignment vertical="center"/>
    </xf>
    <xf numFmtId="41" fontId="3" fillId="0" borderId="20" xfId="42" applyNumberFormat="1" applyFont="1" applyFill="1" applyBorder="1">
      <alignment vertical="center"/>
    </xf>
    <xf numFmtId="0" fontId="3" fillId="0" borderId="0" xfId="42" applyNumberFormat="1" applyFont="1" applyFill="1" applyBorder="1" applyAlignment="1" applyProtection="1">
      <alignment horizontal="left" vertical="center"/>
    </xf>
    <xf numFmtId="41" fontId="3" fillId="0" borderId="10" xfId="42" applyNumberFormat="1" applyFont="1" applyFill="1" applyBorder="1" applyAlignment="1" applyProtection="1">
      <alignment horizontal="right"/>
    </xf>
    <xf numFmtId="179" fontId="3" fillId="0" borderId="0" xfId="42" applyNumberFormat="1" applyFont="1" applyFill="1" applyBorder="1" applyProtection="1">
      <alignment vertical="center"/>
      <protection locked="0"/>
    </xf>
    <xf numFmtId="179" fontId="3" fillId="0" borderId="0" xfId="42" quotePrefix="1" applyNumberFormat="1" applyFont="1" applyFill="1" applyBorder="1" applyAlignment="1" applyProtection="1">
      <alignment horizontal="right"/>
      <protection locked="0"/>
    </xf>
    <xf numFmtId="0" fontId="3" fillId="0" borderId="0" xfId="42" applyNumberFormat="1" applyFont="1" applyFill="1" applyBorder="1" applyAlignment="1" applyProtection="1">
      <alignment horizontal="left"/>
    </xf>
    <xf numFmtId="176" fontId="3" fillId="0" borderId="0" xfId="42" applyNumberFormat="1" applyFont="1" applyFill="1" applyBorder="1" applyAlignment="1">
      <alignment horizontal="center" vertical="center"/>
    </xf>
    <xf numFmtId="176" fontId="3" fillId="0" borderId="10" xfId="42" applyNumberFormat="1" applyFont="1" applyFill="1" applyBorder="1" applyAlignment="1">
      <alignment horizontal="center" vertical="center"/>
    </xf>
    <xf numFmtId="176" fontId="3" fillId="0" borderId="24" xfId="42" applyNumberFormat="1" applyFont="1" applyFill="1" applyBorder="1" applyAlignment="1">
      <alignment horizontal="center" vertical="center"/>
    </xf>
    <xf numFmtId="176" fontId="3" fillId="0" borderId="25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Alignment="1">
      <alignment horizontal="center" vertical="center"/>
    </xf>
    <xf numFmtId="176" fontId="3" fillId="0" borderId="17" xfId="42" applyNumberFormat="1" applyFont="1" applyFill="1" applyBorder="1">
      <alignment vertical="center"/>
    </xf>
    <xf numFmtId="176" fontId="3" fillId="0" borderId="0" xfId="42" applyNumberFormat="1" applyFont="1" applyFill="1" applyAlignment="1" applyProtection="1">
      <alignment horizontal="center"/>
    </xf>
    <xf numFmtId="0" fontId="3" fillId="0" borderId="0" xfId="42" applyFont="1" applyFill="1" applyAlignment="1" applyProtection="1">
      <alignment horizontal="center"/>
    </xf>
    <xf numFmtId="0" fontId="3" fillId="0" borderId="18" xfId="42" applyFont="1" applyFill="1" applyBorder="1" applyAlignment="1">
      <alignment horizontal="center" vertical="center"/>
    </xf>
    <xf numFmtId="180" fontId="3" fillId="0" borderId="15" xfId="42" applyNumberFormat="1" applyFont="1" applyFill="1" applyBorder="1">
      <alignment vertical="center"/>
    </xf>
    <xf numFmtId="180" fontId="3" fillId="0" borderId="10" xfId="42" applyNumberFormat="1" applyFont="1" applyFill="1" applyBorder="1">
      <alignment vertical="center"/>
    </xf>
    <xf numFmtId="180" fontId="3" fillId="0" borderId="10" xfId="42" quotePrefix="1" applyNumberFormat="1" applyFont="1" applyFill="1" applyBorder="1" applyAlignment="1" applyProtection="1">
      <alignment horizontal="right"/>
      <protection locked="0"/>
    </xf>
    <xf numFmtId="176" fontId="3" fillId="0" borderId="0" xfId="42" applyNumberFormat="1" applyFont="1" applyFill="1" applyBorder="1" applyAlignment="1" applyProtection="1">
      <alignment horizontal="right"/>
    </xf>
    <xf numFmtId="176" fontId="3" fillId="0" borderId="13" xfId="42" applyNumberFormat="1" applyFont="1" applyFill="1" applyBorder="1" applyAlignment="1" applyProtection="1">
      <alignment horizontal="left" vertical="center"/>
    </xf>
    <xf numFmtId="176" fontId="3" fillId="0" borderId="11" xfId="42" applyNumberFormat="1" applyFont="1" applyFill="1" applyBorder="1" applyAlignment="1">
      <alignment horizontal="center" vertical="center"/>
    </xf>
    <xf numFmtId="176" fontId="3" fillId="0" borderId="20" xfId="42" applyNumberFormat="1" applyFont="1" applyFill="1" applyBorder="1" applyAlignment="1">
      <alignment horizontal="center" vertical="center"/>
    </xf>
    <xf numFmtId="176" fontId="3" fillId="0" borderId="16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Alignment="1">
      <alignment horizontal="center" vertical="center"/>
    </xf>
    <xf numFmtId="177" fontId="3" fillId="0" borderId="10" xfId="42" applyNumberFormat="1" applyFont="1" applyFill="1" applyBorder="1" applyAlignment="1">
      <alignment horizontal="center" vertical="center"/>
    </xf>
    <xf numFmtId="177" fontId="5" fillId="0" borderId="10" xfId="42" applyNumberFormat="1" applyFont="1" applyFill="1" applyBorder="1" applyAlignment="1" applyProtection="1">
      <alignment horizontal="left"/>
    </xf>
    <xf numFmtId="177" fontId="3" fillId="0" borderId="12" xfId="42" applyNumberFormat="1" applyFont="1" applyFill="1" applyBorder="1" applyAlignment="1" applyProtection="1">
      <alignment horizontal="center" vertical="center"/>
    </xf>
    <xf numFmtId="177" fontId="3" fillId="0" borderId="12" xfId="42" applyNumberFormat="1" applyFont="1" applyFill="1" applyBorder="1" applyAlignment="1">
      <alignment horizontal="center" vertical="center"/>
    </xf>
    <xf numFmtId="177" fontId="7" fillId="0" borderId="12" xfId="42" applyNumberFormat="1" applyFont="1" applyFill="1" applyBorder="1" applyAlignment="1">
      <alignment horizontal="center" vertical="center"/>
    </xf>
    <xf numFmtId="177" fontId="7" fillId="0" borderId="12" xfId="42" applyNumberFormat="1" applyFont="1" applyFill="1" applyBorder="1" applyAlignment="1" applyProtection="1">
      <alignment horizontal="center" vertical="center"/>
    </xf>
    <xf numFmtId="177" fontId="3" fillId="0" borderId="11" xfId="42" applyNumberFormat="1" applyFont="1" applyFill="1" applyBorder="1" applyAlignment="1">
      <alignment horizontal="center" vertical="center"/>
    </xf>
    <xf numFmtId="177" fontId="3" fillId="0" borderId="14" xfId="42" applyNumberFormat="1" applyFont="1" applyFill="1" applyBorder="1" applyAlignment="1" applyProtection="1">
      <alignment horizontal="center" vertical="center"/>
    </xf>
    <xf numFmtId="177" fontId="3" fillId="0" borderId="19" xfId="42" applyNumberFormat="1" applyFont="1" applyFill="1" applyBorder="1" applyAlignment="1" applyProtection="1">
      <alignment horizontal="center" vertical="center"/>
    </xf>
    <xf numFmtId="177" fontId="7" fillId="0" borderId="14" xfId="42" applyNumberFormat="1" applyFont="1" applyFill="1" applyBorder="1" applyAlignment="1" applyProtection="1">
      <alignment horizontal="center" vertical="center"/>
    </xf>
    <xf numFmtId="177" fontId="3" fillId="0" borderId="17" xfId="42" applyNumberFormat="1" applyFont="1" applyFill="1" applyBorder="1">
      <alignment vertical="center"/>
    </xf>
    <xf numFmtId="177" fontId="3" fillId="0" borderId="20" xfId="42" applyNumberFormat="1" applyFont="1" applyFill="1" applyBorder="1" applyAlignment="1">
      <alignment horizontal="center" vertical="center"/>
    </xf>
    <xf numFmtId="177" fontId="3" fillId="0" borderId="10" xfId="42" applyNumberFormat="1" applyFont="1" applyFill="1" applyBorder="1" applyAlignment="1" applyProtection="1">
      <alignment horizontal="left"/>
    </xf>
    <xf numFmtId="177" fontId="3" fillId="0" borderId="0" xfId="42" applyNumberFormat="1" applyFont="1" applyFill="1" applyBorder="1" applyAlignment="1">
      <alignment horizontal="left"/>
    </xf>
    <xf numFmtId="177" fontId="3" fillId="0" borderId="21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Border="1" applyAlignment="1">
      <alignment horizontal="center" vertical="center"/>
    </xf>
    <xf numFmtId="177" fontId="3" fillId="0" borderId="23" xfId="42" applyNumberFormat="1" applyFont="1" applyFill="1" applyBorder="1" applyAlignment="1" applyProtection="1">
      <alignment horizontal="center" vertical="center"/>
    </xf>
    <xf numFmtId="177" fontId="3" fillId="0" borderId="0" xfId="42" applyNumberFormat="1" applyFont="1" applyFill="1" applyBorder="1" applyAlignment="1" applyProtection="1">
      <alignment horizontal="center" vertical="center"/>
    </xf>
    <xf numFmtId="177" fontId="3" fillId="0" borderId="11" xfId="42" applyNumberFormat="1" applyFont="1" applyFill="1" applyBorder="1" applyAlignment="1" applyProtection="1">
      <alignment horizontal="center" vertical="center"/>
    </xf>
    <xf numFmtId="177" fontId="3" fillId="0" borderId="0" xfId="42" quotePrefix="1" applyNumberFormat="1" applyFont="1" applyFill="1" applyBorder="1" applyAlignment="1" applyProtection="1">
      <alignment horizontal="center"/>
    </xf>
    <xf numFmtId="177" fontId="3" fillId="0" borderId="15" xfId="42" applyNumberFormat="1" applyFont="1" applyFill="1" applyBorder="1">
      <alignment vertical="center"/>
    </xf>
    <xf numFmtId="181" fontId="3" fillId="0" borderId="10" xfId="42" applyNumberFormat="1" applyFont="1" applyFill="1" applyBorder="1">
      <alignment vertical="center"/>
    </xf>
    <xf numFmtId="0" fontId="3" fillId="0" borderId="10" xfId="42" applyFont="1" applyFill="1" applyBorder="1">
      <alignment vertical="center"/>
    </xf>
    <xf numFmtId="0" fontId="3" fillId="0" borderId="10" xfId="42" applyFont="1" applyFill="1" applyBorder="1" applyAlignment="1" applyProtection="1">
      <alignment horizontal="left"/>
    </xf>
    <xf numFmtId="49" fontId="3" fillId="0" borderId="17" xfId="42" applyNumberFormat="1" applyFont="1" applyFill="1" applyBorder="1" applyAlignment="1" applyProtection="1">
      <alignment horizontal="center"/>
    </xf>
    <xf numFmtId="49" fontId="3" fillId="0" borderId="12" xfId="42" applyNumberFormat="1" applyFont="1" applyFill="1" applyBorder="1" applyAlignment="1" applyProtection="1">
      <alignment horizontal="center"/>
    </xf>
    <xf numFmtId="0" fontId="3" fillId="0" borderId="11" xfId="42" applyFont="1" applyFill="1" applyBorder="1">
      <alignment vertical="center"/>
    </xf>
    <xf numFmtId="49" fontId="3" fillId="0" borderId="14" xfId="42" applyNumberFormat="1" applyFont="1" applyFill="1" applyBorder="1" applyAlignment="1" applyProtection="1">
      <alignment horizontal="center"/>
    </xf>
    <xf numFmtId="0" fontId="3" fillId="0" borderId="14" xfId="42" applyFont="1" applyFill="1" applyBorder="1" applyAlignment="1" applyProtection="1">
      <alignment horizontal="center"/>
    </xf>
    <xf numFmtId="0" fontId="3" fillId="0" borderId="22" xfId="42" applyFont="1" applyFill="1" applyBorder="1">
      <alignment vertical="center"/>
    </xf>
    <xf numFmtId="0" fontId="3" fillId="0" borderId="0" xfId="42" applyFont="1" applyFill="1" applyAlignment="1" applyProtection="1">
      <alignment horizontal="right"/>
    </xf>
    <xf numFmtId="0" fontId="5" fillId="0" borderId="0" xfId="42" applyFont="1" applyFill="1">
      <alignment vertical="center"/>
    </xf>
    <xf numFmtId="0" fontId="3" fillId="0" borderId="15" xfId="42" applyFont="1" applyFill="1" applyBorder="1">
      <alignment vertical="center"/>
    </xf>
    <xf numFmtId="176" fontId="5" fillId="0" borderId="10" xfId="0" applyNumberFormat="1" applyFont="1" applyFill="1" applyBorder="1" applyProtection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Protection="1">
      <alignment vertical="center"/>
    </xf>
    <xf numFmtId="0" fontId="3" fillId="0" borderId="13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Protection="1">
      <alignment vertical="center"/>
    </xf>
    <xf numFmtId="176" fontId="3" fillId="0" borderId="11" xfId="0" applyNumberFormat="1" applyFont="1" applyFill="1" applyBorder="1">
      <alignment vertical="center"/>
    </xf>
    <xf numFmtId="185" fontId="3" fillId="0" borderId="14" xfId="0" applyNumberFormat="1" applyFont="1" applyFill="1" applyBorder="1" applyAlignment="1" applyProtection="1">
      <alignment horizontal="center"/>
    </xf>
    <xf numFmtId="176" fontId="5" fillId="0" borderId="22" xfId="0" applyNumberFormat="1" applyFont="1" applyFill="1" applyBorder="1" applyProtection="1">
      <alignment vertical="center"/>
    </xf>
    <xf numFmtId="176" fontId="5" fillId="0" borderId="0" xfId="0" applyNumberFormat="1" applyFont="1" applyFill="1" applyAlignment="1" applyProtection="1">
      <alignment horizontal="left"/>
    </xf>
    <xf numFmtId="176" fontId="5" fillId="0" borderId="18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Protection="1">
      <alignment vertical="center"/>
    </xf>
    <xf numFmtId="176" fontId="3" fillId="0" borderId="18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8" xfId="0" applyNumberFormat="1" applyFont="1" applyFill="1" applyBorder="1" applyAlignment="1" applyProtection="1">
      <alignment horizontal="right"/>
    </xf>
    <xf numFmtId="176" fontId="3" fillId="0" borderId="18" xfId="0" quotePrefix="1" applyNumberFormat="1" applyFont="1" applyFill="1" applyBorder="1" applyAlignment="1" applyProtection="1">
      <alignment horizontal="right"/>
    </xf>
    <xf numFmtId="176" fontId="3" fillId="0" borderId="20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1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 applyProtection="1"/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0" fontId="3" fillId="0" borderId="14" xfId="0" applyNumberFormat="1" applyFont="1" applyFill="1" applyBorder="1" applyAlignment="1" applyProtection="1">
      <alignment horizontal="center"/>
    </xf>
    <xf numFmtId="176" fontId="3" fillId="0" borderId="22" xfId="0" applyNumberFormat="1" applyFont="1" applyFill="1" applyBorder="1">
      <alignment vertical="center"/>
    </xf>
    <xf numFmtId="176" fontId="5" fillId="0" borderId="18" xfId="0" applyNumberFormat="1" applyFont="1" applyFill="1" applyBorder="1">
      <alignment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Border="1">
      <alignment vertical="center"/>
    </xf>
    <xf numFmtId="176" fontId="3" fillId="0" borderId="10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 applyProtection="1"/>
    <xf numFmtId="176" fontId="4" fillId="0" borderId="0" xfId="0" applyNumberFormat="1" applyFont="1" applyFill="1" applyAlignment="1" applyProtection="1">
      <alignment horizontal="left"/>
    </xf>
    <xf numFmtId="176" fontId="5" fillId="0" borderId="0" xfId="0" applyNumberFormat="1" applyFont="1" applyFill="1" applyBorder="1" applyProtection="1">
      <alignment vertical="center"/>
      <protection locked="0"/>
    </xf>
    <xf numFmtId="176" fontId="3" fillId="0" borderId="18" xfId="0" applyNumberFormat="1" applyFont="1" applyFill="1" applyBorder="1" applyAlignment="1" applyProtection="1">
      <alignment horizontal="left"/>
    </xf>
    <xf numFmtId="176" fontId="7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>
      <alignment vertical="center"/>
    </xf>
    <xf numFmtId="41" fontId="3" fillId="0" borderId="0" xfId="42" quotePrefix="1" applyNumberFormat="1" applyFont="1" applyFill="1" applyAlignment="1" applyProtection="1">
      <alignment horizontal="right"/>
      <protection locked="0"/>
    </xf>
    <xf numFmtId="0" fontId="1" fillId="0" borderId="0" xfId="0" applyFont="1" applyFill="1" applyAlignment="1">
      <alignment vertical="center"/>
    </xf>
    <xf numFmtId="177" fontId="3" fillId="0" borderId="0" xfId="33" applyNumberFormat="1" applyFont="1" applyFill="1" applyBorder="1" applyProtection="1">
      <alignment vertical="center"/>
      <protection locked="0"/>
    </xf>
    <xf numFmtId="177" fontId="3" fillId="0" borderId="0" xfId="33" applyNumberFormat="1" applyFont="1" applyFill="1" applyBorder="1" applyAlignment="1">
      <alignment vertical="center"/>
    </xf>
    <xf numFmtId="177" fontId="3" fillId="0" borderId="0" xfId="33" applyNumberFormat="1" applyFont="1" applyFill="1" applyBorder="1" applyAlignment="1">
      <alignment horizontal="right" vertical="center"/>
    </xf>
    <xf numFmtId="177" fontId="3" fillId="0" borderId="0" xfId="33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Fill="1" applyBorder="1" applyAlignment="1" applyProtection="1">
      <alignment horizontal="right"/>
      <protection locked="0"/>
    </xf>
    <xf numFmtId="41" fontId="3" fillId="0" borderId="12" xfId="42" applyNumberFormat="1" applyFont="1" applyFill="1" applyBorder="1" applyAlignment="1" applyProtection="1">
      <alignment horizontal="right"/>
      <protection locked="0"/>
    </xf>
    <xf numFmtId="41" fontId="3" fillId="0" borderId="0" xfId="42" applyNumberFormat="1" applyFont="1" applyFill="1" applyBorder="1" applyAlignment="1" applyProtection="1">
      <alignment horizontal="right" vertical="center"/>
      <protection locked="0"/>
    </xf>
    <xf numFmtId="177" fontId="3" fillId="0" borderId="12" xfId="42" applyNumberFormat="1" applyFont="1" applyFill="1" applyBorder="1" applyAlignment="1">
      <alignment vertical="center"/>
    </xf>
    <xf numFmtId="177" fontId="3" fillId="0" borderId="0" xfId="42" quotePrefix="1" applyNumberFormat="1" applyFont="1" applyFill="1" applyBorder="1" applyAlignment="1" applyProtection="1">
      <protection locked="0"/>
    </xf>
    <xf numFmtId="41" fontId="3" fillId="0" borderId="0" xfId="42" quotePrefix="1" applyNumberFormat="1" applyFont="1" applyFill="1" applyBorder="1" applyAlignment="1" applyProtection="1">
      <protection locked="0"/>
    </xf>
    <xf numFmtId="38" fontId="3" fillId="0" borderId="12" xfId="33" applyFont="1" applyFill="1" applyBorder="1" applyAlignment="1">
      <alignment vertical="center"/>
    </xf>
    <xf numFmtId="38" fontId="3" fillId="0" borderId="0" xfId="33" applyFont="1" applyFill="1" applyBorder="1" applyAlignment="1">
      <alignment vertical="center"/>
    </xf>
    <xf numFmtId="177" fontId="3" fillId="0" borderId="12" xfId="33" applyNumberFormat="1" applyFont="1" applyFill="1" applyBorder="1" applyAlignment="1" applyProtection="1">
      <alignment vertical="center"/>
    </xf>
    <xf numFmtId="177" fontId="3" fillId="0" borderId="0" xfId="33" applyNumberFormat="1" applyFont="1" applyFill="1">
      <alignment vertical="center"/>
    </xf>
    <xf numFmtId="177" fontId="3" fillId="0" borderId="0" xfId="33" applyNumberFormat="1" applyFont="1" applyFill="1" applyBorder="1" applyAlignment="1" applyProtection="1">
      <alignment vertical="center"/>
      <protection locked="0"/>
    </xf>
    <xf numFmtId="177" fontId="3" fillId="0" borderId="0" xfId="33" quotePrefix="1" applyNumberFormat="1" applyFont="1" applyFill="1" applyBorder="1" applyAlignment="1" applyProtection="1">
      <alignment vertical="center"/>
      <protection locked="0"/>
    </xf>
    <xf numFmtId="177" fontId="3" fillId="0" borderId="0" xfId="33" applyNumberFormat="1" applyFont="1" applyFill="1" applyBorder="1" applyAlignment="1" applyProtection="1">
      <alignment vertical="center"/>
    </xf>
    <xf numFmtId="177" fontId="3" fillId="0" borderId="12" xfId="42" applyNumberFormat="1" applyFont="1" applyFill="1" applyBorder="1" applyAlignment="1" applyProtection="1">
      <alignment horizontal="right" vertical="center"/>
      <protection locked="0"/>
    </xf>
    <xf numFmtId="177" fontId="3" fillId="0" borderId="0" xfId="42" applyNumberFormat="1" applyFont="1" applyFill="1" applyBorder="1" applyAlignment="1" applyProtection="1">
      <alignment horizontal="right" vertical="center"/>
      <protection locked="0"/>
    </xf>
    <xf numFmtId="41" fontId="3" fillId="0" borderId="12" xfId="42" applyNumberFormat="1" applyFont="1" applyFill="1" applyBorder="1" applyProtection="1">
      <alignment vertical="center"/>
      <protection locked="0"/>
    </xf>
    <xf numFmtId="177" fontId="3" fillId="0" borderId="0" xfId="42" applyNumberFormat="1" applyFont="1" applyFill="1" applyBorder="1" applyAlignment="1">
      <alignment horizontal="right"/>
    </xf>
    <xf numFmtId="181" fontId="3" fillId="0" borderId="0" xfId="42" applyNumberFormat="1" applyFont="1" applyFill="1" applyAlignment="1">
      <alignment horizontal="right" vertical="center"/>
    </xf>
    <xf numFmtId="181" fontId="3" fillId="0" borderId="0" xfId="42" applyNumberFormat="1" applyFont="1" applyFill="1" applyBorder="1" applyAlignment="1" applyProtection="1">
      <alignment horizontal="right" vertical="center"/>
    </xf>
    <xf numFmtId="181" fontId="3" fillId="0" borderId="0" xfId="42" applyNumberFormat="1" applyFont="1" applyFill="1" applyAlignment="1" applyProtection="1">
      <alignment horizontal="right" vertical="center"/>
      <protection locked="0"/>
    </xf>
    <xf numFmtId="176" fontId="1" fillId="0" borderId="0" xfId="0" applyNumberFormat="1" applyFont="1" applyFill="1" applyAlignment="1"/>
    <xf numFmtId="176" fontId="4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3" fillId="0" borderId="0" xfId="0" applyNumberFormat="1" applyFont="1" applyFill="1" applyAlignment="1"/>
    <xf numFmtId="176" fontId="3" fillId="0" borderId="16" xfId="0" applyNumberFormat="1" applyFont="1" applyFill="1" applyBorder="1" applyAlignment="1">
      <alignment horizontal="left" vertical="center" wrapText="1"/>
    </xf>
    <xf numFmtId="176" fontId="3" fillId="0" borderId="16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0" fontId="5" fillId="0" borderId="0" xfId="42" applyFont="1" applyFill="1" applyAlignment="1" applyProtection="1">
      <alignment horizontal="center"/>
    </xf>
    <xf numFmtId="0" fontId="3" fillId="0" borderId="14" xfId="42" applyFont="1" applyFill="1" applyBorder="1" applyAlignment="1" applyProtection="1">
      <alignment horizontal="center"/>
    </xf>
    <xf numFmtId="0" fontId="3" fillId="0" borderId="11" xfId="42" applyFont="1" applyFill="1" applyBorder="1" applyAlignment="1" applyProtection="1">
      <alignment horizontal="center"/>
    </xf>
    <xf numFmtId="0" fontId="3" fillId="0" borderId="26" xfId="42" applyFont="1" applyFill="1" applyBorder="1" applyAlignment="1" applyProtection="1">
      <alignment horizontal="center"/>
    </xf>
    <xf numFmtId="0" fontId="3" fillId="0" borderId="27" xfId="42" applyFont="1" applyFill="1" applyBorder="1" applyAlignment="1" applyProtection="1">
      <alignment horizontal="center"/>
    </xf>
    <xf numFmtId="177" fontId="3" fillId="0" borderId="21" xfId="42" applyNumberFormat="1" applyFont="1" applyFill="1" applyBorder="1" applyAlignment="1" applyProtection="1">
      <alignment horizontal="center" vertical="center"/>
    </xf>
    <xf numFmtId="177" fontId="3" fillId="0" borderId="23" xfId="42" applyNumberFormat="1" applyFont="1" applyFill="1" applyBorder="1" applyAlignment="1" applyProtection="1">
      <alignment horizontal="center" vertical="center"/>
    </xf>
    <xf numFmtId="177" fontId="3" fillId="0" borderId="19" xfId="42" applyNumberFormat="1" applyFont="1" applyFill="1" applyBorder="1" applyAlignment="1" applyProtection="1">
      <alignment horizontal="center" vertical="center"/>
    </xf>
    <xf numFmtId="177" fontId="3" fillId="0" borderId="16" xfId="42" applyNumberFormat="1" applyFont="1" applyFill="1" applyBorder="1" applyAlignment="1"/>
    <xf numFmtId="177" fontId="3" fillId="0" borderId="13" xfId="42" applyNumberFormat="1" applyFont="1" applyFill="1" applyBorder="1" applyAlignment="1" applyProtection="1">
      <alignment horizontal="center" vertical="center"/>
    </xf>
    <xf numFmtId="177" fontId="3" fillId="0" borderId="12" xfId="42" applyNumberFormat="1" applyFont="1" applyFill="1" applyBorder="1" applyAlignment="1" applyProtection="1">
      <alignment horizontal="center" vertical="center"/>
    </xf>
    <xf numFmtId="177" fontId="3" fillId="0" borderId="14" xfId="42" applyNumberFormat="1" applyFont="1" applyFill="1" applyBorder="1" applyAlignment="1" applyProtection="1">
      <alignment horizontal="center" vertical="center"/>
    </xf>
    <xf numFmtId="176" fontId="3" fillId="0" borderId="21" xfId="42" applyNumberFormat="1" applyFont="1" applyFill="1" applyBorder="1" applyAlignment="1" applyProtection="1">
      <alignment horizontal="center" vertical="center"/>
    </xf>
    <xf numFmtId="176" fontId="3" fillId="0" borderId="19" xfId="42" applyNumberFormat="1" applyFont="1" applyFill="1" applyBorder="1" applyAlignment="1" applyProtection="1">
      <alignment horizontal="center" vertical="center"/>
    </xf>
    <xf numFmtId="176" fontId="3" fillId="0" borderId="13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41" fontId="5" fillId="0" borderId="0" xfId="42" applyNumberFormat="1" applyFont="1" applyFill="1" applyAlignment="1" applyProtection="1">
      <alignment horizontal="center"/>
    </xf>
    <xf numFmtId="41" fontId="3" fillId="0" borderId="11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Border="1" applyAlignment="1" applyProtection="1">
      <alignment horizontal="center"/>
    </xf>
    <xf numFmtId="176" fontId="3" fillId="0" borderId="16" xfId="42" applyNumberFormat="1" applyFont="1" applyFill="1" applyBorder="1" applyAlignment="1" applyProtection="1">
      <alignment horizontal="center" vertical="center"/>
    </xf>
    <xf numFmtId="176" fontId="3" fillId="0" borderId="11" xfId="42" applyNumberFormat="1" applyFont="1" applyFill="1" applyBorder="1" applyAlignment="1" applyProtection="1">
      <alignment horizontal="center" vertical="center"/>
    </xf>
    <xf numFmtId="176" fontId="3" fillId="0" borderId="18" xfId="42" applyNumberFormat="1" applyFont="1" applyFill="1" applyBorder="1" applyAlignment="1" applyProtection="1">
      <alignment horizontal="center"/>
    </xf>
    <xf numFmtId="176" fontId="3" fillId="0" borderId="24" xfId="42" applyNumberFormat="1" applyFont="1" applyFill="1" applyBorder="1" applyAlignment="1" applyProtection="1">
      <alignment horizontal="center" vertical="center"/>
    </xf>
    <xf numFmtId="176" fontId="3" fillId="0" borderId="25" xfId="42" applyNumberFormat="1" applyFont="1" applyFill="1" applyBorder="1" applyAlignment="1" applyProtection="1">
      <alignment horizontal="center" vertical="center"/>
    </xf>
    <xf numFmtId="176" fontId="3" fillId="0" borderId="0" xfId="42" applyNumberFormat="1" applyFont="1" applyFill="1" applyAlignment="1" applyProtection="1">
      <alignment horizontal="center"/>
    </xf>
    <xf numFmtId="176" fontId="3" fillId="0" borderId="27" xfId="42" applyNumberFormat="1" applyFont="1" applyFill="1" applyBorder="1" applyAlignment="1" applyProtection="1">
      <alignment horizontal="center"/>
    </xf>
    <xf numFmtId="176" fontId="3" fillId="0" borderId="26" xfId="42" applyNumberFormat="1" applyFont="1" applyFill="1" applyBorder="1" applyAlignment="1" applyProtection="1">
      <alignment horizontal="center"/>
    </xf>
    <xf numFmtId="176" fontId="3" fillId="0" borderId="17" xfId="42" applyNumberFormat="1" applyFont="1" applyFill="1" applyBorder="1" applyAlignment="1" applyProtection="1">
      <alignment horizontal="center" vertical="center"/>
    </xf>
    <xf numFmtId="176" fontId="3" fillId="0" borderId="28" xfId="42" applyNumberFormat="1" applyFont="1" applyFill="1" applyBorder="1" applyAlignment="1" applyProtection="1">
      <alignment horizontal="center" vertical="center"/>
    </xf>
    <xf numFmtId="177" fontId="3" fillId="0" borderId="13" xfId="0" applyNumberFormat="1" applyFont="1" applyFill="1" applyBorder="1" applyAlignment="1" applyProtection="1">
      <alignment horizontal="center" vertical="center"/>
    </xf>
    <xf numFmtId="177" fontId="3" fillId="0" borderId="14" xfId="0" applyNumberFormat="1" applyFont="1" applyFill="1" applyBorder="1" applyAlignment="1" applyProtection="1">
      <alignment horizontal="center" vertical="center"/>
    </xf>
    <xf numFmtId="177" fontId="29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49"/>
  <sheetViews>
    <sheetView tabSelected="1" view="pageBreakPreview" zoomScale="75" zoomScaleNormal="75" workbookViewId="0">
      <selection activeCell="H68" sqref="H68"/>
    </sheetView>
  </sheetViews>
  <sheetFormatPr defaultColWidth="15.875" defaultRowHeight="17.25" x14ac:dyDescent="0.15"/>
  <cols>
    <col min="1" max="1" width="13.375" style="10" customWidth="1"/>
    <col min="2" max="2" width="2" style="10" customWidth="1"/>
    <col min="3" max="3" width="2.875" style="10" customWidth="1"/>
    <col min="4" max="4" width="15" style="10" customWidth="1"/>
    <col min="5" max="5" width="14.25" style="10" customWidth="1"/>
    <col min="6" max="10" width="18.5" style="10" customWidth="1"/>
    <col min="11" max="15" width="15.875" style="10"/>
    <col min="16" max="16384" width="15.875" style="1"/>
  </cols>
  <sheetData>
    <row r="1" spans="1:15" x14ac:dyDescent="0.2">
      <c r="A1" s="116"/>
    </row>
    <row r="6" spans="1:15" ht="28.5" x14ac:dyDescent="0.3">
      <c r="B6" s="351" t="s">
        <v>0</v>
      </c>
      <c r="C6" s="351"/>
      <c r="D6" s="351"/>
      <c r="E6" s="351"/>
      <c r="F6" s="351"/>
      <c r="G6" s="351"/>
      <c r="H6" s="351"/>
      <c r="I6" s="351"/>
      <c r="J6" s="351"/>
    </row>
    <row r="7" spans="1:15" ht="17.25" customHeight="1" x14ac:dyDescent="0.3">
      <c r="G7" s="319"/>
    </row>
    <row r="8" spans="1:15" x14ac:dyDescent="0.2">
      <c r="B8" s="352" t="s">
        <v>1</v>
      </c>
      <c r="C8" s="352"/>
      <c r="D8" s="352"/>
      <c r="E8" s="352"/>
      <c r="F8" s="352"/>
      <c r="G8" s="352"/>
      <c r="H8" s="352"/>
      <c r="I8" s="352"/>
      <c r="J8" s="352"/>
    </row>
    <row r="9" spans="1:15" ht="18" thickBot="1" x14ac:dyDescent="0.25">
      <c r="B9" s="286"/>
      <c r="C9" s="286"/>
      <c r="D9" s="286"/>
      <c r="E9" s="286"/>
      <c r="F9" s="286"/>
      <c r="G9" s="286"/>
      <c r="H9" s="286"/>
      <c r="J9" s="287" t="s">
        <v>20</v>
      </c>
    </row>
    <row r="10" spans="1:15" x14ac:dyDescent="0.2">
      <c r="F10" s="289" t="s">
        <v>311</v>
      </c>
      <c r="G10" s="289" t="s">
        <v>344</v>
      </c>
      <c r="H10" s="289" t="s">
        <v>345</v>
      </c>
      <c r="I10" s="289" t="s">
        <v>422</v>
      </c>
      <c r="J10" s="289" t="s">
        <v>424</v>
      </c>
    </row>
    <row r="11" spans="1:15" x14ac:dyDescent="0.2">
      <c r="B11" s="291"/>
      <c r="C11" s="291"/>
      <c r="D11" s="291"/>
      <c r="E11" s="291"/>
      <c r="F11" s="312">
        <v>2014</v>
      </c>
      <c r="G11" s="312">
        <v>2015</v>
      </c>
      <c r="H11" s="312">
        <v>2016</v>
      </c>
      <c r="I11" s="312">
        <v>2017</v>
      </c>
      <c r="J11" s="312">
        <v>2018</v>
      </c>
    </row>
    <row r="12" spans="1:15" x14ac:dyDescent="0.15">
      <c r="E12" s="313"/>
    </row>
    <row r="13" spans="1:15" s="5" customFormat="1" x14ac:dyDescent="0.2">
      <c r="A13" s="9"/>
      <c r="B13" s="9"/>
      <c r="C13" s="294" t="s">
        <v>2</v>
      </c>
      <c r="D13" s="9"/>
      <c r="E13" s="314"/>
      <c r="F13" s="320">
        <v>553723</v>
      </c>
      <c r="G13" s="320">
        <v>571514</v>
      </c>
      <c r="H13" s="320">
        <v>545742.84283500002</v>
      </c>
      <c r="I13" s="320">
        <v>533693.62832200003</v>
      </c>
      <c r="J13" s="320">
        <v>538559.479161</v>
      </c>
      <c r="K13" s="9"/>
      <c r="L13" s="9"/>
      <c r="M13" s="9"/>
      <c r="N13" s="9"/>
      <c r="O13" s="9"/>
    </row>
    <row r="14" spans="1:15" x14ac:dyDescent="0.15">
      <c r="E14" s="127"/>
      <c r="F14" s="309"/>
      <c r="G14" s="309"/>
      <c r="H14" s="309"/>
      <c r="I14" s="309"/>
      <c r="J14" s="309"/>
    </row>
    <row r="15" spans="1:15" s="5" customFormat="1" x14ac:dyDescent="0.2">
      <c r="A15" s="9"/>
      <c r="B15" s="9"/>
      <c r="C15" s="294" t="s">
        <v>416</v>
      </c>
      <c r="D15" s="9"/>
      <c r="E15" s="314"/>
      <c r="F15" s="7">
        <v>127313</v>
      </c>
      <c r="G15" s="7">
        <v>121183</v>
      </c>
      <c r="H15" s="7">
        <v>125924.530099</v>
      </c>
      <c r="I15" s="7">
        <f>SUM(I16:I35)</f>
        <v>141282.84328100001</v>
      </c>
      <c r="J15" s="7">
        <f>SUM(J16:J35)</f>
        <v>246856.70629300002</v>
      </c>
      <c r="K15" s="9"/>
      <c r="L15" s="9"/>
      <c r="M15" s="9"/>
      <c r="N15" s="9"/>
      <c r="O15" s="9"/>
    </row>
    <row r="16" spans="1:15" x14ac:dyDescent="0.2">
      <c r="C16" s="116"/>
      <c r="E16" s="127"/>
      <c r="F16" s="299"/>
      <c r="G16" s="299"/>
      <c r="H16" s="299"/>
      <c r="I16" s="299"/>
      <c r="J16" s="299"/>
    </row>
    <row r="17" spans="4:10" x14ac:dyDescent="0.2">
      <c r="D17" s="116" t="s">
        <v>256</v>
      </c>
      <c r="E17" s="314"/>
      <c r="F17" s="6">
        <v>309</v>
      </c>
      <c r="G17" s="6">
        <v>220</v>
      </c>
      <c r="H17" s="6">
        <v>174.548089</v>
      </c>
      <c r="I17" s="6">
        <v>186.06209899999999</v>
      </c>
      <c r="J17" s="6">
        <v>119.30445</v>
      </c>
    </row>
    <row r="18" spans="4:10" x14ac:dyDescent="0.2">
      <c r="D18" s="116"/>
      <c r="E18" s="127"/>
      <c r="F18" s="6"/>
      <c r="G18" s="6"/>
      <c r="H18" s="6"/>
      <c r="I18" s="6"/>
    </row>
    <row r="19" spans="4:10" x14ac:dyDescent="0.2">
      <c r="D19" s="116" t="s">
        <v>3</v>
      </c>
      <c r="E19" s="127"/>
      <c r="F19" s="6">
        <v>407</v>
      </c>
      <c r="G19" s="6">
        <v>416</v>
      </c>
      <c r="H19" s="6">
        <v>773.09541000000002</v>
      </c>
      <c r="I19" s="6">
        <v>255.937298</v>
      </c>
      <c r="J19" s="6">
        <v>793.45010000000002</v>
      </c>
    </row>
    <row r="20" spans="4:10" x14ac:dyDescent="0.2">
      <c r="D20" s="116" t="s">
        <v>312</v>
      </c>
      <c r="E20" s="127"/>
      <c r="F20" s="6">
        <v>116</v>
      </c>
      <c r="G20" s="6">
        <v>112</v>
      </c>
      <c r="H20" s="6">
        <v>123.83395899999999</v>
      </c>
      <c r="I20" s="6">
        <v>129.77553900000001</v>
      </c>
      <c r="J20" s="6">
        <v>147.63682800000001</v>
      </c>
    </row>
    <row r="21" spans="4:10" x14ac:dyDescent="0.2">
      <c r="D21" s="116"/>
      <c r="E21" s="127"/>
      <c r="F21" s="6"/>
      <c r="G21" s="6"/>
      <c r="H21" s="6"/>
      <c r="I21" s="6"/>
      <c r="J21" s="6"/>
    </row>
    <row r="22" spans="4:10" x14ac:dyDescent="0.2">
      <c r="D22" s="116" t="s">
        <v>233</v>
      </c>
      <c r="E22" s="127"/>
      <c r="F22" s="94">
        <v>256</v>
      </c>
      <c r="G22" s="94">
        <v>241</v>
      </c>
      <c r="H22" s="94">
        <v>207.114304</v>
      </c>
      <c r="I22" s="94">
        <v>236.37947800000001</v>
      </c>
      <c r="J22" s="94">
        <v>221.39363599999999</v>
      </c>
    </row>
    <row r="23" spans="4:10" x14ac:dyDescent="0.2">
      <c r="D23" s="116" t="s">
        <v>4</v>
      </c>
      <c r="E23" s="127"/>
      <c r="F23" s="6">
        <v>189</v>
      </c>
      <c r="G23" s="6">
        <v>198</v>
      </c>
      <c r="H23" s="6">
        <v>180.13298700000001</v>
      </c>
      <c r="I23" s="6">
        <v>199.60478000000001</v>
      </c>
      <c r="J23" s="6">
        <v>185.255607</v>
      </c>
    </row>
    <row r="24" spans="4:10" x14ac:dyDescent="0.2">
      <c r="D24" s="116" t="s">
        <v>425</v>
      </c>
      <c r="E24" s="127"/>
      <c r="F24" s="89" t="s">
        <v>654</v>
      </c>
      <c r="G24" s="89" t="s">
        <v>654</v>
      </c>
      <c r="H24" s="89" t="s">
        <v>654</v>
      </c>
      <c r="I24" s="89" t="s">
        <v>654</v>
      </c>
      <c r="J24" s="150">
        <v>101730.297901</v>
      </c>
    </row>
    <row r="25" spans="4:10" x14ac:dyDescent="0.2">
      <c r="D25" s="116" t="s">
        <v>5</v>
      </c>
      <c r="E25" s="127"/>
      <c r="F25" s="6">
        <v>12725</v>
      </c>
      <c r="G25" s="6">
        <v>10858</v>
      </c>
      <c r="H25" s="6">
        <v>12121.756175</v>
      </c>
      <c r="I25" s="6">
        <v>13213.05097</v>
      </c>
      <c r="J25" s="6">
        <v>10961.630016999999</v>
      </c>
    </row>
    <row r="26" spans="4:10" x14ac:dyDescent="0.2">
      <c r="D26" s="116"/>
      <c r="E26" s="127"/>
      <c r="F26" s="6"/>
      <c r="G26" s="6"/>
      <c r="H26" s="6"/>
      <c r="I26" s="6"/>
      <c r="J26" s="6"/>
    </row>
    <row r="27" spans="4:10" x14ac:dyDescent="0.2">
      <c r="D27" s="116" t="s">
        <v>6</v>
      </c>
      <c r="E27" s="127"/>
      <c r="F27" s="6">
        <v>652</v>
      </c>
      <c r="G27" s="6">
        <v>610</v>
      </c>
      <c r="H27" s="6">
        <v>641.16143799999998</v>
      </c>
      <c r="I27" s="6">
        <v>562.95367299999998</v>
      </c>
      <c r="J27" s="6">
        <v>705.69498699999997</v>
      </c>
    </row>
    <row r="28" spans="4:10" x14ac:dyDescent="0.2">
      <c r="D28" s="116" t="s">
        <v>7</v>
      </c>
      <c r="E28" s="127"/>
      <c r="F28" s="6">
        <v>2449</v>
      </c>
      <c r="G28" s="6">
        <v>2173</v>
      </c>
      <c r="H28" s="6">
        <v>2151.0635240000001</v>
      </c>
      <c r="I28" s="6">
        <v>2061.2595980000001</v>
      </c>
      <c r="J28" s="6">
        <v>1741.947124</v>
      </c>
    </row>
    <row r="29" spans="4:10" x14ac:dyDescent="0.2">
      <c r="D29" s="116" t="s">
        <v>8</v>
      </c>
      <c r="E29" s="127"/>
      <c r="F29" s="6">
        <v>744</v>
      </c>
      <c r="G29" s="6">
        <v>973</v>
      </c>
      <c r="H29" s="6">
        <v>740.58299999999997</v>
      </c>
      <c r="I29" s="6">
        <v>918.53060000000005</v>
      </c>
      <c r="J29" s="6">
        <v>798.822</v>
      </c>
    </row>
    <row r="30" spans="4:10" x14ac:dyDescent="0.2">
      <c r="D30" s="116"/>
      <c r="E30" s="127"/>
      <c r="F30" s="6"/>
      <c r="G30" s="6"/>
      <c r="H30" s="6"/>
      <c r="I30" s="6"/>
      <c r="J30" s="6"/>
    </row>
    <row r="31" spans="4:10" x14ac:dyDescent="0.2">
      <c r="D31" s="116" t="s">
        <v>9</v>
      </c>
      <c r="E31" s="127"/>
      <c r="F31" s="6">
        <v>991</v>
      </c>
      <c r="G31" s="6">
        <v>1441</v>
      </c>
      <c r="H31" s="6">
        <v>1442.9060999999999</v>
      </c>
      <c r="I31" s="6">
        <v>1820.1795999999999</v>
      </c>
      <c r="J31" s="6">
        <v>1826.3233</v>
      </c>
    </row>
    <row r="32" spans="4:10" x14ac:dyDescent="0.2">
      <c r="D32" s="116" t="s">
        <v>10</v>
      </c>
      <c r="E32" s="127"/>
      <c r="F32" s="6">
        <v>477</v>
      </c>
      <c r="G32" s="6">
        <v>201</v>
      </c>
      <c r="H32" s="6">
        <v>775.30669999999998</v>
      </c>
      <c r="I32" s="6">
        <v>2109.505647</v>
      </c>
      <c r="J32" s="6">
        <v>5305.2564119999997</v>
      </c>
    </row>
    <row r="33" spans="1:15" x14ac:dyDescent="0.2">
      <c r="D33" s="116"/>
      <c r="E33" s="127"/>
      <c r="F33" s="6"/>
      <c r="G33" s="6"/>
      <c r="H33" s="6"/>
      <c r="I33" s="6"/>
      <c r="J33" s="6"/>
    </row>
    <row r="34" spans="1:15" x14ac:dyDescent="0.2">
      <c r="D34" s="116" t="s">
        <v>11</v>
      </c>
      <c r="E34" s="127"/>
      <c r="F34" s="6">
        <v>107998</v>
      </c>
      <c r="G34" s="6">
        <v>103740</v>
      </c>
      <c r="H34" s="6">
        <v>106593.02841299999</v>
      </c>
      <c r="I34" s="6">
        <v>119589.603999</v>
      </c>
      <c r="J34" s="6">
        <v>122319.693931</v>
      </c>
    </row>
    <row r="35" spans="1:15" x14ac:dyDescent="0.2">
      <c r="D35" s="116"/>
      <c r="E35" s="127"/>
      <c r="F35" s="6"/>
      <c r="G35" s="6"/>
      <c r="H35" s="6"/>
      <c r="I35" s="6"/>
      <c r="J35" s="6"/>
    </row>
    <row r="36" spans="1:15" s="5" customFormat="1" x14ac:dyDescent="0.2">
      <c r="A36" s="9"/>
      <c r="B36" s="9"/>
      <c r="C36" s="294" t="s">
        <v>12</v>
      </c>
      <c r="D36" s="9"/>
      <c r="E36" s="314"/>
      <c r="F36" s="93">
        <v>6746</v>
      </c>
      <c r="G36" s="93">
        <v>4828</v>
      </c>
      <c r="H36" s="93">
        <v>5498</v>
      </c>
      <c r="I36" s="93">
        <f>SUM(I37:I45)</f>
        <v>6700.964030000001</v>
      </c>
      <c r="J36" s="93">
        <f>SUM(J37:J45)</f>
        <v>7074.3038229999993</v>
      </c>
      <c r="K36" s="9"/>
      <c r="L36" s="9"/>
      <c r="M36" s="9"/>
      <c r="N36" s="9"/>
      <c r="O36" s="9"/>
    </row>
    <row r="37" spans="1:15" x14ac:dyDescent="0.2">
      <c r="E37" s="321"/>
      <c r="F37" s="94"/>
      <c r="G37" s="94"/>
      <c r="H37" s="94"/>
      <c r="I37" s="94"/>
      <c r="J37" s="94"/>
    </row>
    <row r="38" spans="1:15" x14ac:dyDescent="0.2">
      <c r="D38" s="116" t="s">
        <v>15</v>
      </c>
      <c r="E38" s="321" t="s">
        <v>13</v>
      </c>
      <c r="F38" s="94">
        <v>588</v>
      </c>
      <c r="G38" s="94">
        <v>742</v>
      </c>
      <c r="H38" s="94">
        <v>700.27954499999998</v>
      </c>
      <c r="I38" s="94">
        <v>890.44219199999998</v>
      </c>
      <c r="J38" s="94">
        <v>898.76166599999999</v>
      </c>
    </row>
    <row r="39" spans="1:15" x14ac:dyDescent="0.2">
      <c r="E39" s="321" t="s">
        <v>14</v>
      </c>
      <c r="F39" s="94">
        <v>75</v>
      </c>
      <c r="G39" s="94">
        <v>172</v>
      </c>
      <c r="H39" s="94">
        <v>54.102355000000003</v>
      </c>
      <c r="I39" s="94">
        <v>617.134187</v>
      </c>
      <c r="J39" s="94">
        <v>331.72493800000001</v>
      </c>
    </row>
    <row r="40" spans="1:15" x14ac:dyDescent="0.2">
      <c r="E40" s="321"/>
      <c r="F40" s="94"/>
      <c r="G40" s="94"/>
      <c r="H40" s="94"/>
      <c r="I40" s="94"/>
      <c r="J40" s="94"/>
    </row>
    <row r="41" spans="1:15" x14ac:dyDescent="0.2">
      <c r="D41" s="116" t="s">
        <v>16</v>
      </c>
      <c r="E41" s="321" t="s">
        <v>13</v>
      </c>
      <c r="F41" s="94">
        <v>978</v>
      </c>
      <c r="G41" s="94">
        <v>606</v>
      </c>
      <c r="H41" s="94">
        <v>278.526567</v>
      </c>
      <c r="I41" s="94">
        <v>323.14885600000002</v>
      </c>
      <c r="J41" s="94">
        <v>974.99834399999997</v>
      </c>
    </row>
    <row r="42" spans="1:15" x14ac:dyDescent="0.2">
      <c r="E42" s="321" t="s">
        <v>14</v>
      </c>
      <c r="F42" s="94">
        <v>2386</v>
      </c>
      <c r="G42" s="94">
        <v>702</v>
      </c>
      <c r="H42" s="94">
        <v>1857</v>
      </c>
      <c r="I42" s="94">
        <v>2271.6322</v>
      </c>
      <c r="J42" s="94">
        <v>2394.9838</v>
      </c>
    </row>
    <row r="43" spans="1:15" x14ac:dyDescent="0.2">
      <c r="E43" s="321"/>
      <c r="F43" s="94"/>
      <c r="G43" s="94"/>
      <c r="H43" s="94"/>
      <c r="I43" s="94"/>
      <c r="J43" s="94"/>
    </row>
    <row r="44" spans="1:15" x14ac:dyDescent="0.2">
      <c r="D44" s="322" t="s">
        <v>17</v>
      </c>
      <c r="E44" s="321" t="s">
        <v>13</v>
      </c>
      <c r="F44" s="94">
        <v>2413</v>
      </c>
      <c r="G44" s="94">
        <v>2272</v>
      </c>
      <c r="H44" s="94">
        <v>2277.2688389999998</v>
      </c>
      <c r="I44" s="94">
        <v>2158.4035600000002</v>
      </c>
      <c r="J44" s="94">
        <v>2121.9017869999998</v>
      </c>
    </row>
    <row r="45" spans="1:15" x14ac:dyDescent="0.2">
      <c r="D45" s="323" t="s">
        <v>426</v>
      </c>
      <c r="E45" s="321" t="s">
        <v>14</v>
      </c>
      <c r="F45" s="94">
        <v>306</v>
      </c>
      <c r="G45" s="94">
        <v>334</v>
      </c>
      <c r="H45" s="94">
        <v>331.16577599999999</v>
      </c>
      <c r="I45" s="94">
        <v>440.203035</v>
      </c>
      <c r="J45" s="94">
        <v>351.933288</v>
      </c>
    </row>
    <row r="46" spans="1:15" ht="18" thickBot="1" x14ac:dyDescent="0.2">
      <c r="B46" s="286"/>
      <c r="C46" s="286"/>
      <c r="D46" s="286"/>
      <c r="E46" s="305"/>
      <c r="F46" s="286"/>
      <c r="G46" s="286"/>
      <c r="H46" s="286"/>
      <c r="I46" s="286"/>
      <c r="J46" s="286"/>
    </row>
    <row r="47" spans="1:15" x14ac:dyDescent="0.2">
      <c r="E47" s="307"/>
      <c r="F47" s="116" t="s">
        <v>219</v>
      </c>
      <c r="G47" s="307"/>
      <c r="I47" s="307"/>
      <c r="J47" s="307"/>
    </row>
    <row r="49" spans="5:5" x14ac:dyDescent="0.2">
      <c r="E49" s="116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5"/>
  <sheetViews>
    <sheetView view="pageBreakPreview" zoomScale="75" zoomScaleNormal="55" zoomScaleSheetLayoutView="55" workbookViewId="0">
      <selection activeCell="H68" sqref="H68"/>
    </sheetView>
  </sheetViews>
  <sheetFormatPr defaultColWidth="10.875" defaultRowHeight="20.25" customHeight="1" x14ac:dyDescent="0.15"/>
  <cols>
    <col min="1" max="1" width="13.375" style="44" customWidth="1"/>
    <col min="2" max="2" width="17.625" style="251" customWidth="1"/>
    <col min="3" max="15" width="11.625" style="44" customWidth="1"/>
    <col min="16" max="17" width="11.375" style="47" customWidth="1"/>
    <col min="18" max="16384" width="10.875" style="47"/>
  </cols>
  <sheetData>
    <row r="1" spans="1:30" ht="20.25" customHeight="1" x14ac:dyDescent="0.2">
      <c r="A1" s="52"/>
      <c r="B1" s="251" t="s">
        <v>531</v>
      </c>
      <c r="C1" s="80"/>
    </row>
    <row r="2" spans="1:30" ht="20.25" customHeight="1" x14ac:dyDescent="0.15">
      <c r="C2" s="80"/>
    </row>
    <row r="3" spans="1:30" ht="20.25" customHeight="1" x14ac:dyDescent="0.15">
      <c r="C3" s="80"/>
    </row>
    <row r="4" spans="1:30" ht="20.25" customHeight="1" x14ac:dyDescent="0.15"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30" ht="20.25" customHeight="1" x14ac:dyDescent="0.15">
      <c r="C5" s="80"/>
    </row>
    <row r="6" spans="1:30" ht="20.25" customHeight="1" x14ac:dyDescent="0.2">
      <c r="B6" s="359" t="s">
        <v>526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</row>
    <row r="7" spans="1:30" ht="20.25" customHeight="1" thickBot="1" x14ac:dyDescent="0.25">
      <c r="B7" s="252"/>
      <c r="C7" s="253" t="s">
        <v>280</v>
      </c>
      <c r="D7" s="48"/>
      <c r="E7" s="253"/>
      <c r="F7" s="48"/>
      <c r="G7" s="48"/>
      <c r="H7" s="48"/>
      <c r="I7" s="48"/>
      <c r="J7" s="48"/>
      <c r="K7" s="48"/>
      <c r="L7" s="48"/>
      <c r="M7" s="48"/>
      <c r="N7" s="48"/>
      <c r="O7" s="110" t="s">
        <v>399</v>
      </c>
      <c r="P7" s="71"/>
      <c r="Q7" s="71"/>
      <c r="R7" s="55"/>
    </row>
    <row r="8" spans="1:30" ht="20.25" customHeight="1" x14ac:dyDescent="0.15">
      <c r="C8" s="254" t="s">
        <v>532</v>
      </c>
      <c r="D8" s="255"/>
      <c r="E8" s="365" t="s">
        <v>533</v>
      </c>
      <c r="F8" s="365" t="s">
        <v>27</v>
      </c>
      <c r="G8" s="255"/>
      <c r="H8" s="256" t="s">
        <v>223</v>
      </c>
      <c r="I8" s="255"/>
      <c r="J8" s="255"/>
      <c r="K8" s="365" t="s">
        <v>534</v>
      </c>
      <c r="L8" s="365" t="s">
        <v>94</v>
      </c>
      <c r="M8" s="365" t="s">
        <v>95</v>
      </c>
      <c r="N8" s="365" t="s">
        <v>535</v>
      </c>
      <c r="O8" s="369" t="s">
        <v>400</v>
      </c>
      <c r="P8" s="72"/>
      <c r="Q8" s="73"/>
      <c r="R8" s="72"/>
      <c r="S8" s="72"/>
      <c r="T8" s="72"/>
      <c r="U8" s="72"/>
      <c r="V8" s="106"/>
      <c r="W8" s="72"/>
      <c r="X8" s="72"/>
      <c r="Y8" s="72"/>
      <c r="Z8" s="72"/>
      <c r="AA8" s="72"/>
      <c r="AB8" s="72"/>
      <c r="AC8" s="72"/>
      <c r="AD8" s="55"/>
    </row>
    <row r="9" spans="1:30" ht="20.25" customHeight="1" x14ac:dyDescent="0.15">
      <c r="C9" s="254" t="s">
        <v>243</v>
      </c>
      <c r="D9" s="255" t="s">
        <v>171</v>
      </c>
      <c r="E9" s="366"/>
      <c r="F9" s="366"/>
      <c r="G9" s="254" t="s">
        <v>536</v>
      </c>
      <c r="H9" s="257" t="s">
        <v>224</v>
      </c>
      <c r="I9" s="254" t="s">
        <v>537</v>
      </c>
      <c r="J9" s="254" t="s">
        <v>538</v>
      </c>
      <c r="K9" s="366"/>
      <c r="L9" s="366"/>
      <c r="M9" s="366"/>
      <c r="N9" s="366"/>
      <c r="O9" s="370"/>
      <c r="P9" s="73"/>
      <c r="Q9" s="73"/>
      <c r="R9" s="72"/>
      <c r="S9" s="73"/>
      <c r="T9" s="73"/>
      <c r="U9" s="73"/>
      <c r="V9" s="107"/>
      <c r="W9" s="73"/>
      <c r="X9" s="73"/>
      <c r="Y9" s="73"/>
      <c r="Z9" s="73"/>
      <c r="AA9" s="73"/>
      <c r="AB9" s="73"/>
      <c r="AC9" s="73"/>
      <c r="AD9" s="55"/>
    </row>
    <row r="10" spans="1:30" ht="20.25" customHeight="1" x14ac:dyDescent="0.15">
      <c r="C10" s="254" t="s">
        <v>539</v>
      </c>
      <c r="D10" s="254" t="s">
        <v>540</v>
      </c>
      <c r="E10" s="366"/>
      <c r="F10" s="366"/>
      <c r="G10" s="254" t="s">
        <v>227</v>
      </c>
      <c r="H10" s="257" t="s">
        <v>225</v>
      </c>
      <c r="I10" s="254" t="s">
        <v>227</v>
      </c>
      <c r="J10" s="254" t="s">
        <v>246</v>
      </c>
      <c r="K10" s="366"/>
      <c r="L10" s="366"/>
      <c r="M10" s="366"/>
      <c r="N10" s="366"/>
      <c r="O10" s="370"/>
      <c r="P10" s="73"/>
      <c r="Q10" s="73"/>
      <c r="R10" s="73"/>
      <c r="S10" s="73"/>
      <c r="T10" s="73"/>
      <c r="U10" s="73"/>
      <c r="V10" s="107"/>
      <c r="W10" s="73"/>
      <c r="X10" s="73"/>
      <c r="Y10" s="73"/>
      <c r="Z10" s="73"/>
      <c r="AA10" s="73"/>
      <c r="AB10" s="73"/>
      <c r="AC10" s="73"/>
      <c r="AD10" s="55"/>
    </row>
    <row r="11" spans="1:30" ht="20.25" customHeight="1" x14ac:dyDescent="0.15">
      <c r="B11" s="258"/>
      <c r="C11" s="259" t="s">
        <v>244</v>
      </c>
      <c r="D11" s="260" t="s">
        <v>226</v>
      </c>
      <c r="E11" s="367"/>
      <c r="F11" s="367"/>
      <c r="G11" s="259" t="s">
        <v>531</v>
      </c>
      <c r="H11" s="261" t="s">
        <v>245</v>
      </c>
      <c r="I11" s="259"/>
      <c r="J11" s="259"/>
      <c r="K11" s="367"/>
      <c r="L11" s="367"/>
      <c r="M11" s="367"/>
      <c r="N11" s="367"/>
      <c r="O11" s="371"/>
      <c r="P11" s="72"/>
      <c r="Q11" s="73"/>
      <c r="R11" s="73"/>
      <c r="S11" s="72"/>
      <c r="T11" s="73"/>
      <c r="U11" s="73"/>
      <c r="V11" s="107"/>
      <c r="W11" s="73"/>
      <c r="X11" s="73"/>
      <c r="Y11" s="72"/>
      <c r="Z11" s="72"/>
      <c r="AA11" s="72"/>
      <c r="AB11" s="72"/>
      <c r="AC11" s="72"/>
      <c r="AD11" s="55"/>
    </row>
    <row r="12" spans="1:30" ht="20.25" customHeight="1" x14ac:dyDescent="0.15">
      <c r="C12" s="262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</row>
    <row r="13" spans="1:30" ht="20.25" customHeight="1" x14ac:dyDescent="0.2">
      <c r="B13" s="77" t="s">
        <v>396</v>
      </c>
      <c r="C13" s="74">
        <v>113.91200000000001</v>
      </c>
      <c r="D13" s="75">
        <v>3676.3919999999998</v>
      </c>
      <c r="E13" s="75">
        <v>6674.9530000000004</v>
      </c>
      <c r="F13" s="75">
        <v>2210.654</v>
      </c>
      <c r="G13" s="75">
        <v>72321.023000000001</v>
      </c>
      <c r="H13" s="75">
        <v>5.65</v>
      </c>
      <c r="I13" s="75">
        <v>32097.071</v>
      </c>
      <c r="J13" s="75">
        <v>1920.39</v>
      </c>
      <c r="K13" s="75">
        <v>10500.841</v>
      </c>
      <c r="L13" s="75">
        <v>14910.204</v>
      </c>
      <c r="M13" s="75">
        <v>11872.562</v>
      </c>
      <c r="N13" s="75">
        <v>10217.638999999999</v>
      </c>
      <c r="O13" s="75">
        <v>49180.372000000003</v>
      </c>
      <c r="P13" s="78"/>
      <c r="Q13" s="78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</row>
    <row r="14" spans="1:30" ht="20.25" customHeight="1" x14ac:dyDescent="0.2">
      <c r="B14" s="77" t="s">
        <v>510</v>
      </c>
      <c r="C14" s="74">
        <v>102</v>
      </c>
      <c r="D14" s="75">
        <v>3327</v>
      </c>
      <c r="E14" s="75">
        <v>6663</v>
      </c>
      <c r="F14" s="75">
        <v>2306</v>
      </c>
      <c r="G14" s="75">
        <v>66709</v>
      </c>
      <c r="H14" s="75">
        <v>6</v>
      </c>
      <c r="I14" s="75">
        <v>33260</v>
      </c>
      <c r="J14" s="75">
        <v>2285</v>
      </c>
      <c r="K14" s="75">
        <v>30466</v>
      </c>
      <c r="L14" s="75">
        <v>15621</v>
      </c>
      <c r="M14" s="75">
        <v>10553</v>
      </c>
      <c r="N14" s="75">
        <v>9718</v>
      </c>
      <c r="O14" s="75">
        <v>46734</v>
      </c>
      <c r="P14" s="78"/>
      <c r="Q14" s="78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</row>
    <row r="15" spans="1:30" ht="20.25" customHeight="1" x14ac:dyDescent="0.15"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</row>
    <row r="16" spans="1:30" ht="20.25" customHeight="1" x14ac:dyDescent="0.2">
      <c r="B16" s="77" t="s">
        <v>139</v>
      </c>
      <c r="C16" s="343">
        <v>48</v>
      </c>
      <c r="D16" s="344">
        <v>754</v>
      </c>
      <c r="E16" s="344">
        <v>1954</v>
      </c>
      <c r="F16" s="344">
        <v>750</v>
      </c>
      <c r="G16" s="344">
        <v>32713</v>
      </c>
      <c r="H16" s="88">
        <v>0</v>
      </c>
      <c r="I16" s="344">
        <v>10077</v>
      </c>
      <c r="J16" s="344">
        <v>387</v>
      </c>
      <c r="K16" s="344">
        <v>403</v>
      </c>
      <c r="L16" s="344">
        <v>4633</v>
      </c>
      <c r="M16" s="344">
        <v>875</v>
      </c>
      <c r="N16" s="344">
        <v>2429</v>
      </c>
      <c r="O16" s="344">
        <v>17405</v>
      </c>
      <c r="P16" s="79"/>
      <c r="Q16" s="81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</row>
    <row r="17" spans="2:30" ht="20.25" customHeight="1" x14ac:dyDescent="0.2">
      <c r="B17" s="77" t="s">
        <v>140</v>
      </c>
      <c r="C17" s="343">
        <v>4</v>
      </c>
      <c r="D17" s="344">
        <v>87</v>
      </c>
      <c r="E17" s="344">
        <v>362</v>
      </c>
      <c r="F17" s="344">
        <v>98</v>
      </c>
      <c r="G17" s="344">
        <v>3025</v>
      </c>
      <c r="H17" s="88">
        <v>0</v>
      </c>
      <c r="I17" s="344">
        <v>1640</v>
      </c>
      <c r="J17" s="344">
        <v>74</v>
      </c>
      <c r="K17" s="344">
        <v>144</v>
      </c>
      <c r="L17" s="344">
        <v>862</v>
      </c>
      <c r="M17" s="344">
        <v>352</v>
      </c>
      <c r="N17" s="344">
        <v>431</v>
      </c>
      <c r="O17" s="344">
        <v>2562</v>
      </c>
      <c r="P17" s="79"/>
      <c r="Q17" s="81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</row>
    <row r="18" spans="2:30" ht="20.25" customHeight="1" x14ac:dyDescent="0.2">
      <c r="B18" s="77" t="s">
        <v>141</v>
      </c>
      <c r="C18" s="343">
        <v>4</v>
      </c>
      <c r="D18" s="344">
        <v>169</v>
      </c>
      <c r="E18" s="344">
        <v>469</v>
      </c>
      <c r="F18" s="344">
        <v>115</v>
      </c>
      <c r="G18" s="344">
        <v>2949</v>
      </c>
      <c r="H18" s="88">
        <v>0</v>
      </c>
      <c r="I18" s="344">
        <v>1992</v>
      </c>
      <c r="J18" s="344">
        <v>32</v>
      </c>
      <c r="K18" s="344">
        <v>164</v>
      </c>
      <c r="L18" s="344">
        <v>325</v>
      </c>
      <c r="M18" s="344">
        <v>241</v>
      </c>
      <c r="N18" s="344">
        <v>576</v>
      </c>
      <c r="O18" s="344">
        <v>1908</v>
      </c>
      <c r="P18" s="79"/>
      <c r="Q18" s="81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</row>
    <row r="19" spans="2:30" ht="20.25" customHeight="1" x14ac:dyDescent="0.2">
      <c r="B19" s="77" t="s">
        <v>142</v>
      </c>
      <c r="C19" s="343">
        <v>2</v>
      </c>
      <c r="D19" s="344">
        <v>142</v>
      </c>
      <c r="E19" s="344">
        <v>177</v>
      </c>
      <c r="F19" s="344">
        <v>44</v>
      </c>
      <c r="G19" s="344">
        <v>1250</v>
      </c>
      <c r="H19" s="88">
        <v>0</v>
      </c>
      <c r="I19" s="344">
        <v>961</v>
      </c>
      <c r="J19" s="344">
        <v>33</v>
      </c>
      <c r="K19" s="344">
        <v>1261</v>
      </c>
      <c r="L19" s="344">
        <v>732</v>
      </c>
      <c r="M19" s="344">
        <v>436</v>
      </c>
      <c r="N19" s="344">
        <v>153</v>
      </c>
      <c r="O19" s="344">
        <v>542</v>
      </c>
      <c r="P19" s="79"/>
      <c r="Q19" s="81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</row>
    <row r="20" spans="2:30" ht="20.25" customHeight="1" x14ac:dyDescent="0.2">
      <c r="B20" s="77" t="s">
        <v>143</v>
      </c>
      <c r="C20" s="343">
        <v>3</v>
      </c>
      <c r="D20" s="344">
        <v>102</v>
      </c>
      <c r="E20" s="344">
        <v>174</v>
      </c>
      <c r="F20" s="344">
        <v>83</v>
      </c>
      <c r="G20" s="344">
        <v>2126</v>
      </c>
      <c r="H20" s="88">
        <v>0</v>
      </c>
      <c r="I20" s="344">
        <v>812</v>
      </c>
      <c r="J20" s="344">
        <v>34</v>
      </c>
      <c r="K20" s="344">
        <v>255</v>
      </c>
      <c r="L20" s="344">
        <v>497</v>
      </c>
      <c r="M20" s="344">
        <v>94</v>
      </c>
      <c r="N20" s="344">
        <v>210</v>
      </c>
      <c r="O20" s="344">
        <v>1094</v>
      </c>
      <c r="P20" s="79"/>
      <c r="Q20" s="81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</row>
    <row r="21" spans="2:30" ht="20.25" customHeight="1" x14ac:dyDescent="0.2">
      <c r="B21" s="77" t="s">
        <v>144</v>
      </c>
      <c r="C21" s="343">
        <v>10</v>
      </c>
      <c r="D21" s="344">
        <v>427</v>
      </c>
      <c r="E21" s="344">
        <v>756</v>
      </c>
      <c r="F21" s="344">
        <v>215</v>
      </c>
      <c r="G21" s="344">
        <v>5331</v>
      </c>
      <c r="H21" s="88">
        <v>0</v>
      </c>
      <c r="I21" s="344">
        <v>3488</v>
      </c>
      <c r="J21" s="344">
        <v>140</v>
      </c>
      <c r="K21" s="344">
        <v>93</v>
      </c>
      <c r="L21" s="344">
        <v>162</v>
      </c>
      <c r="M21" s="344">
        <v>1345</v>
      </c>
      <c r="N21" s="344">
        <v>2646</v>
      </c>
      <c r="O21" s="344">
        <v>4620</v>
      </c>
      <c r="P21" s="79"/>
      <c r="Q21" s="81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</row>
    <row r="22" spans="2:30" ht="20.25" customHeight="1" x14ac:dyDescent="0.2">
      <c r="B22" s="77" t="s">
        <v>145</v>
      </c>
      <c r="C22" s="343">
        <v>3</v>
      </c>
      <c r="D22" s="344">
        <v>81</v>
      </c>
      <c r="E22" s="344">
        <v>245</v>
      </c>
      <c r="F22" s="344">
        <v>80</v>
      </c>
      <c r="G22" s="344">
        <v>2050</v>
      </c>
      <c r="H22" s="88">
        <v>0</v>
      </c>
      <c r="I22" s="344">
        <v>1057</v>
      </c>
      <c r="J22" s="344">
        <v>892</v>
      </c>
      <c r="K22" s="344">
        <v>19</v>
      </c>
      <c r="L22" s="344">
        <v>366</v>
      </c>
      <c r="M22" s="344">
        <v>801</v>
      </c>
      <c r="N22" s="344">
        <v>600</v>
      </c>
      <c r="O22" s="344">
        <v>1639</v>
      </c>
      <c r="P22" s="79"/>
      <c r="Q22" s="81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</row>
    <row r="23" spans="2:30" ht="20.25" customHeight="1" x14ac:dyDescent="0.15">
      <c r="B23" s="251" t="s">
        <v>216</v>
      </c>
      <c r="C23" s="343">
        <v>5</v>
      </c>
      <c r="D23" s="344">
        <v>253</v>
      </c>
      <c r="E23" s="344">
        <v>225</v>
      </c>
      <c r="F23" s="344">
        <v>157</v>
      </c>
      <c r="G23" s="344">
        <v>3313</v>
      </c>
      <c r="H23" s="88">
        <v>0</v>
      </c>
      <c r="I23" s="344">
        <v>2132</v>
      </c>
      <c r="J23" s="344">
        <v>70</v>
      </c>
      <c r="K23" s="344">
        <v>58</v>
      </c>
      <c r="L23" s="344">
        <v>616</v>
      </c>
      <c r="M23" s="344">
        <v>812</v>
      </c>
      <c r="N23" s="344">
        <v>309</v>
      </c>
      <c r="O23" s="344">
        <v>2993</v>
      </c>
      <c r="P23" s="79"/>
      <c r="Q23" s="81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</row>
    <row r="24" spans="2:30" ht="20.25" customHeight="1" x14ac:dyDescent="0.2">
      <c r="B24" s="77" t="s">
        <v>236</v>
      </c>
      <c r="C24" s="343">
        <v>5</v>
      </c>
      <c r="D24" s="344">
        <v>319</v>
      </c>
      <c r="E24" s="344">
        <v>276</v>
      </c>
      <c r="F24" s="344">
        <v>140</v>
      </c>
      <c r="G24" s="344">
        <v>2603</v>
      </c>
      <c r="H24" s="88">
        <v>0</v>
      </c>
      <c r="I24" s="344">
        <v>1217</v>
      </c>
      <c r="J24" s="344">
        <v>30</v>
      </c>
      <c r="K24" s="344">
        <v>5</v>
      </c>
      <c r="L24" s="344">
        <v>1124</v>
      </c>
      <c r="M24" s="344">
        <v>480</v>
      </c>
      <c r="N24" s="344">
        <v>173</v>
      </c>
      <c r="O24" s="344">
        <v>805</v>
      </c>
      <c r="P24" s="79"/>
      <c r="Q24" s="81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</row>
    <row r="25" spans="2:30" ht="20.25" customHeight="1" x14ac:dyDescent="0.15">
      <c r="C25" s="143"/>
      <c r="P25" s="79"/>
      <c r="Q25" s="81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</row>
    <row r="26" spans="2:30" ht="20.25" customHeight="1" x14ac:dyDescent="0.2">
      <c r="B26" s="77" t="s">
        <v>215</v>
      </c>
      <c r="C26" s="343">
        <v>1</v>
      </c>
      <c r="D26" s="344">
        <v>13</v>
      </c>
      <c r="E26" s="344">
        <v>97</v>
      </c>
      <c r="F26" s="344">
        <v>107</v>
      </c>
      <c r="G26" s="344">
        <v>260</v>
      </c>
      <c r="H26" s="88">
        <v>0</v>
      </c>
      <c r="I26" s="344">
        <v>305</v>
      </c>
      <c r="J26" s="344">
        <v>14</v>
      </c>
      <c r="K26" s="344">
        <v>7</v>
      </c>
      <c r="L26" s="344">
        <v>113</v>
      </c>
      <c r="M26" s="344">
        <v>542</v>
      </c>
      <c r="N26" s="344">
        <v>71</v>
      </c>
      <c r="O26" s="344">
        <v>688</v>
      </c>
      <c r="P26" s="79"/>
      <c r="Q26" s="81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</row>
    <row r="27" spans="2:30" ht="20.25" customHeight="1" x14ac:dyDescent="0.2">
      <c r="B27" s="77"/>
      <c r="C27" s="143"/>
      <c r="P27" s="79"/>
      <c r="Q27" s="81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</row>
    <row r="28" spans="2:30" ht="20.25" customHeight="1" x14ac:dyDescent="0.2">
      <c r="B28" s="77" t="s">
        <v>397</v>
      </c>
      <c r="C28" s="343">
        <v>2</v>
      </c>
      <c r="D28" s="344">
        <v>21</v>
      </c>
      <c r="E28" s="344">
        <v>167</v>
      </c>
      <c r="F28" s="344">
        <v>35</v>
      </c>
      <c r="G28" s="344">
        <v>820</v>
      </c>
      <c r="H28" s="88">
        <v>0</v>
      </c>
      <c r="I28" s="344">
        <v>759</v>
      </c>
      <c r="J28" s="344">
        <v>71</v>
      </c>
      <c r="K28" s="344">
        <v>187</v>
      </c>
      <c r="L28" s="344">
        <v>446</v>
      </c>
      <c r="M28" s="344">
        <v>304</v>
      </c>
      <c r="N28" s="344">
        <v>163</v>
      </c>
      <c r="O28" s="344">
        <v>996</v>
      </c>
      <c r="P28" s="79"/>
      <c r="Q28" s="81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</row>
    <row r="29" spans="2:30" ht="20.25" customHeight="1" x14ac:dyDescent="0.2">
      <c r="B29" s="77" t="s">
        <v>146</v>
      </c>
      <c r="C29" s="343">
        <v>0</v>
      </c>
      <c r="D29" s="344">
        <v>4</v>
      </c>
      <c r="E29" s="344">
        <v>48</v>
      </c>
      <c r="F29" s="344">
        <v>3</v>
      </c>
      <c r="G29" s="344">
        <v>178</v>
      </c>
      <c r="H29" s="88">
        <v>0</v>
      </c>
      <c r="I29" s="344">
        <v>177</v>
      </c>
      <c r="J29" s="344">
        <v>17</v>
      </c>
      <c r="K29" s="344">
        <v>211</v>
      </c>
      <c r="L29" s="344">
        <v>141</v>
      </c>
      <c r="M29" s="344">
        <v>6</v>
      </c>
      <c r="N29" s="344">
        <v>62</v>
      </c>
      <c r="O29" s="344">
        <v>294</v>
      </c>
      <c r="P29" s="79"/>
      <c r="Q29" s="81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</row>
    <row r="30" spans="2:30" ht="20.25" customHeight="1" x14ac:dyDescent="0.2">
      <c r="B30" s="77" t="s">
        <v>147</v>
      </c>
      <c r="C30" s="343">
        <v>0</v>
      </c>
      <c r="D30" s="344">
        <v>27</v>
      </c>
      <c r="E30" s="344">
        <v>59</v>
      </c>
      <c r="F30" s="344">
        <v>18</v>
      </c>
      <c r="G30" s="344">
        <v>208</v>
      </c>
      <c r="H30" s="88">
        <v>0</v>
      </c>
      <c r="I30" s="344">
        <v>134</v>
      </c>
      <c r="J30" s="344">
        <v>6</v>
      </c>
      <c r="K30" s="344">
        <v>19654</v>
      </c>
      <c r="L30" s="344">
        <v>471</v>
      </c>
      <c r="M30" s="344">
        <v>167</v>
      </c>
      <c r="N30" s="344">
        <v>104</v>
      </c>
      <c r="O30" s="344">
        <v>324</v>
      </c>
      <c r="P30" s="79"/>
      <c r="Q30" s="81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31" spans="2:30" ht="20.25" customHeight="1" x14ac:dyDescent="0.2">
      <c r="B31" s="77"/>
      <c r="C31" s="143"/>
      <c r="P31" s="79"/>
      <c r="Q31" s="81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</row>
    <row r="32" spans="2:30" ht="20.25" customHeight="1" x14ac:dyDescent="0.2">
      <c r="B32" s="77" t="s">
        <v>148</v>
      </c>
      <c r="C32" s="343">
        <v>1</v>
      </c>
      <c r="D32" s="344">
        <v>96</v>
      </c>
      <c r="E32" s="344">
        <v>99</v>
      </c>
      <c r="F32" s="344">
        <v>7</v>
      </c>
      <c r="G32" s="344">
        <v>961</v>
      </c>
      <c r="H32" s="88">
        <v>0</v>
      </c>
      <c r="I32" s="344">
        <v>532</v>
      </c>
      <c r="J32" s="344">
        <v>26</v>
      </c>
      <c r="K32" s="344">
        <v>5039</v>
      </c>
      <c r="L32" s="344">
        <v>653</v>
      </c>
      <c r="M32" s="344">
        <v>359</v>
      </c>
      <c r="N32" s="344">
        <v>66</v>
      </c>
      <c r="O32" s="344">
        <v>778</v>
      </c>
      <c r="P32" s="79"/>
      <c r="Q32" s="81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</row>
    <row r="33" spans="2:30" ht="20.25" customHeight="1" x14ac:dyDescent="0.2">
      <c r="B33" s="77" t="s">
        <v>149</v>
      </c>
      <c r="C33" s="343">
        <v>1</v>
      </c>
      <c r="D33" s="344">
        <v>54</v>
      </c>
      <c r="E33" s="344">
        <v>35</v>
      </c>
      <c r="F33" s="344">
        <v>11</v>
      </c>
      <c r="G33" s="344">
        <v>429</v>
      </c>
      <c r="H33" s="88">
        <v>0</v>
      </c>
      <c r="I33" s="344">
        <v>360</v>
      </c>
      <c r="J33" s="344">
        <v>37</v>
      </c>
      <c r="K33" s="344">
        <v>153</v>
      </c>
      <c r="L33" s="344">
        <v>27</v>
      </c>
      <c r="M33" s="344">
        <v>151</v>
      </c>
      <c r="N33" s="344">
        <v>70</v>
      </c>
      <c r="O33" s="344">
        <v>269</v>
      </c>
      <c r="P33" s="79"/>
      <c r="Q33" s="81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0" ht="20.25" customHeight="1" x14ac:dyDescent="0.2">
      <c r="B34" s="77" t="s">
        <v>217</v>
      </c>
      <c r="C34" s="343">
        <v>3</v>
      </c>
      <c r="D34" s="344">
        <v>36</v>
      </c>
      <c r="E34" s="344">
        <v>231</v>
      </c>
      <c r="F34" s="344">
        <v>38</v>
      </c>
      <c r="G34" s="344">
        <v>992</v>
      </c>
      <c r="H34" s="88">
        <v>0</v>
      </c>
      <c r="I34" s="344">
        <v>1210</v>
      </c>
      <c r="J34" s="344">
        <v>48</v>
      </c>
      <c r="K34" s="344">
        <v>233</v>
      </c>
      <c r="L34" s="344">
        <v>1136</v>
      </c>
      <c r="M34" s="344">
        <v>399</v>
      </c>
      <c r="N34" s="344">
        <v>290</v>
      </c>
      <c r="O34" s="344">
        <v>1123</v>
      </c>
      <c r="P34" s="79"/>
      <c r="Q34" s="81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</row>
    <row r="35" spans="2:30" ht="20.25" customHeight="1" x14ac:dyDescent="0.2">
      <c r="B35" s="77"/>
      <c r="C35" s="143"/>
      <c r="P35" s="79"/>
      <c r="Q35" s="81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</row>
    <row r="36" spans="2:30" ht="20.25" customHeight="1" x14ac:dyDescent="0.2">
      <c r="B36" s="77" t="s">
        <v>150</v>
      </c>
      <c r="C36" s="343">
        <v>0</v>
      </c>
      <c r="D36" s="344">
        <v>62</v>
      </c>
      <c r="E36" s="344">
        <v>37</v>
      </c>
      <c r="F36" s="344">
        <v>23</v>
      </c>
      <c r="G36" s="344">
        <v>528</v>
      </c>
      <c r="H36" s="88">
        <v>0</v>
      </c>
      <c r="I36" s="344">
        <v>275</v>
      </c>
      <c r="J36" s="344">
        <v>4</v>
      </c>
      <c r="K36" s="344">
        <v>48</v>
      </c>
      <c r="L36" s="344">
        <v>260</v>
      </c>
      <c r="M36" s="88">
        <v>211</v>
      </c>
      <c r="N36" s="344">
        <v>27</v>
      </c>
      <c r="O36" s="344">
        <v>302</v>
      </c>
      <c r="P36" s="79"/>
      <c r="Q36" s="81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</row>
    <row r="37" spans="2:30" ht="20.25" customHeight="1" x14ac:dyDescent="0.2">
      <c r="B37" s="77" t="s">
        <v>151</v>
      </c>
      <c r="C37" s="343">
        <v>1</v>
      </c>
      <c r="D37" s="344">
        <v>66</v>
      </c>
      <c r="E37" s="344">
        <v>67</v>
      </c>
      <c r="F37" s="344">
        <v>20</v>
      </c>
      <c r="G37" s="344">
        <v>290</v>
      </c>
      <c r="H37" s="88">
        <v>0</v>
      </c>
      <c r="I37" s="344">
        <v>274</v>
      </c>
      <c r="J37" s="344">
        <v>5</v>
      </c>
      <c r="K37" s="344">
        <v>2</v>
      </c>
      <c r="L37" s="344">
        <v>270</v>
      </c>
      <c r="M37" s="344">
        <v>166</v>
      </c>
      <c r="N37" s="344">
        <v>42</v>
      </c>
      <c r="O37" s="344">
        <v>249</v>
      </c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</row>
    <row r="38" spans="2:30" ht="20.25" customHeight="1" x14ac:dyDescent="0.2">
      <c r="B38" s="77" t="s">
        <v>152</v>
      </c>
      <c r="C38" s="343">
        <v>0</v>
      </c>
      <c r="D38" s="344">
        <v>7</v>
      </c>
      <c r="E38" s="344">
        <v>37</v>
      </c>
      <c r="F38" s="344">
        <v>16</v>
      </c>
      <c r="G38" s="344">
        <v>302</v>
      </c>
      <c r="H38" s="88">
        <v>0</v>
      </c>
      <c r="I38" s="344">
        <v>241</v>
      </c>
      <c r="J38" s="344">
        <v>10</v>
      </c>
      <c r="K38" s="344">
        <v>1</v>
      </c>
      <c r="L38" s="344">
        <v>149</v>
      </c>
      <c r="M38" s="344">
        <v>104</v>
      </c>
      <c r="N38" s="344">
        <v>49</v>
      </c>
      <c r="O38" s="344">
        <v>315</v>
      </c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</row>
    <row r="39" spans="2:30" ht="20.25" customHeight="1" x14ac:dyDescent="0.2">
      <c r="B39" s="77" t="s">
        <v>161</v>
      </c>
      <c r="C39" s="343">
        <v>1</v>
      </c>
      <c r="D39" s="344">
        <v>13</v>
      </c>
      <c r="E39" s="344">
        <v>36</v>
      </c>
      <c r="F39" s="344">
        <v>23</v>
      </c>
      <c r="G39" s="344">
        <v>715</v>
      </c>
      <c r="H39" s="88">
        <v>0</v>
      </c>
      <c r="I39" s="344">
        <v>506</v>
      </c>
      <c r="J39" s="344">
        <v>62</v>
      </c>
      <c r="K39" s="344">
        <v>3</v>
      </c>
      <c r="L39" s="344">
        <v>180</v>
      </c>
      <c r="M39" s="344">
        <v>142</v>
      </c>
      <c r="N39" s="344">
        <v>115</v>
      </c>
      <c r="O39" s="344">
        <v>631</v>
      </c>
      <c r="P39" s="79"/>
      <c r="Q39" s="81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</row>
    <row r="40" spans="2:30" ht="20.25" customHeight="1" x14ac:dyDescent="0.2">
      <c r="B40" s="77" t="s">
        <v>153</v>
      </c>
      <c r="C40" s="345">
        <v>1</v>
      </c>
      <c r="D40" s="344">
        <v>16</v>
      </c>
      <c r="E40" s="344">
        <v>117</v>
      </c>
      <c r="F40" s="344">
        <v>36</v>
      </c>
      <c r="G40" s="344">
        <v>1280</v>
      </c>
      <c r="H40" s="88">
        <v>0</v>
      </c>
      <c r="I40" s="344">
        <v>700</v>
      </c>
      <c r="J40" s="344">
        <v>21</v>
      </c>
      <c r="K40" s="344">
        <v>35</v>
      </c>
      <c r="L40" s="344">
        <v>13</v>
      </c>
      <c r="M40" s="344">
        <v>817</v>
      </c>
      <c r="N40" s="344">
        <v>223</v>
      </c>
      <c r="O40" s="344">
        <v>1099</v>
      </c>
      <c r="P40" s="79"/>
      <c r="Q40" s="81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2:30" ht="20.25" customHeight="1" x14ac:dyDescent="0.2">
      <c r="B41" s="77" t="s">
        <v>218</v>
      </c>
      <c r="C41" s="343">
        <v>1</v>
      </c>
      <c r="D41" s="344">
        <v>37</v>
      </c>
      <c r="E41" s="344">
        <v>95</v>
      </c>
      <c r="F41" s="344">
        <v>24</v>
      </c>
      <c r="G41" s="344">
        <v>749</v>
      </c>
      <c r="H41" s="88">
        <v>0</v>
      </c>
      <c r="I41" s="344">
        <v>800</v>
      </c>
      <c r="J41" s="344">
        <v>35</v>
      </c>
      <c r="K41" s="344">
        <v>7</v>
      </c>
      <c r="L41" s="344">
        <v>430</v>
      </c>
      <c r="M41" s="344">
        <v>246</v>
      </c>
      <c r="N41" s="344">
        <v>125</v>
      </c>
      <c r="O41" s="344">
        <v>963</v>
      </c>
      <c r="P41" s="79"/>
      <c r="Q41" s="81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</row>
    <row r="42" spans="2:30" ht="20.25" customHeight="1" x14ac:dyDescent="0.2">
      <c r="B42" s="77"/>
      <c r="C42" s="143"/>
      <c r="P42" s="79"/>
      <c r="Q42" s="81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</row>
    <row r="43" spans="2:30" ht="20.25" customHeight="1" x14ac:dyDescent="0.2">
      <c r="B43" s="77" t="s">
        <v>154</v>
      </c>
      <c r="C43" s="343">
        <v>2</v>
      </c>
      <c r="D43" s="344">
        <v>228</v>
      </c>
      <c r="E43" s="344">
        <v>263</v>
      </c>
      <c r="F43" s="344">
        <v>104</v>
      </c>
      <c r="G43" s="344">
        <v>863</v>
      </c>
      <c r="H43" s="88">
        <v>0</v>
      </c>
      <c r="I43" s="344">
        <v>772</v>
      </c>
      <c r="J43" s="344">
        <v>70</v>
      </c>
      <c r="K43" s="344">
        <v>163</v>
      </c>
      <c r="L43" s="344">
        <v>316</v>
      </c>
      <c r="M43" s="344">
        <v>225</v>
      </c>
      <c r="N43" s="344">
        <v>202</v>
      </c>
      <c r="O43" s="344">
        <v>927</v>
      </c>
      <c r="P43" s="79"/>
      <c r="Q43" s="81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</row>
    <row r="44" spans="2:30" ht="20.25" customHeight="1" x14ac:dyDescent="0.2">
      <c r="B44" s="77" t="s">
        <v>155</v>
      </c>
      <c r="C44" s="343">
        <v>1</v>
      </c>
      <c r="D44" s="344">
        <v>2</v>
      </c>
      <c r="E44" s="344">
        <v>132</v>
      </c>
      <c r="F44" s="344">
        <v>49</v>
      </c>
      <c r="G44" s="344">
        <v>566</v>
      </c>
      <c r="H44" s="88">
        <v>0</v>
      </c>
      <c r="I44" s="344">
        <v>537</v>
      </c>
      <c r="J44" s="344">
        <v>54</v>
      </c>
      <c r="K44" s="344">
        <v>30</v>
      </c>
      <c r="L44" s="344">
        <v>31</v>
      </c>
      <c r="M44" s="344">
        <v>66</v>
      </c>
      <c r="N44" s="344">
        <v>180</v>
      </c>
      <c r="O44" s="344">
        <v>507</v>
      </c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</row>
    <row r="45" spans="2:30" ht="20.25" customHeight="1" x14ac:dyDescent="0.2">
      <c r="B45" s="155" t="s">
        <v>156</v>
      </c>
      <c r="C45" s="343">
        <v>0</v>
      </c>
      <c r="D45" s="344">
        <v>0</v>
      </c>
      <c r="E45" s="344">
        <v>84</v>
      </c>
      <c r="F45" s="344">
        <v>13</v>
      </c>
      <c r="G45" s="344">
        <v>207</v>
      </c>
      <c r="H45" s="88">
        <v>0</v>
      </c>
      <c r="I45" s="344">
        <v>153</v>
      </c>
      <c r="J45" s="344">
        <v>34</v>
      </c>
      <c r="K45" s="344">
        <v>28</v>
      </c>
      <c r="L45" s="344">
        <v>262</v>
      </c>
      <c r="M45" s="344">
        <v>139</v>
      </c>
      <c r="N45" s="344">
        <v>49</v>
      </c>
      <c r="O45" s="344">
        <v>946</v>
      </c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</row>
    <row r="46" spans="2:30" ht="20.25" customHeight="1" x14ac:dyDescent="0.2">
      <c r="B46" s="77"/>
      <c r="C46" s="143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</row>
    <row r="47" spans="2:30" ht="20.25" customHeight="1" x14ac:dyDescent="0.2">
      <c r="B47" s="77" t="s">
        <v>398</v>
      </c>
      <c r="C47" s="343">
        <v>1</v>
      </c>
      <c r="D47" s="344">
        <v>39</v>
      </c>
      <c r="E47" s="344">
        <v>247</v>
      </c>
      <c r="F47" s="344">
        <v>54</v>
      </c>
      <c r="G47" s="344">
        <v>725</v>
      </c>
      <c r="H47" s="88">
        <v>0</v>
      </c>
      <c r="I47" s="344">
        <v>1018</v>
      </c>
      <c r="J47" s="344">
        <v>25</v>
      </c>
      <c r="K47" s="344">
        <v>473</v>
      </c>
      <c r="L47" s="344">
        <v>203</v>
      </c>
      <c r="M47" s="344">
        <v>113</v>
      </c>
      <c r="N47" s="344">
        <v>101</v>
      </c>
      <c r="O47" s="344">
        <v>1029</v>
      </c>
      <c r="P47" s="79"/>
      <c r="Q47" s="81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</row>
    <row r="48" spans="2:30" ht="20.25" customHeight="1" x14ac:dyDescent="0.2">
      <c r="B48" s="155" t="s">
        <v>158</v>
      </c>
      <c r="C48" s="343">
        <v>0</v>
      </c>
      <c r="D48" s="344">
        <v>7</v>
      </c>
      <c r="E48" s="344">
        <v>13</v>
      </c>
      <c r="F48" s="344">
        <v>3</v>
      </c>
      <c r="G48" s="344">
        <v>113</v>
      </c>
      <c r="H48" s="88">
        <v>0</v>
      </c>
      <c r="I48" s="344">
        <v>93</v>
      </c>
      <c r="J48" s="344">
        <v>7</v>
      </c>
      <c r="K48" s="344">
        <v>43</v>
      </c>
      <c r="L48" s="344">
        <v>307</v>
      </c>
      <c r="M48" s="344">
        <v>105</v>
      </c>
      <c r="N48" s="344">
        <v>42</v>
      </c>
      <c r="O48" s="344">
        <v>424</v>
      </c>
      <c r="P48" s="79"/>
      <c r="Q48" s="81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</row>
    <row r="49" spans="1:30" ht="20.25" customHeight="1" x14ac:dyDescent="0.2">
      <c r="B49" s="155" t="s">
        <v>159</v>
      </c>
      <c r="C49" s="343">
        <v>0</v>
      </c>
      <c r="D49" s="344">
        <v>16</v>
      </c>
      <c r="E49" s="344">
        <v>21</v>
      </c>
      <c r="F49" s="344">
        <v>2</v>
      </c>
      <c r="G49" s="344">
        <v>275</v>
      </c>
      <c r="H49" s="88">
        <v>0</v>
      </c>
      <c r="I49" s="344">
        <v>181</v>
      </c>
      <c r="J49" s="344">
        <v>4</v>
      </c>
      <c r="K49" s="344">
        <v>6</v>
      </c>
      <c r="L49" s="344">
        <v>173</v>
      </c>
      <c r="M49" s="344">
        <v>388</v>
      </c>
      <c r="N49" s="344">
        <v>44</v>
      </c>
      <c r="O49" s="344">
        <v>160</v>
      </c>
      <c r="P49" s="79"/>
      <c r="Q49" s="81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</row>
    <row r="50" spans="1:30" ht="20.25" customHeight="1" x14ac:dyDescent="0.2">
      <c r="B50" s="155" t="s">
        <v>160</v>
      </c>
      <c r="C50" s="343">
        <v>0</v>
      </c>
      <c r="D50" s="344">
        <v>5</v>
      </c>
      <c r="E50" s="344">
        <v>10</v>
      </c>
      <c r="F50" s="344">
        <v>0</v>
      </c>
      <c r="G50" s="344">
        <v>55</v>
      </c>
      <c r="H50" s="88">
        <v>0</v>
      </c>
      <c r="I50" s="344">
        <v>124</v>
      </c>
      <c r="J50" s="344">
        <v>1</v>
      </c>
      <c r="K50" s="344">
        <v>1433</v>
      </c>
      <c r="L50" s="344">
        <v>188</v>
      </c>
      <c r="M50" s="344">
        <v>91</v>
      </c>
      <c r="N50" s="344">
        <v>18</v>
      </c>
      <c r="O50" s="344">
        <v>194</v>
      </c>
      <c r="P50" s="79"/>
      <c r="Q50" s="81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</row>
    <row r="51" spans="1:30" ht="20.25" customHeight="1" x14ac:dyDescent="0.2">
      <c r="B51" s="77" t="s">
        <v>157</v>
      </c>
      <c r="C51" s="345">
        <v>1</v>
      </c>
      <c r="D51" s="344">
        <v>243</v>
      </c>
      <c r="E51" s="344">
        <v>131</v>
      </c>
      <c r="F51" s="344">
        <v>38</v>
      </c>
      <c r="G51" s="344">
        <v>834</v>
      </c>
      <c r="H51" s="88">
        <v>6</v>
      </c>
      <c r="I51" s="344">
        <v>735</v>
      </c>
      <c r="J51" s="344">
        <v>44</v>
      </c>
      <c r="K51" s="344">
        <v>309</v>
      </c>
      <c r="L51" s="344">
        <v>535</v>
      </c>
      <c r="M51" s="344">
        <v>379</v>
      </c>
      <c r="N51" s="344">
        <v>147</v>
      </c>
      <c r="O51" s="344">
        <v>948</v>
      </c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</row>
    <row r="52" spans="1:30" ht="20.25" customHeight="1" thickBot="1" x14ac:dyDescent="0.2">
      <c r="B52" s="263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</row>
    <row r="53" spans="1:30" ht="20.25" customHeight="1" x14ac:dyDescent="0.2">
      <c r="C53" s="52" t="s">
        <v>98</v>
      </c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</row>
    <row r="54" spans="1:30" ht="20.25" customHeight="1" x14ac:dyDescent="0.2">
      <c r="A54" s="52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</row>
    <row r="55" spans="1:30" ht="20.25" customHeight="1" x14ac:dyDescent="0.15"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</row>
    <row r="56" spans="1:30" ht="20.25" customHeight="1" x14ac:dyDescent="0.15"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</row>
    <row r="57" spans="1:30" ht="20.25" customHeight="1" x14ac:dyDescent="0.15"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</row>
    <row r="58" spans="1:30" ht="20.25" customHeight="1" x14ac:dyDescent="0.15">
      <c r="R58" s="55"/>
    </row>
    <row r="59" spans="1:30" ht="20.25" customHeight="1" x14ac:dyDescent="0.15">
      <c r="R59" s="55"/>
    </row>
    <row r="60" spans="1:30" ht="20.25" customHeight="1" x14ac:dyDescent="0.15">
      <c r="R60" s="55"/>
    </row>
    <row r="61" spans="1:30" ht="20.25" customHeight="1" x14ac:dyDescent="0.15">
      <c r="R61" s="55"/>
    </row>
    <row r="62" spans="1:30" ht="20.25" customHeight="1" x14ac:dyDescent="0.15">
      <c r="R62" s="55"/>
    </row>
    <row r="63" spans="1:30" ht="20.25" customHeight="1" x14ac:dyDescent="0.15">
      <c r="R63" s="55"/>
    </row>
    <row r="64" spans="1:30" ht="20.25" customHeight="1" x14ac:dyDescent="0.15">
      <c r="R64" s="55"/>
    </row>
    <row r="65" spans="18:18" ht="20.25" customHeight="1" x14ac:dyDescent="0.15">
      <c r="R65" s="55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zoomScale="75" zoomScaleNormal="75" zoomScaleSheetLayoutView="115" workbookViewId="0">
      <selection activeCell="H68" sqref="H68"/>
    </sheetView>
  </sheetViews>
  <sheetFormatPr defaultColWidth="13.375" defaultRowHeight="17.25" x14ac:dyDescent="0.15"/>
  <cols>
    <col min="1" max="1" width="13.375" style="26" customWidth="1"/>
    <col min="2" max="2" width="18.25" style="238" customWidth="1"/>
    <col min="3" max="5" width="14.125" style="26" customWidth="1"/>
    <col min="6" max="6" width="14.625" style="26" customWidth="1"/>
    <col min="7" max="10" width="14.125" style="26" customWidth="1"/>
    <col min="11" max="15" width="13.375" style="26"/>
    <col min="16" max="16384" width="13.375" style="27"/>
  </cols>
  <sheetData>
    <row r="1" spans="1:19" x14ac:dyDescent="0.2">
      <c r="A1" s="25"/>
    </row>
    <row r="6" spans="1:19" x14ac:dyDescent="0.2">
      <c r="B6" s="358" t="s">
        <v>596</v>
      </c>
      <c r="C6" s="358"/>
      <c r="D6" s="358"/>
      <c r="E6" s="358"/>
      <c r="F6" s="358"/>
      <c r="G6" s="358"/>
      <c r="H6" s="358"/>
      <c r="I6" s="358"/>
      <c r="J6" s="358"/>
    </row>
    <row r="7" spans="1:19" ht="18" thickBot="1" x14ac:dyDescent="0.25">
      <c r="C7" s="28" t="s">
        <v>320</v>
      </c>
      <c r="D7" s="25"/>
      <c r="I7" s="246"/>
      <c r="J7" s="246" t="s">
        <v>173</v>
      </c>
    </row>
    <row r="8" spans="1:19" x14ac:dyDescent="0.2">
      <c r="B8" s="235"/>
      <c r="C8" s="372" t="s">
        <v>541</v>
      </c>
      <c r="D8" s="372" t="s">
        <v>542</v>
      </c>
      <c r="E8" s="372" t="s">
        <v>597</v>
      </c>
      <c r="F8" s="372" t="s">
        <v>402</v>
      </c>
      <c r="G8" s="372" t="s">
        <v>543</v>
      </c>
      <c r="H8" s="372" t="s">
        <v>598</v>
      </c>
      <c r="I8" s="247" t="s">
        <v>172</v>
      </c>
      <c r="J8" s="374" t="s">
        <v>599</v>
      </c>
      <c r="L8" s="22"/>
      <c r="M8" s="22"/>
      <c r="N8" s="22"/>
      <c r="O8" s="22"/>
      <c r="P8" s="70"/>
      <c r="Q8" s="70"/>
      <c r="R8" s="82"/>
      <c r="S8" s="70"/>
    </row>
    <row r="9" spans="1:19" x14ac:dyDescent="0.2">
      <c r="B9" s="248"/>
      <c r="C9" s="373"/>
      <c r="D9" s="373"/>
      <c r="E9" s="373"/>
      <c r="F9" s="373"/>
      <c r="G9" s="373"/>
      <c r="H9" s="373"/>
      <c r="I9" s="164" t="s">
        <v>600</v>
      </c>
      <c r="J9" s="375"/>
      <c r="L9" s="237"/>
      <c r="M9" s="237"/>
      <c r="N9" s="237"/>
      <c r="O9" s="237"/>
      <c r="P9" s="162"/>
      <c r="Q9" s="162"/>
      <c r="R9" s="162"/>
      <c r="S9" s="162"/>
    </row>
    <row r="10" spans="1:19" x14ac:dyDescent="0.15">
      <c r="C10" s="21"/>
      <c r="L10" s="22"/>
      <c r="M10" s="22"/>
      <c r="N10" s="22"/>
      <c r="O10" s="22"/>
      <c r="P10" s="70"/>
      <c r="Q10" s="70"/>
      <c r="R10" s="70"/>
      <c r="S10" s="70"/>
    </row>
    <row r="11" spans="1:19" x14ac:dyDescent="0.2">
      <c r="B11" s="240" t="s">
        <v>396</v>
      </c>
      <c r="C11" s="124">
        <v>478253.07</v>
      </c>
      <c r="D11" s="125">
        <v>4045.8560000000002</v>
      </c>
      <c r="E11" s="125">
        <v>62933.252999999997</v>
      </c>
      <c r="F11" s="125">
        <v>166007.66200000001</v>
      </c>
      <c r="G11" s="125">
        <v>42800.796000000002</v>
      </c>
      <c r="H11" s="125">
        <v>267.74599999999998</v>
      </c>
      <c r="I11" s="125">
        <v>15187.772999999999</v>
      </c>
      <c r="J11" s="125">
        <v>8166.1030000000001</v>
      </c>
      <c r="L11" s="22"/>
      <c r="M11" s="22"/>
      <c r="N11" s="22"/>
      <c r="O11" s="22"/>
      <c r="P11" s="70"/>
      <c r="Q11" s="70"/>
      <c r="R11" s="70"/>
      <c r="S11" s="70"/>
    </row>
    <row r="12" spans="1:19" x14ac:dyDescent="0.2">
      <c r="B12" s="240" t="s">
        <v>510</v>
      </c>
      <c r="C12" s="124">
        <v>489603</v>
      </c>
      <c r="D12" s="125">
        <v>4052</v>
      </c>
      <c r="E12" s="125">
        <v>78014</v>
      </c>
      <c r="F12" s="125">
        <v>163042</v>
      </c>
      <c r="G12" s="125">
        <v>42819</v>
      </c>
      <c r="H12" s="125">
        <v>275</v>
      </c>
      <c r="I12" s="125">
        <v>15279</v>
      </c>
      <c r="J12" s="125">
        <v>7771</v>
      </c>
      <c r="L12" s="22"/>
      <c r="M12" s="22"/>
      <c r="N12" s="22"/>
      <c r="O12" s="22"/>
      <c r="P12" s="70"/>
      <c r="Q12" s="70"/>
      <c r="R12" s="70"/>
      <c r="S12" s="70"/>
    </row>
    <row r="13" spans="1:19" x14ac:dyDescent="0.15">
      <c r="C13" s="336"/>
      <c r="D13" s="337"/>
      <c r="E13" s="337"/>
      <c r="F13" s="337"/>
      <c r="G13" s="337"/>
      <c r="H13" s="337"/>
      <c r="I13" s="337"/>
      <c r="J13" s="337"/>
      <c r="L13" s="22"/>
      <c r="M13" s="22"/>
      <c r="N13" s="22"/>
      <c r="O13" s="22"/>
      <c r="P13" s="70"/>
      <c r="Q13" s="70"/>
      <c r="R13" s="70"/>
      <c r="S13" s="70"/>
    </row>
    <row r="14" spans="1:19" x14ac:dyDescent="0.2">
      <c r="B14" s="241" t="s">
        <v>601</v>
      </c>
      <c r="C14" s="338">
        <v>149899</v>
      </c>
      <c r="D14" s="339">
        <v>872</v>
      </c>
      <c r="E14" s="340">
        <v>10691</v>
      </c>
      <c r="F14" s="340">
        <v>65578</v>
      </c>
      <c r="G14" s="340">
        <v>9540</v>
      </c>
      <c r="H14" s="340">
        <v>207</v>
      </c>
      <c r="I14" s="340">
        <v>1096</v>
      </c>
      <c r="J14" s="340">
        <v>2255</v>
      </c>
      <c r="L14" s="22"/>
      <c r="M14" s="22"/>
      <c r="N14" s="22"/>
      <c r="O14" s="22"/>
      <c r="P14" s="70"/>
      <c r="Q14" s="70"/>
      <c r="R14" s="70"/>
      <c r="S14" s="70"/>
    </row>
    <row r="15" spans="1:19" x14ac:dyDescent="0.2">
      <c r="B15" s="241" t="s">
        <v>602</v>
      </c>
      <c r="C15" s="338">
        <v>23490</v>
      </c>
      <c r="D15" s="339">
        <v>263</v>
      </c>
      <c r="E15" s="340">
        <v>2178</v>
      </c>
      <c r="F15" s="340">
        <v>7968</v>
      </c>
      <c r="G15" s="340">
        <v>2623</v>
      </c>
      <c r="H15" s="340">
        <v>18</v>
      </c>
      <c r="I15" s="340">
        <v>745</v>
      </c>
      <c r="J15" s="340">
        <v>150</v>
      </c>
      <c r="L15" s="22"/>
      <c r="M15" s="22"/>
      <c r="N15" s="22"/>
      <c r="O15" s="22"/>
      <c r="P15" s="70"/>
      <c r="Q15" s="70"/>
      <c r="R15" s="70"/>
      <c r="S15" s="70"/>
    </row>
    <row r="16" spans="1:19" x14ac:dyDescent="0.2">
      <c r="B16" s="241" t="s">
        <v>603</v>
      </c>
      <c r="C16" s="338">
        <v>25041</v>
      </c>
      <c r="D16" s="339">
        <v>263</v>
      </c>
      <c r="E16" s="340">
        <v>2281</v>
      </c>
      <c r="F16" s="340">
        <v>9673</v>
      </c>
      <c r="G16" s="340">
        <v>2715</v>
      </c>
      <c r="H16" s="340">
        <v>1</v>
      </c>
      <c r="I16" s="340">
        <v>441</v>
      </c>
      <c r="J16" s="340">
        <v>490</v>
      </c>
      <c r="L16" s="22"/>
      <c r="M16" s="22"/>
      <c r="N16" s="22"/>
      <c r="O16" s="22"/>
      <c r="P16" s="70"/>
      <c r="Q16" s="70"/>
      <c r="R16" s="70"/>
      <c r="S16" s="70"/>
    </row>
    <row r="17" spans="2:19" x14ac:dyDescent="0.2">
      <c r="B17" s="241" t="s">
        <v>544</v>
      </c>
      <c r="C17" s="338">
        <v>12447</v>
      </c>
      <c r="D17" s="339">
        <v>160</v>
      </c>
      <c r="E17" s="340">
        <v>2373</v>
      </c>
      <c r="F17" s="340">
        <v>4415</v>
      </c>
      <c r="G17" s="340">
        <v>1541</v>
      </c>
      <c r="H17" s="341">
        <v>0</v>
      </c>
      <c r="I17" s="340">
        <v>287</v>
      </c>
      <c r="J17" s="340">
        <v>83</v>
      </c>
      <c r="L17" s="22"/>
      <c r="M17" s="22"/>
      <c r="N17" s="22"/>
      <c r="O17" s="22"/>
      <c r="P17" s="70"/>
      <c r="Q17" s="70"/>
      <c r="R17" s="70"/>
      <c r="S17" s="70"/>
    </row>
    <row r="18" spans="2:19" x14ac:dyDescent="0.2">
      <c r="B18" s="156" t="s">
        <v>604</v>
      </c>
      <c r="C18" s="342">
        <v>13184</v>
      </c>
      <c r="D18" s="339">
        <v>159</v>
      </c>
      <c r="E18" s="340">
        <v>1644</v>
      </c>
      <c r="F18" s="340">
        <v>5121</v>
      </c>
      <c r="G18" s="340">
        <v>1354</v>
      </c>
      <c r="H18" s="340">
        <v>9</v>
      </c>
      <c r="I18" s="340">
        <v>281</v>
      </c>
      <c r="J18" s="340">
        <v>156</v>
      </c>
      <c r="L18" s="22"/>
      <c r="M18" s="22"/>
      <c r="N18" s="22"/>
      <c r="O18" s="22"/>
      <c r="P18" s="70"/>
      <c r="Q18" s="70"/>
      <c r="R18" s="70"/>
      <c r="S18" s="70"/>
    </row>
    <row r="19" spans="2:19" x14ac:dyDescent="0.2">
      <c r="B19" s="156" t="s">
        <v>546</v>
      </c>
      <c r="C19" s="342">
        <v>43016</v>
      </c>
      <c r="D19" s="339">
        <v>277</v>
      </c>
      <c r="E19" s="340">
        <v>3759</v>
      </c>
      <c r="F19" s="340">
        <v>13822</v>
      </c>
      <c r="G19" s="340">
        <v>4253</v>
      </c>
      <c r="H19" s="340">
        <v>4</v>
      </c>
      <c r="I19" s="340">
        <v>2131</v>
      </c>
      <c r="J19" s="340">
        <v>1038</v>
      </c>
      <c r="L19" s="22"/>
      <c r="M19" s="22"/>
      <c r="N19" s="22"/>
      <c r="O19" s="22"/>
      <c r="P19" s="70"/>
      <c r="Q19" s="70"/>
      <c r="R19" s="70"/>
      <c r="S19" s="70"/>
    </row>
    <row r="20" spans="2:19" x14ac:dyDescent="0.2">
      <c r="B20" s="156" t="s">
        <v>547</v>
      </c>
      <c r="C20" s="342">
        <v>17198</v>
      </c>
      <c r="D20" s="339">
        <v>173</v>
      </c>
      <c r="E20" s="340">
        <v>2087</v>
      </c>
      <c r="F20" s="340">
        <v>5578</v>
      </c>
      <c r="G20" s="340">
        <v>2255</v>
      </c>
      <c r="H20" s="340">
        <v>4</v>
      </c>
      <c r="I20" s="340">
        <v>269</v>
      </c>
      <c r="J20" s="340">
        <v>449</v>
      </c>
      <c r="L20" s="22"/>
      <c r="M20" s="22"/>
      <c r="N20" s="22"/>
      <c r="O20" s="22"/>
      <c r="P20" s="70"/>
      <c r="Q20" s="70"/>
      <c r="R20" s="70"/>
      <c r="S20" s="70"/>
    </row>
    <row r="21" spans="2:19" x14ac:dyDescent="0.15">
      <c r="B21" s="242" t="s">
        <v>247</v>
      </c>
      <c r="C21" s="342">
        <v>29129</v>
      </c>
      <c r="D21" s="339">
        <v>239</v>
      </c>
      <c r="E21" s="340">
        <v>4458</v>
      </c>
      <c r="F21" s="340">
        <v>10117</v>
      </c>
      <c r="G21" s="340">
        <v>2939</v>
      </c>
      <c r="H21" s="341">
        <v>0</v>
      </c>
      <c r="I21" s="340">
        <v>847</v>
      </c>
      <c r="J21" s="340">
        <v>333</v>
      </c>
      <c r="L21" s="22"/>
      <c r="M21" s="22"/>
      <c r="N21" s="22"/>
      <c r="O21" s="22"/>
      <c r="P21" s="70"/>
      <c r="Q21" s="70"/>
      <c r="R21" s="70"/>
      <c r="S21" s="70"/>
    </row>
    <row r="22" spans="2:19" x14ac:dyDescent="0.2">
      <c r="B22" s="156" t="s">
        <v>248</v>
      </c>
      <c r="C22" s="342">
        <v>17278</v>
      </c>
      <c r="D22" s="339">
        <v>156</v>
      </c>
      <c r="E22" s="340">
        <v>1958</v>
      </c>
      <c r="F22" s="340">
        <v>7023</v>
      </c>
      <c r="G22" s="340">
        <v>2136</v>
      </c>
      <c r="H22" s="42">
        <v>0</v>
      </c>
      <c r="I22" s="340">
        <v>129</v>
      </c>
      <c r="J22" s="340">
        <v>106</v>
      </c>
      <c r="L22" s="22"/>
      <c r="M22" s="22"/>
      <c r="N22" s="22"/>
      <c r="O22" s="22"/>
      <c r="P22" s="70"/>
      <c r="Q22" s="70"/>
      <c r="R22" s="70"/>
      <c r="S22" s="70"/>
    </row>
    <row r="23" spans="2:19" x14ac:dyDescent="0.2">
      <c r="B23" s="156"/>
      <c r="L23" s="22"/>
      <c r="M23" s="22"/>
      <c r="N23" s="22"/>
      <c r="O23" s="22"/>
      <c r="P23" s="70"/>
      <c r="Q23" s="70"/>
      <c r="R23" s="70"/>
      <c r="S23" s="70"/>
    </row>
    <row r="24" spans="2:19" x14ac:dyDescent="0.2">
      <c r="B24" s="156" t="s">
        <v>249</v>
      </c>
      <c r="C24" s="342">
        <v>6761</v>
      </c>
      <c r="D24" s="339">
        <v>83</v>
      </c>
      <c r="E24" s="44">
        <v>909</v>
      </c>
      <c r="F24" s="44">
        <v>1479</v>
      </c>
      <c r="G24" s="44">
        <v>1124</v>
      </c>
      <c r="H24" s="44">
        <v>0</v>
      </c>
      <c r="I24" s="44">
        <v>316</v>
      </c>
      <c r="J24" s="26">
        <v>107</v>
      </c>
      <c r="L24" s="22"/>
      <c r="M24" s="22"/>
      <c r="N24" s="22"/>
      <c r="O24" s="22"/>
      <c r="P24" s="70"/>
      <c r="Q24" s="70"/>
      <c r="R24" s="70"/>
      <c r="S24" s="70"/>
    </row>
    <row r="25" spans="2:19" x14ac:dyDescent="0.2">
      <c r="B25" s="156"/>
      <c r="L25" s="22"/>
      <c r="M25" s="22"/>
      <c r="N25" s="22"/>
      <c r="O25" s="22"/>
      <c r="P25" s="70"/>
      <c r="Q25" s="70"/>
      <c r="R25" s="70"/>
      <c r="S25" s="70"/>
    </row>
    <row r="26" spans="2:19" x14ac:dyDescent="0.2">
      <c r="B26" s="156" t="s">
        <v>548</v>
      </c>
      <c r="C26" s="342">
        <v>9790</v>
      </c>
      <c r="D26" s="339">
        <v>98</v>
      </c>
      <c r="E26" s="340">
        <v>1407</v>
      </c>
      <c r="F26" s="340">
        <v>2684</v>
      </c>
      <c r="G26" s="340">
        <v>714</v>
      </c>
      <c r="H26" s="341">
        <v>0</v>
      </c>
      <c r="I26" s="340">
        <v>657</v>
      </c>
      <c r="J26" s="44">
        <v>113</v>
      </c>
      <c r="L26" s="22"/>
      <c r="M26" s="22"/>
      <c r="N26" s="22"/>
      <c r="O26" s="22"/>
      <c r="P26" s="70"/>
      <c r="Q26" s="70"/>
      <c r="R26" s="70"/>
      <c r="S26" s="70"/>
    </row>
    <row r="27" spans="2:19" x14ac:dyDescent="0.2">
      <c r="B27" s="156" t="s">
        <v>605</v>
      </c>
      <c r="C27" s="342">
        <v>3280</v>
      </c>
      <c r="D27" s="339">
        <v>56</v>
      </c>
      <c r="E27" s="44">
        <v>696</v>
      </c>
      <c r="F27" s="44">
        <v>713</v>
      </c>
      <c r="G27" s="44">
        <v>247</v>
      </c>
      <c r="H27" s="44">
        <v>0</v>
      </c>
      <c r="I27" s="44">
        <v>171</v>
      </c>
      <c r="J27" s="26">
        <v>92</v>
      </c>
      <c r="L27" s="22"/>
      <c r="M27" s="22"/>
      <c r="N27" s="22"/>
      <c r="O27" s="22"/>
      <c r="P27" s="70"/>
      <c r="Q27" s="70"/>
      <c r="R27" s="70"/>
      <c r="S27" s="70"/>
    </row>
    <row r="28" spans="2:19" x14ac:dyDescent="0.2">
      <c r="B28" s="156" t="s">
        <v>606</v>
      </c>
      <c r="C28" s="342">
        <v>23003</v>
      </c>
      <c r="D28" s="339">
        <v>52</v>
      </c>
      <c r="E28" s="340">
        <v>20380</v>
      </c>
      <c r="F28" s="340">
        <v>588</v>
      </c>
      <c r="G28" s="340">
        <v>418</v>
      </c>
      <c r="H28" s="42">
        <v>0</v>
      </c>
      <c r="I28" s="340">
        <v>72</v>
      </c>
      <c r="J28" s="340">
        <v>266</v>
      </c>
      <c r="L28" s="22"/>
      <c r="M28" s="22"/>
      <c r="N28" s="22"/>
      <c r="O28" s="22"/>
      <c r="P28" s="70"/>
      <c r="Q28" s="70"/>
      <c r="R28" s="70"/>
      <c r="S28" s="70"/>
    </row>
    <row r="29" spans="2:19" x14ac:dyDescent="0.2">
      <c r="B29" s="156"/>
      <c r="L29" s="22"/>
      <c r="M29" s="22"/>
      <c r="N29" s="22"/>
      <c r="O29" s="22"/>
      <c r="P29" s="70"/>
      <c r="Q29" s="70"/>
      <c r="R29" s="70"/>
      <c r="S29" s="70"/>
    </row>
    <row r="30" spans="2:19" x14ac:dyDescent="0.2">
      <c r="B30" s="156" t="s">
        <v>409</v>
      </c>
      <c r="C30" s="342">
        <v>11736</v>
      </c>
      <c r="D30" s="339">
        <v>64</v>
      </c>
      <c r="E30" s="340">
        <v>6541</v>
      </c>
      <c r="F30" s="340">
        <v>2135</v>
      </c>
      <c r="G30" s="340">
        <v>607</v>
      </c>
      <c r="H30" s="341">
        <v>0</v>
      </c>
      <c r="I30" s="340">
        <v>199</v>
      </c>
      <c r="J30" s="44">
        <v>97</v>
      </c>
      <c r="L30" s="22"/>
      <c r="M30" s="22"/>
      <c r="N30" s="22"/>
      <c r="O30" s="22"/>
      <c r="P30" s="70"/>
      <c r="Q30" s="70"/>
      <c r="R30" s="70"/>
      <c r="S30" s="70"/>
    </row>
    <row r="31" spans="2:19" x14ac:dyDescent="0.2">
      <c r="B31" s="156" t="s">
        <v>403</v>
      </c>
      <c r="C31" s="342">
        <v>4113</v>
      </c>
      <c r="D31" s="339">
        <v>52</v>
      </c>
      <c r="E31" s="340">
        <v>573</v>
      </c>
      <c r="F31" s="340">
        <v>1151</v>
      </c>
      <c r="G31" s="340">
        <v>466</v>
      </c>
      <c r="H31" s="42">
        <v>0</v>
      </c>
      <c r="I31" s="340">
        <v>220</v>
      </c>
      <c r="J31" s="340">
        <v>99</v>
      </c>
      <c r="L31" s="22"/>
      <c r="M31" s="22"/>
      <c r="N31" s="22"/>
      <c r="O31" s="22"/>
      <c r="P31" s="70"/>
      <c r="Q31" s="70"/>
      <c r="R31" s="70"/>
      <c r="S31" s="70"/>
    </row>
    <row r="32" spans="2:19" x14ac:dyDescent="0.2">
      <c r="B32" s="156" t="s">
        <v>250</v>
      </c>
      <c r="C32" s="342">
        <v>15459</v>
      </c>
      <c r="D32" s="339">
        <v>108</v>
      </c>
      <c r="E32" s="44">
        <v>1887</v>
      </c>
      <c r="F32" s="44">
        <v>3860</v>
      </c>
      <c r="G32" s="44">
        <v>1227</v>
      </c>
      <c r="H32" s="44">
        <v>27</v>
      </c>
      <c r="I32" s="44">
        <v>1346</v>
      </c>
      <c r="J32" s="26">
        <v>202</v>
      </c>
      <c r="L32" s="22"/>
      <c r="M32" s="22"/>
      <c r="N32" s="22"/>
      <c r="O32" s="22"/>
      <c r="P32" s="70"/>
      <c r="Q32" s="70"/>
      <c r="R32" s="70"/>
      <c r="S32" s="70"/>
    </row>
    <row r="33" spans="2:19" x14ac:dyDescent="0.2">
      <c r="B33" s="156"/>
      <c r="L33" s="22"/>
      <c r="M33" s="22"/>
      <c r="N33" s="22"/>
      <c r="O33" s="22"/>
      <c r="P33" s="70"/>
      <c r="Q33" s="70"/>
      <c r="R33" s="70"/>
      <c r="S33" s="70"/>
    </row>
    <row r="34" spans="2:19" x14ac:dyDescent="0.2">
      <c r="B34" s="156" t="s">
        <v>607</v>
      </c>
      <c r="C34" s="342">
        <v>3969</v>
      </c>
      <c r="D34" s="339">
        <v>67</v>
      </c>
      <c r="E34" s="340">
        <v>753</v>
      </c>
      <c r="F34" s="340">
        <v>1052</v>
      </c>
      <c r="G34" s="340">
        <v>368</v>
      </c>
      <c r="H34" s="42">
        <v>0</v>
      </c>
      <c r="I34" s="340">
        <v>393</v>
      </c>
      <c r="J34" s="340">
        <v>21</v>
      </c>
      <c r="L34" s="22"/>
      <c r="M34" s="22"/>
      <c r="N34" s="22"/>
      <c r="O34" s="22"/>
      <c r="P34" s="70"/>
      <c r="Q34" s="70"/>
      <c r="R34" s="70"/>
      <c r="S34" s="70"/>
    </row>
    <row r="35" spans="2:19" x14ac:dyDescent="0.2">
      <c r="B35" s="156" t="s">
        <v>608</v>
      </c>
      <c r="C35" s="342">
        <v>3856</v>
      </c>
      <c r="D35" s="339">
        <v>67</v>
      </c>
      <c r="E35" s="340">
        <v>492</v>
      </c>
      <c r="F35" s="340">
        <v>1316</v>
      </c>
      <c r="G35" s="340">
        <v>455</v>
      </c>
      <c r="H35" s="42">
        <v>0</v>
      </c>
      <c r="I35" s="340">
        <v>393</v>
      </c>
      <c r="J35" s="340">
        <v>87</v>
      </c>
      <c r="L35" s="22"/>
      <c r="M35" s="22"/>
      <c r="N35" s="22"/>
      <c r="O35" s="22"/>
      <c r="P35" s="70"/>
      <c r="Q35" s="70"/>
      <c r="R35" s="70"/>
      <c r="S35" s="70"/>
    </row>
    <row r="36" spans="2:19" x14ac:dyDescent="0.2">
      <c r="B36" s="156" t="s">
        <v>404</v>
      </c>
      <c r="C36" s="342">
        <v>3680</v>
      </c>
      <c r="D36" s="339">
        <v>69</v>
      </c>
      <c r="E36" s="340">
        <v>474</v>
      </c>
      <c r="F36" s="340">
        <v>929</v>
      </c>
      <c r="G36" s="340">
        <v>327</v>
      </c>
      <c r="H36" s="341">
        <v>0</v>
      </c>
      <c r="I36" s="340">
        <v>255</v>
      </c>
      <c r="J36" s="44">
        <v>76</v>
      </c>
      <c r="L36" s="22"/>
      <c r="M36" s="22"/>
      <c r="N36" s="22"/>
      <c r="O36" s="22"/>
      <c r="P36" s="70"/>
      <c r="Q36" s="70"/>
      <c r="R36" s="70"/>
      <c r="S36" s="70"/>
    </row>
    <row r="37" spans="2:19" x14ac:dyDescent="0.2">
      <c r="B37" s="156" t="s">
        <v>609</v>
      </c>
      <c r="C37" s="342">
        <v>5614</v>
      </c>
      <c r="D37" s="339">
        <v>77</v>
      </c>
      <c r="E37" s="44">
        <v>615</v>
      </c>
      <c r="F37" s="44">
        <v>1230</v>
      </c>
      <c r="G37" s="44">
        <v>500</v>
      </c>
      <c r="H37" s="44">
        <v>1</v>
      </c>
      <c r="I37" s="44">
        <v>603</v>
      </c>
      <c r="J37" s="26">
        <v>14</v>
      </c>
      <c r="L37" s="22"/>
      <c r="M37" s="22"/>
      <c r="N37" s="22"/>
      <c r="O37" s="22"/>
      <c r="P37" s="70"/>
      <c r="Q37" s="70"/>
      <c r="R37" s="70"/>
      <c r="S37" s="70"/>
    </row>
    <row r="38" spans="2:19" x14ac:dyDescent="0.2">
      <c r="B38" s="156" t="s">
        <v>251</v>
      </c>
      <c r="C38" s="342">
        <v>9172</v>
      </c>
      <c r="D38" s="339">
        <v>76</v>
      </c>
      <c r="E38" s="340">
        <v>800</v>
      </c>
      <c r="F38" s="340">
        <v>1950</v>
      </c>
      <c r="G38" s="340">
        <v>480</v>
      </c>
      <c r="H38" s="42">
        <v>0</v>
      </c>
      <c r="I38" s="340">
        <v>1024</v>
      </c>
      <c r="J38" s="340">
        <v>92</v>
      </c>
      <c r="L38" s="22"/>
      <c r="M38" s="22"/>
      <c r="N38" s="22"/>
      <c r="O38" s="22"/>
      <c r="P38" s="70"/>
      <c r="Q38" s="70"/>
      <c r="R38" s="70"/>
      <c r="S38" s="70"/>
    </row>
    <row r="39" spans="2:19" x14ac:dyDescent="0.2">
      <c r="B39" s="156" t="s">
        <v>252</v>
      </c>
      <c r="C39" s="342">
        <v>9101</v>
      </c>
      <c r="D39" s="339">
        <v>69</v>
      </c>
      <c r="E39" s="340">
        <v>1831</v>
      </c>
      <c r="F39" s="340">
        <v>1697</v>
      </c>
      <c r="G39" s="340">
        <v>939</v>
      </c>
      <c r="H39" s="42">
        <v>0</v>
      </c>
      <c r="I39" s="340">
        <v>617</v>
      </c>
      <c r="J39" s="340">
        <v>254</v>
      </c>
      <c r="L39" s="22"/>
      <c r="M39" s="22"/>
      <c r="N39" s="22"/>
      <c r="O39" s="22"/>
      <c r="P39" s="70"/>
      <c r="Q39" s="70"/>
      <c r="R39" s="70"/>
      <c r="S39" s="70"/>
    </row>
    <row r="40" spans="2:19" x14ac:dyDescent="0.2">
      <c r="B40" s="156"/>
      <c r="L40" s="22"/>
      <c r="M40" s="22"/>
      <c r="N40" s="22"/>
      <c r="O40" s="22"/>
      <c r="P40" s="70"/>
      <c r="Q40" s="70"/>
      <c r="R40" s="70"/>
      <c r="S40" s="70"/>
    </row>
    <row r="41" spans="2:19" x14ac:dyDescent="0.2">
      <c r="B41" s="156" t="s">
        <v>406</v>
      </c>
      <c r="C41" s="342">
        <v>11537</v>
      </c>
      <c r="D41" s="339">
        <v>97</v>
      </c>
      <c r="E41" s="340">
        <v>1570</v>
      </c>
      <c r="F41" s="340">
        <v>3349</v>
      </c>
      <c r="G41" s="340">
        <v>1394</v>
      </c>
      <c r="H41" s="42">
        <v>3</v>
      </c>
      <c r="I41" s="340">
        <v>592</v>
      </c>
      <c r="J41" s="340">
        <v>358</v>
      </c>
      <c r="L41" s="22"/>
      <c r="M41" s="22"/>
      <c r="N41" s="22"/>
      <c r="O41" s="22"/>
      <c r="P41" s="70"/>
      <c r="Q41" s="70"/>
      <c r="R41" s="70"/>
      <c r="S41" s="70"/>
    </row>
    <row r="42" spans="2:19" x14ac:dyDescent="0.2">
      <c r="B42" s="156" t="s">
        <v>407</v>
      </c>
      <c r="C42" s="342">
        <v>5928</v>
      </c>
      <c r="D42" s="339">
        <v>81</v>
      </c>
      <c r="E42" s="340">
        <v>734</v>
      </c>
      <c r="F42" s="340">
        <v>1985</v>
      </c>
      <c r="G42" s="340">
        <v>634</v>
      </c>
      <c r="H42" s="341">
        <v>0</v>
      </c>
      <c r="I42" s="340">
        <v>212</v>
      </c>
      <c r="J42" s="44">
        <v>51</v>
      </c>
      <c r="L42" s="22"/>
      <c r="M42" s="22"/>
      <c r="N42" s="22"/>
      <c r="O42" s="22"/>
      <c r="P42" s="70"/>
      <c r="Q42" s="70"/>
      <c r="R42" s="70"/>
      <c r="S42" s="70"/>
    </row>
    <row r="43" spans="2:19" x14ac:dyDescent="0.2">
      <c r="B43" s="156" t="s">
        <v>551</v>
      </c>
      <c r="C43" s="342">
        <v>4426</v>
      </c>
      <c r="D43" s="339">
        <v>63</v>
      </c>
      <c r="E43" s="340">
        <v>665</v>
      </c>
      <c r="F43" s="340">
        <v>809</v>
      </c>
      <c r="G43" s="340">
        <v>534</v>
      </c>
      <c r="H43" s="42">
        <v>0</v>
      </c>
      <c r="I43" s="340">
        <v>137</v>
      </c>
      <c r="J43" s="340">
        <v>49</v>
      </c>
      <c r="L43" s="22"/>
      <c r="M43" s="22"/>
      <c r="N43" s="22"/>
      <c r="O43" s="22"/>
      <c r="P43" s="70"/>
      <c r="Q43" s="70"/>
      <c r="R43" s="70"/>
      <c r="S43" s="70"/>
    </row>
    <row r="44" spans="2:19" x14ac:dyDescent="0.2">
      <c r="B44" s="156"/>
      <c r="L44" s="22"/>
      <c r="M44" s="22"/>
      <c r="N44" s="22"/>
      <c r="O44" s="22"/>
      <c r="P44" s="70"/>
      <c r="Q44" s="70"/>
      <c r="R44" s="70"/>
      <c r="S44" s="70"/>
    </row>
    <row r="45" spans="2:19" x14ac:dyDescent="0.2">
      <c r="B45" s="156" t="s">
        <v>610</v>
      </c>
      <c r="C45" s="342">
        <v>9020</v>
      </c>
      <c r="D45" s="339">
        <v>84</v>
      </c>
      <c r="E45" s="340">
        <v>1519</v>
      </c>
      <c r="F45" s="340">
        <v>2487</v>
      </c>
      <c r="G45" s="340">
        <v>945</v>
      </c>
      <c r="H45" s="42">
        <v>0</v>
      </c>
      <c r="I45" s="340">
        <v>1196</v>
      </c>
      <c r="J45" s="340">
        <v>258</v>
      </c>
      <c r="L45" s="22"/>
      <c r="M45" s="22"/>
      <c r="N45" s="22"/>
      <c r="O45" s="22"/>
      <c r="P45" s="70"/>
      <c r="Q45" s="70"/>
      <c r="R45" s="70"/>
      <c r="S45" s="70"/>
    </row>
    <row r="46" spans="2:19" x14ac:dyDescent="0.2">
      <c r="B46" s="156" t="s">
        <v>552</v>
      </c>
      <c r="C46" s="342">
        <v>2488</v>
      </c>
      <c r="D46" s="339">
        <v>60</v>
      </c>
      <c r="E46" s="44">
        <v>690</v>
      </c>
      <c r="F46" s="44">
        <v>801</v>
      </c>
      <c r="G46" s="44">
        <v>186</v>
      </c>
      <c r="H46" s="44">
        <v>0</v>
      </c>
      <c r="I46" s="44">
        <v>47</v>
      </c>
      <c r="J46" s="26">
        <v>97</v>
      </c>
      <c r="L46" s="22"/>
      <c r="M46" s="22"/>
      <c r="N46" s="22"/>
      <c r="O46" s="22"/>
      <c r="P46" s="70"/>
      <c r="Q46" s="70"/>
      <c r="R46" s="70"/>
      <c r="S46" s="70"/>
    </row>
    <row r="47" spans="2:19" x14ac:dyDescent="0.2">
      <c r="B47" s="156" t="s">
        <v>611</v>
      </c>
      <c r="C47" s="342">
        <v>2970</v>
      </c>
      <c r="D47" s="339">
        <v>53</v>
      </c>
      <c r="E47" s="340">
        <v>455</v>
      </c>
      <c r="F47" s="340">
        <v>620</v>
      </c>
      <c r="G47" s="340">
        <v>380</v>
      </c>
      <c r="H47" s="341">
        <v>0</v>
      </c>
      <c r="I47" s="340">
        <v>179</v>
      </c>
      <c r="J47" s="340">
        <v>73</v>
      </c>
      <c r="L47" s="22"/>
      <c r="M47" s="22"/>
      <c r="N47" s="22"/>
      <c r="O47" s="22"/>
      <c r="P47" s="70"/>
      <c r="Q47" s="70"/>
      <c r="R47" s="70"/>
      <c r="S47" s="70"/>
    </row>
    <row r="48" spans="2:19" x14ac:dyDescent="0.2">
      <c r="B48" s="156" t="s">
        <v>612</v>
      </c>
      <c r="C48" s="342">
        <v>2603</v>
      </c>
      <c r="D48" s="339">
        <v>30</v>
      </c>
      <c r="E48" s="340">
        <v>1639</v>
      </c>
      <c r="F48" s="340">
        <v>196</v>
      </c>
      <c r="G48" s="340">
        <v>75</v>
      </c>
      <c r="H48" s="42">
        <v>0</v>
      </c>
      <c r="I48" s="340">
        <v>204</v>
      </c>
      <c r="J48" s="340">
        <v>99</v>
      </c>
      <c r="L48" s="22"/>
      <c r="M48" s="22"/>
      <c r="N48" s="22"/>
      <c r="O48" s="22"/>
      <c r="P48" s="70"/>
      <c r="Q48" s="70"/>
      <c r="R48" s="70"/>
      <c r="S48" s="70"/>
    </row>
    <row r="49" spans="1:19" x14ac:dyDescent="0.2">
      <c r="B49" s="156" t="s">
        <v>613</v>
      </c>
      <c r="C49" s="342">
        <v>10414</v>
      </c>
      <c r="D49" s="339">
        <v>84</v>
      </c>
      <c r="E49" s="340">
        <v>1955</v>
      </c>
      <c r="F49" s="340">
        <v>2714</v>
      </c>
      <c r="G49" s="340">
        <v>1444</v>
      </c>
      <c r="H49" s="42">
        <v>0</v>
      </c>
      <c r="I49" s="340">
        <v>219</v>
      </c>
      <c r="J49" s="340">
        <v>206</v>
      </c>
      <c r="L49" s="22"/>
      <c r="M49" s="22"/>
      <c r="N49" s="22"/>
      <c r="O49" s="22"/>
      <c r="P49" s="70"/>
      <c r="Q49" s="70"/>
      <c r="R49" s="70"/>
      <c r="S49" s="70"/>
    </row>
    <row r="50" spans="1:19" ht="18" thickBot="1" x14ac:dyDescent="0.2">
      <c r="B50" s="249"/>
      <c r="C50" s="48"/>
      <c r="D50" s="48"/>
      <c r="E50" s="48"/>
      <c r="F50" s="48"/>
      <c r="G50" s="48"/>
      <c r="H50" s="48"/>
      <c r="I50" s="48"/>
      <c r="J50" s="48"/>
      <c r="L50" s="22"/>
      <c r="M50" s="22"/>
      <c r="N50" s="22"/>
      <c r="O50" s="22"/>
      <c r="P50" s="70"/>
      <c r="Q50" s="70"/>
      <c r="R50" s="70"/>
      <c r="S50" s="70"/>
    </row>
    <row r="51" spans="1:19" x14ac:dyDescent="0.2">
      <c r="B51" s="250"/>
      <c r="C51" s="25" t="s">
        <v>98</v>
      </c>
    </row>
    <row r="52" spans="1:19" x14ac:dyDescent="0.15">
      <c r="B52" s="233"/>
      <c r="C52" s="22"/>
    </row>
    <row r="53" spans="1:19" x14ac:dyDescent="0.2">
      <c r="A53" s="25"/>
      <c r="B53" s="233"/>
      <c r="C53" s="22"/>
    </row>
    <row r="54" spans="1:19" x14ac:dyDescent="0.2">
      <c r="A54" s="25"/>
      <c r="B54" s="233"/>
      <c r="C54" s="22"/>
    </row>
    <row r="55" spans="1:19" x14ac:dyDescent="0.15">
      <c r="B55" s="233"/>
      <c r="C55" s="22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1"/>
  <sheetViews>
    <sheetView view="pageBreakPreview" zoomScale="75" zoomScaleNormal="70" zoomScaleSheetLayoutView="75" workbookViewId="0">
      <selection activeCell="H68" sqref="H68"/>
    </sheetView>
  </sheetViews>
  <sheetFormatPr defaultColWidth="13.375" defaultRowHeight="17.25" x14ac:dyDescent="0.15"/>
  <cols>
    <col min="1" max="1" width="13.375" style="26" customWidth="1"/>
    <col min="2" max="2" width="18.375" style="238" customWidth="1"/>
    <col min="3" max="10" width="14.125" style="26" customWidth="1"/>
    <col min="11" max="15" width="13.375" style="26"/>
    <col min="16" max="16384" width="13.375" style="27"/>
  </cols>
  <sheetData>
    <row r="3" spans="2:18" x14ac:dyDescent="0.15">
      <c r="B3" s="233"/>
      <c r="C3" s="22"/>
    </row>
    <row r="4" spans="2:18" x14ac:dyDescent="0.15">
      <c r="B4" s="233"/>
      <c r="C4" s="22"/>
    </row>
    <row r="5" spans="2:18" x14ac:dyDescent="0.15">
      <c r="B5" s="233"/>
      <c r="C5" s="22"/>
    </row>
    <row r="6" spans="2:18" x14ac:dyDescent="0.2">
      <c r="B6" s="358" t="s">
        <v>321</v>
      </c>
      <c r="C6" s="358"/>
      <c r="D6" s="358"/>
      <c r="E6" s="358"/>
      <c r="F6" s="358"/>
      <c r="G6" s="358"/>
      <c r="H6" s="358"/>
      <c r="I6" s="358"/>
    </row>
    <row r="7" spans="2:18" ht="18" thickBot="1" x14ac:dyDescent="0.25">
      <c r="B7" s="234"/>
      <c r="C7" s="28" t="s">
        <v>281</v>
      </c>
      <c r="D7" s="28"/>
      <c r="I7" s="109" t="s">
        <v>173</v>
      </c>
      <c r="K7" s="22"/>
      <c r="L7" s="22"/>
      <c r="M7" s="22"/>
      <c r="N7" s="22"/>
      <c r="O7" s="22"/>
      <c r="P7" s="70"/>
      <c r="Q7" s="70"/>
      <c r="R7" s="70"/>
    </row>
    <row r="8" spans="2:18" x14ac:dyDescent="0.2">
      <c r="B8" s="235"/>
      <c r="C8" s="372" t="s">
        <v>408</v>
      </c>
      <c r="D8" s="372" t="s">
        <v>614</v>
      </c>
      <c r="E8" s="372" t="s">
        <v>615</v>
      </c>
      <c r="F8" s="372" t="s">
        <v>616</v>
      </c>
      <c r="G8" s="372" t="s">
        <v>617</v>
      </c>
      <c r="H8" s="372" t="s">
        <v>618</v>
      </c>
      <c r="I8" s="83" t="s">
        <v>619</v>
      </c>
      <c r="J8" s="22"/>
      <c r="K8" s="233"/>
      <c r="L8" s="233"/>
      <c r="M8" s="233"/>
      <c r="N8" s="233"/>
      <c r="O8" s="233"/>
      <c r="P8" s="108"/>
      <c r="Q8" s="162"/>
      <c r="R8" s="70"/>
    </row>
    <row r="9" spans="2:18" x14ac:dyDescent="0.2">
      <c r="B9" s="236"/>
      <c r="C9" s="373"/>
      <c r="D9" s="373"/>
      <c r="E9" s="373"/>
      <c r="F9" s="373"/>
      <c r="G9" s="373"/>
      <c r="H9" s="373"/>
      <c r="I9" s="126" t="s">
        <v>620</v>
      </c>
      <c r="J9" s="22"/>
      <c r="K9" s="237"/>
      <c r="L9" s="237"/>
      <c r="M9" s="237"/>
      <c r="N9" s="237"/>
      <c r="O9" s="237"/>
      <c r="P9" s="162"/>
      <c r="Q9" s="162"/>
      <c r="R9" s="70"/>
    </row>
    <row r="10" spans="2:18" x14ac:dyDescent="0.15">
      <c r="C10" s="239"/>
      <c r="K10" s="22"/>
      <c r="L10" s="22"/>
      <c r="M10" s="22"/>
      <c r="N10" s="22"/>
      <c r="O10" s="22"/>
      <c r="P10" s="70"/>
      <c r="Q10" s="70"/>
      <c r="R10" s="70"/>
    </row>
    <row r="11" spans="2:18" x14ac:dyDescent="0.2">
      <c r="B11" s="240" t="s">
        <v>396</v>
      </c>
      <c r="C11" s="143">
        <v>50179.862000000001</v>
      </c>
      <c r="D11" s="80">
        <v>20692.544000000002</v>
      </c>
      <c r="E11" s="80">
        <v>45294.875</v>
      </c>
      <c r="F11" s="80">
        <v>2230.116</v>
      </c>
      <c r="G11" s="80">
        <v>60411.784</v>
      </c>
      <c r="H11" s="144">
        <v>34.700000000000003</v>
      </c>
      <c r="I11" s="144">
        <v>0</v>
      </c>
      <c r="K11" s="22"/>
      <c r="L11" s="22"/>
      <c r="M11" s="22"/>
      <c r="N11" s="22"/>
      <c r="O11" s="22"/>
      <c r="P11" s="70"/>
      <c r="Q11" s="70"/>
      <c r="R11" s="70"/>
    </row>
    <row r="12" spans="2:18" x14ac:dyDescent="0.2">
      <c r="B12" s="240" t="s">
        <v>510</v>
      </c>
      <c r="C12" s="143">
        <v>49891</v>
      </c>
      <c r="D12" s="80">
        <v>21867</v>
      </c>
      <c r="E12" s="80">
        <v>42443</v>
      </c>
      <c r="F12" s="80">
        <v>5773</v>
      </c>
      <c r="G12" s="80">
        <v>58334</v>
      </c>
      <c r="H12" s="144">
        <v>44</v>
      </c>
      <c r="I12" s="144">
        <v>0</v>
      </c>
      <c r="K12" s="22"/>
      <c r="L12" s="22"/>
      <c r="M12" s="22"/>
      <c r="N12" s="22"/>
      <c r="O12" s="22"/>
      <c r="P12" s="70"/>
      <c r="Q12" s="70"/>
      <c r="R12" s="70"/>
    </row>
    <row r="13" spans="2:18" x14ac:dyDescent="0.15">
      <c r="C13" s="143"/>
      <c r="D13" s="80"/>
      <c r="E13" s="80"/>
      <c r="F13" s="80"/>
      <c r="G13" s="80"/>
      <c r="H13" s="80"/>
      <c r="I13" s="80"/>
      <c r="K13" s="22"/>
      <c r="L13" s="22"/>
      <c r="M13" s="22"/>
      <c r="N13" s="22"/>
      <c r="O13" s="22"/>
      <c r="P13" s="70"/>
      <c r="Q13" s="70"/>
      <c r="R13" s="70"/>
    </row>
    <row r="14" spans="2:18" x14ac:dyDescent="0.2">
      <c r="B14" s="241" t="s">
        <v>621</v>
      </c>
      <c r="C14" s="333">
        <v>24696</v>
      </c>
      <c r="D14" s="145">
        <v>4742</v>
      </c>
      <c r="E14" s="145">
        <v>13625</v>
      </c>
      <c r="F14" s="145">
        <v>457</v>
      </c>
      <c r="G14" s="145">
        <v>16138</v>
      </c>
      <c r="H14" s="144">
        <v>0</v>
      </c>
      <c r="I14" s="144">
        <v>0</v>
      </c>
      <c r="J14" s="69"/>
      <c r="K14" s="22"/>
      <c r="L14" s="22"/>
      <c r="M14" s="22"/>
      <c r="N14" s="22"/>
      <c r="O14" s="22"/>
      <c r="P14" s="70"/>
      <c r="Q14" s="70"/>
      <c r="R14" s="70"/>
    </row>
    <row r="15" spans="2:18" x14ac:dyDescent="0.2">
      <c r="B15" s="241" t="s">
        <v>622</v>
      </c>
      <c r="C15" s="333">
        <v>1892</v>
      </c>
      <c r="D15" s="145">
        <v>1240</v>
      </c>
      <c r="E15" s="145">
        <v>2493</v>
      </c>
      <c r="F15" s="145">
        <v>299</v>
      </c>
      <c r="G15" s="145">
        <v>3621</v>
      </c>
      <c r="H15" s="144">
        <v>0</v>
      </c>
      <c r="I15" s="144">
        <v>0</v>
      </c>
      <c r="J15" s="69"/>
      <c r="K15" s="22"/>
      <c r="L15" s="22"/>
      <c r="M15" s="22"/>
      <c r="N15" s="22"/>
      <c r="O15" s="22"/>
      <c r="P15" s="70"/>
      <c r="Q15" s="70"/>
      <c r="R15" s="70"/>
    </row>
    <row r="16" spans="2:18" x14ac:dyDescent="0.2">
      <c r="B16" s="241" t="s">
        <v>623</v>
      </c>
      <c r="C16" s="333">
        <v>1510</v>
      </c>
      <c r="D16" s="145">
        <v>1090</v>
      </c>
      <c r="E16" s="145">
        <v>2321</v>
      </c>
      <c r="F16" s="145">
        <v>439</v>
      </c>
      <c r="G16" s="145">
        <v>3817</v>
      </c>
      <c r="H16" s="144">
        <v>0</v>
      </c>
      <c r="I16" s="144">
        <v>0</v>
      </c>
      <c r="J16" s="69"/>
      <c r="K16" s="22"/>
      <c r="L16" s="22"/>
      <c r="M16" s="22"/>
      <c r="N16" s="22"/>
      <c r="O16" s="22"/>
      <c r="P16" s="70"/>
      <c r="Q16" s="70"/>
      <c r="R16" s="70"/>
    </row>
    <row r="17" spans="2:18" x14ac:dyDescent="0.2">
      <c r="B17" s="241" t="s">
        <v>544</v>
      </c>
      <c r="C17" s="333">
        <v>465</v>
      </c>
      <c r="D17" s="145">
        <v>539</v>
      </c>
      <c r="E17" s="145">
        <v>1226</v>
      </c>
      <c r="F17" s="145">
        <v>125</v>
      </c>
      <c r="G17" s="145">
        <v>1233</v>
      </c>
      <c r="H17" s="144">
        <v>0</v>
      </c>
      <c r="I17" s="144">
        <v>0</v>
      </c>
      <c r="J17" s="69"/>
      <c r="K17" s="22"/>
      <c r="L17" s="22"/>
      <c r="M17" s="22"/>
      <c r="N17" s="22"/>
      <c r="O17" s="22"/>
      <c r="P17" s="70"/>
      <c r="Q17" s="70"/>
      <c r="R17" s="70"/>
    </row>
    <row r="18" spans="2:18" x14ac:dyDescent="0.2">
      <c r="B18" s="156" t="s">
        <v>545</v>
      </c>
      <c r="C18" s="145">
        <v>840</v>
      </c>
      <c r="D18" s="145">
        <v>947</v>
      </c>
      <c r="E18" s="145">
        <v>1214</v>
      </c>
      <c r="F18" s="145">
        <v>37</v>
      </c>
      <c r="G18" s="145">
        <v>1422</v>
      </c>
      <c r="H18" s="144">
        <v>0</v>
      </c>
      <c r="I18" s="144">
        <v>0</v>
      </c>
      <c r="J18" s="69"/>
      <c r="K18" s="22"/>
      <c r="L18" s="22"/>
      <c r="M18" s="22"/>
      <c r="N18" s="22"/>
      <c r="O18" s="22"/>
      <c r="P18" s="70"/>
      <c r="Q18" s="70"/>
      <c r="R18" s="70"/>
    </row>
    <row r="19" spans="2:18" x14ac:dyDescent="0.2">
      <c r="B19" s="156" t="s">
        <v>624</v>
      </c>
      <c r="C19" s="145">
        <v>3907</v>
      </c>
      <c r="D19" s="145">
        <v>2130</v>
      </c>
      <c r="E19" s="145">
        <v>4651</v>
      </c>
      <c r="F19" s="145">
        <v>1376</v>
      </c>
      <c r="G19" s="145">
        <v>5668</v>
      </c>
      <c r="H19" s="144">
        <v>0</v>
      </c>
      <c r="I19" s="144">
        <v>0</v>
      </c>
      <c r="J19" s="69"/>
      <c r="K19" s="22"/>
      <c r="L19" s="22"/>
      <c r="M19" s="22"/>
      <c r="N19" s="22"/>
      <c r="O19" s="22"/>
      <c r="P19" s="70"/>
      <c r="Q19" s="70"/>
      <c r="R19" s="70"/>
    </row>
    <row r="20" spans="2:18" x14ac:dyDescent="0.2">
      <c r="B20" s="156" t="s">
        <v>625</v>
      </c>
      <c r="C20" s="145">
        <v>878</v>
      </c>
      <c r="D20" s="145">
        <v>630</v>
      </c>
      <c r="E20" s="145">
        <v>1539</v>
      </c>
      <c r="F20" s="145">
        <v>158</v>
      </c>
      <c r="G20" s="145">
        <v>3178</v>
      </c>
      <c r="H20" s="144">
        <v>0</v>
      </c>
      <c r="I20" s="144">
        <v>0</v>
      </c>
      <c r="J20" s="69"/>
      <c r="K20" s="22"/>
      <c r="L20" s="22"/>
      <c r="M20" s="22"/>
      <c r="N20" s="22"/>
      <c r="O20" s="22"/>
      <c r="P20" s="70"/>
      <c r="Q20" s="70"/>
      <c r="R20" s="70"/>
    </row>
    <row r="21" spans="2:18" x14ac:dyDescent="0.2">
      <c r="B21" s="242" t="s">
        <v>247</v>
      </c>
      <c r="C21" s="145">
        <v>1970</v>
      </c>
      <c r="D21" s="145">
        <v>1278</v>
      </c>
      <c r="E21" s="145">
        <v>2411</v>
      </c>
      <c r="F21" s="334">
        <v>286</v>
      </c>
      <c r="G21" s="145">
        <v>4249</v>
      </c>
      <c r="H21" s="144">
        <v>0</v>
      </c>
      <c r="I21" s="144">
        <v>0</v>
      </c>
      <c r="J21" s="69"/>
      <c r="K21" s="22"/>
      <c r="L21" s="22"/>
      <c r="M21" s="22"/>
      <c r="N21" s="22"/>
      <c r="O21" s="22"/>
      <c r="P21" s="70"/>
      <c r="Q21" s="70"/>
      <c r="R21" s="70"/>
    </row>
    <row r="22" spans="2:18" x14ac:dyDescent="0.2">
      <c r="B22" s="156" t="s">
        <v>248</v>
      </c>
      <c r="C22" s="145">
        <v>1582</v>
      </c>
      <c r="D22" s="145">
        <v>826</v>
      </c>
      <c r="E22" s="145">
        <v>2036</v>
      </c>
      <c r="F22" s="334">
        <v>78</v>
      </c>
      <c r="G22" s="145">
        <v>1248</v>
      </c>
      <c r="H22" s="144">
        <v>0</v>
      </c>
      <c r="I22" s="144">
        <v>0</v>
      </c>
      <c r="J22" s="69"/>
      <c r="K22" s="22"/>
      <c r="L22" s="22"/>
      <c r="M22" s="22"/>
      <c r="N22" s="22"/>
      <c r="O22" s="22"/>
      <c r="P22" s="70"/>
      <c r="Q22" s="70"/>
      <c r="R22" s="70"/>
    </row>
    <row r="23" spans="2:18" x14ac:dyDescent="0.15">
      <c r="B23" s="242"/>
      <c r="K23" s="22"/>
      <c r="L23" s="22"/>
      <c r="M23" s="22"/>
      <c r="N23" s="22"/>
      <c r="O23" s="22"/>
      <c r="P23" s="70"/>
      <c r="Q23" s="70"/>
      <c r="R23" s="70"/>
    </row>
    <row r="24" spans="2:18" x14ac:dyDescent="0.2">
      <c r="B24" s="156" t="s">
        <v>249</v>
      </c>
      <c r="C24" s="80">
        <v>603</v>
      </c>
      <c r="D24" s="44">
        <v>456</v>
      </c>
      <c r="E24" s="44">
        <v>403</v>
      </c>
      <c r="F24" s="44">
        <v>62</v>
      </c>
      <c r="G24" s="44">
        <v>1222</v>
      </c>
      <c r="H24" s="144">
        <v>0</v>
      </c>
      <c r="I24" s="144">
        <v>0</v>
      </c>
      <c r="J24" s="69"/>
      <c r="K24" s="22"/>
      <c r="L24" s="22"/>
      <c r="M24" s="22"/>
      <c r="N24" s="22"/>
      <c r="O24" s="22"/>
      <c r="P24" s="70"/>
      <c r="Q24" s="70"/>
      <c r="R24" s="70"/>
    </row>
    <row r="25" spans="2:18" x14ac:dyDescent="0.2">
      <c r="B25" s="156"/>
      <c r="J25" s="69"/>
      <c r="K25" s="22"/>
      <c r="L25" s="22"/>
      <c r="M25" s="22"/>
      <c r="N25" s="22"/>
      <c r="O25" s="22"/>
      <c r="P25" s="70"/>
      <c r="Q25" s="70"/>
      <c r="R25" s="70"/>
    </row>
    <row r="26" spans="2:18" x14ac:dyDescent="0.2">
      <c r="B26" s="156" t="s">
        <v>626</v>
      </c>
      <c r="C26" s="145">
        <v>1099</v>
      </c>
      <c r="D26" s="145">
        <v>393</v>
      </c>
      <c r="E26" s="145">
        <v>869</v>
      </c>
      <c r="F26" s="334">
        <v>240</v>
      </c>
      <c r="G26" s="145">
        <v>1517</v>
      </c>
      <c r="H26" s="144">
        <v>0</v>
      </c>
      <c r="I26" s="144">
        <v>0</v>
      </c>
      <c r="J26" s="69"/>
      <c r="K26" s="22"/>
      <c r="L26" s="22"/>
      <c r="M26" s="22"/>
      <c r="N26" s="22"/>
      <c r="O26" s="22"/>
      <c r="P26" s="70"/>
      <c r="Q26" s="70"/>
      <c r="R26" s="70"/>
    </row>
    <row r="27" spans="2:18" x14ac:dyDescent="0.2">
      <c r="B27" s="156" t="s">
        <v>627</v>
      </c>
      <c r="C27" s="80">
        <v>302</v>
      </c>
      <c r="D27" s="44">
        <v>174</v>
      </c>
      <c r="E27" s="44">
        <v>302</v>
      </c>
      <c r="F27" s="44">
        <v>41</v>
      </c>
      <c r="G27" s="44">
        <v>486</v>
      </c>
      <c r="H27" s="144">
        <v>0</v>
      </c>
      <c r="I27" s="144">
        <v>0</v>
      </c>
      <c r="J27" s="69"/>
      <c r="K27" s="22"/>
      <c r="L27" s="22"/>
      <c r="M27" s="22"/>
      <c r="N27" s="22"/>
      <c r="O27" s="22"/>
      <c r="P27" s="70"/>
      <c r="Q27" s="70"/>
      <c r="R27" s="70"/>
    </row>
    <row r="28" spans="2:18" x14ac:dyDescent="0.2">
      <c r="B28" s="156" t="s">
        <v>628</v>
      </c>
      <c r="C28" s="145">
        <v>233</v>
      </c>
      <c r="D28" s="145">
        <v>196</v>
      </c>
      <c r="E28" s="145">
        <v>220</v>
      </c>
      <c r="F28" s="334">
        <v>245</v>
      </c>
      <c r="G28" s="145">
        <v>334</v>
      </c>
      <c r="H28" s="144">
        <v>0</v>
      </c>
      <c r="I28" s="144">
        <v>0</v>
      </c>
      <c r="J28" s="69"/>
      <c r="K28" s="22"/>
      <c r="L28" s="22"/>
      <c r="M28" s="22"/>
      <c r="N28" s="22"/>
      <c r="O28" s="22"/>
      <c r="P28" s="70"/>
      <c r="Q28" s="70"/>
      <c r="R28" s="70"/>
    </row>
    <row r="29" spans="2:18" x14ac:dyDescent="0.2">
      <c r="B29" s="156"/>
      <c r="J29" s="69"/>
      <c r="K29" s="22"/>
      <c r="L29" s="22"/>
      <c r="M29" s="22"/>
      <c r="N29" s="22"/>
      <c r="O29" s="22"/>
      <c r="P29" s="70"/>
      <c r="Q29" s="70"/>
      <c r="R29" s="70"/>
    </row>
    <row r="30" spans="2:18" x14ac:dyDescent="0.2">
      <c r="B30" s="156" t="s">
        <v>409</v>
      </c>
      <c r="C30" s="145">
        <v>542</v>
      </c>
      <c r="D30" s="145">
        <v>343</v>
      </c>
      <c r="E30" s="145">
        <v>487</v>
      </c>
      <c r="F30" s="334">
        <v>74</v>
      </c>
      <c r="G30" s="145">
        <v>648</v>
      </c>
      <c r="H30" s="144">
        <v>0</v>
      </c>
      <c r="I30" s="144">
        <v>0</v>
      </c>
      <c r="J30" s="69"/>
      <c r="K30" s="22"/>
      <c r="L30" s="22"/>
      <c r="M30" s="22"/>
      <c r="N30" s="22"/>
      <c r="O30" s="22"/>
      <c r="P30" s="70"/>
      <c r="Q30" s="70"/>
      <c r="R30" s="70"/>
    </row>
    <row r="31" spans="2:18" x14ac:dyDescent="0.2">
      <c r="B31" s="156" t="s">
        <v>403</v>
      </c>
      <c r="C31" s="145">
        <v>367</v>
      </c>
      <c r="D31" s="145">
        <v>252</v>
      </c>
      <c r="E31" s="145">
        <v>460</v>
      </c>
      <c r="F31" s="145">
        <v>55</v>
      </c>
      <c r="G31" s="145">
        <v>419</v>
      </c>
      <c r="H31" s="144">
        <v>0</v>
      </c>
      <c r="I31" s="144">
        <v>0</v>
      </c>
      <c r="J31" s="69"/>
      <c r="K31" s="22"/>
      <c r="L31" s="22"/>
      <c r="M31" s="22"/>
      <c r="N31" s="22"/>
      <c r="O31" s="22"/>
      <c r="P31" s="70"/>
      <c r="Q31" s="70"/>
      <c r="R31" s="70"/>
    </row>
    <row r="32" spans="2:18" x14ac:dyDescent="0.2">
      <c r="B32" s="156" t="s">
        <v>250</v>
      </c>
      <c r="C32" s="80">
        <v>1192</v>
      </c>
      <c r="D32" s="44">
        <v>782</v>
      </c>
      <c r="E32" s="44">
        <v>1152</v>
      </c>
      <c r="F32" s="44">
        <v>416</v>
      </c>
      <c r="G32" s="44">
        <v>3261</v>
      </c>
      <c r="H32" s="144">
        <v>0</v>
      </c>
      <c r="I32" s="144">
        <v>0</v>
      </c>
      <c r="J32" s="69"/>
      <c r="K32" s="22"/>
      <c r="L32" s="22"/>
      <c r="M32" s="22"/>
      <c r="N32" s="22"/>
      <c r="O32" s="22"/>
      <c r="P32" s="70"/>
      <c r="Q32" s="70"/>
      <c r="R32" s="70"/>
    </row>
    <row r="33" spans="2:18" x14ac:dyDescent="0.2">
      <c r="B33" s="156"/>
      <c r="K33" s="22"/>
      <c r="L33" s="22"/>
      <c r="M33" s="22"/>
      <c r="N33" s="22"/>
      <c r="O33" s="22"/>
      <c r="P33" s="70"/>
      <c r="Q33" s="70"/>
      <c r="R33" s="70"/>
    </row>
    <row r="34" spans="2:18" x14ac:dyDescent="0.2">
      <c r="B34" s="156" t="s">
        <v>549</v>
      </c>
      <c r="C34" s="145">
        <v>401</v>
      </c>
      <c r="D34" s="145">
        <v>279</v>
      </c>
      <c r="E34" s="145">
        <v>319</v>
      </c>
      <c r="F34" s="145">
        <v>0</v>
      </c>
      <c r="G34" s="145">
        <v>315</v>
      </c>
      <c r="H34" s="144">
        <v>0</v>
      </c>
      <c r="I34" s="144">
        <v>0</v>
      </c>
      <c r="J34" s="69"/>
      <c r="K34" s="22"/>
      <c r="L34" s="22"/>
      <c r="M34" s="22"/>
      <c r="N34" s="22"/>
      <c r="O34" s="22"/>
      <c r="P34" s="70"/>
      <c r="Q34" s="70"/>
      <c r="R34" s="70"/>
    </row>
    <row r="35" spans="2:18" x14ac:dyDescent="0.2">
      <c r="B35" s="156" t="s">
        <v>550</v>
      </c>
      <c r="C35" s="145">
        <v>158</v>
      </c>
      <c r="D35" s="145">
        <v>183</v>
      </c>
      <c r="E35" s="145">
        <v>364</v>
      </c>
      <c r="F35" s="145">
        <v>19</v>
      </c>
      <c r="G35" s="145">
        <v>322</v>
      </c>
      <c r="H35" s="144">
        <v>0</v>
      </c>
      <c r="I35" s="144">
        <v>0</v>
      </c>
      <c r="J35" s="69"/>
      <c r="K35" s="22"/>
      <c r="L35" s="22"/>
      <c r="M35" s="22"/>
      <c r="N35" s="22"/>
      <c r="O35" s="22"/>
      <c r="P35" s="70"/>
      <c r="Q35" s="70"/>
      <c r="R35" s="70"/>
    </row>
    <row r="36" spans="2:18" x14ac:dyDescent="0.2">
      <c r="B36" s="156" t="s">
        <v>629</v>
      </c>
      <c r="C36" s="145">
        <v>507</v>
      </c>
      <c r="D36" s="145">
        <v>170</v>
      </c>
      <c r="E36" s="145">
        <v>277</v>
      </c>
      <c r="F36" s="145">
        <v>176</v>
      </c>
      <c r="G36" s="145">
        <v>420</v>
      </c>
      <c r="H36" s="144">
        <v>0</v>
      </c>
      <c r="I36" s="144">
        <v>0</v>
      </c>
      <c r="J36" s="69"/>
      <c r="K36" s="22"/>
      <c r="L36" s="22"/>
      <c r="M36" s="22"/>
      <c r="N36" s="22"/>
      <c r="O36" s="22"/>
      <c r="P36" s="70"/>
      <c r="Q36" s="70"/>
      <c r="R36" s="70"/>
    </row>
    <row r="37" spans="2:18" x14ac:dyDescent="0.2">
      <c r="B37" s="156" t="s">
        <v>405</v>
      </c>
      <c r="C37" s="80">
        <v>842</v>
      </c>
      <c r="D37" s="44">
        <v>264</v>
      </c>
      <c r="E37" s="44">
        <v>692</v>
      </c>
      <c r="F37" s="44">
        <v>105</v>
      </c>
      <c r="G37" s="44">
        <v>671</v>
      </c>
      <c r="H37" s="144">
        <v>0</v>
      </c>
      <c r="I37" s="144">
        <v>0</v>
      </c>
      <c r="J37" s="69"/>
      <c r="K37" s="22"/>
      <c r="L37" s="22"/>
      <c r="M37" s="22"/>
      <c r="N37" s="22"/>
      <c r="O37" s="22"/>
      <c r="P37" s="70"/>
      <c r="Q37" s="70"/>
      <c r="R37" s="70"/>
    </row>
    <row r="38" spans="2:18" x14ac:dyDescent="0.2">
      <c r="B38" s="156" t="s">
        <v>251</v>
      </c>
      <c r="C38" s="145">
        <v>1492</v>
      </c>
      <c r="D38" s="145">
        <v>832</v>
      </c>
      <c r="E38" s="145">
        <v>1054</v>
      </c>
      <c r="F38" s="335">
        <v>152</v>
      </c>
      <c r="G38" s="145">
        <v>1220</v>
      </c>
      <c r="H38" s="144">
        <v>0</v>
      </c>
      <c r="I38" s="144">
        <v>0</v>
      </c>
      <c r="K38" s="22"/>
      <c r="L38" s="22"/>
      <c r="M38" s="22"/>
      <c r="N38" s="22"/>
      <c r="O38" s="22"/>
      <c r="P38" s="70"/>
      <c r="Q38" s="70"/>
      <c r="R38" s="70"/>
    </row>
    <row r="39" spans="2:18" x14ac:dyDescent="0.2">
      <c r="B39" s="156" t="s">
        <v>252</v>
      </c>
      <c r="C39" s="145">
        <v>997</v>
      </c>
      <c r="D39" s="145">
        <v>525</v>
      </c>
      <c r="E39" s="145">
        <v>637</v>
      </c>
      <c r="F39" s="145">
        <v>248</v>
      </c>
      <c r="G39" s="145">
        <v>1286</v>
      </c>
      <c r="H39" s="144">
        <v>0</v>
      </c>
      <c r="I39" s="144">
        <v>0</v>
      </c>
      <c r="J39" s="69"/>
      <c r="K39" s="22"/>
      <c r="L39" s="22"/>
      <c r="M39" s="22"/>
      <c r="N39" s="22"/>
      <c r="O39" s="22"/>
      <c r="P39" s="70"/>
      <c r="Q39" s="70"/>
      <c r="R39" s="70"/>
    </row>
    <row r="40" spans="2:18" x14ac:dyDescent="0.2">
      <c r="B40" s="156"/>
      <c r="J40" s="69"/>
      <c r="K40" s="22"/>
      <c r="L40" s="22"/>
      <c r="M40" s="22"/>
      <c r="N40" s="22"/>
      <c r="O40" s="22"/>
      <c r="P40" s="70"/>
      <c r="Q40" s="70"/>
      <c r="R40" s="70"/>
    </row>
    <row r="41" spans="2:18" x14ac:dyDescent="0.2">
      <c r="B41" s="156" t="s">
        <v>406</v>
      </c>
      <c r="C41" s="145">
        <v>862</v>
      </c>
      <c r="D41" s="145">
        <v>859</v>
      </c>
      <c r="E41" s="145">
        <v>762</v>
      </c>
      <c r="F41" s="145">
        <v>189</v>
      </c>
      <c r="G41" s="145">
        <v>1456</v>
      </c>
      <c r="H41" s="144">
        <v>44</v>
      </c>
      <c r="I41" s="144">
        <v>0</v>
      </c>
      <c r="J41" s="69"/>
      <c r="K41" s="22"/>
      <c r="L41" s="22"/>
      <c r="M41" s="22"/>
      <c r="N41" s="22"/>
      <c r="O41" s="22"/>
      <c r="P41" s="70"/>
      <c r="Q41" s="70"/>
      <c r="R41" s="70"/>
    </row>
    <row r="42" spans="2:18" x14ac:dyDescent="0.2">
      <c r="B42" s="156" t="s">
        <v>407</v>
      </c>
      <c r="C42" s="145">
        <v>348</v>
      </c>
      <c r="D42" s="145">
        <v>235</v>
      </c>
      <c r="E42" s="145">
        <v>913</v>
      </c>
      <c r="F42" s="145">
        <v>49</v>
      </c>
      <c r="G42" s="145">
        <v>686</v>
      </c>
      <c r="H42" s="144">
        <v>0</v>
      </c>
      <c r="I42" s="144">
        <v>0</v>
      </c>
      <c r="J42" s="69"/>
      <c r="K42" s="22"/>
      <c r="L42" s="22"/>
      <c r="M42" s="22"/>
      <c r="N42" s="22"/>
      <c r="O42" s="22"/>
      <c r="P42" s="70"/>
      <c r="Q42" s="70"/>
      <c r="R42" s="70"/>
    </row>
    <row r="43" spans="2:18" x14ac:dyDescent="0.2">
      <c r="B43" s="156" t="s">
        <v>630</v>
      </c>
      <c r="C43" s="145">
        <v>293</v>
      </c>
      <c r="D43" s="145">
        <v>1010</v>
      </c>
      <c r="E43" s="145">
        <v>341</v>
      </c>
      <c r="F43" s="145">
        <v>30</v>
      </c>
      <c r="G43" s="145">
        <v>495</v>
      </c>
      <c r="H43" s="144">
        <v>0</v>
      </c>
      <c r="I43" s="144">
        <v>0</v>
      </c>
      <c r="J43" s="69"/>
      <c r="K43" s="22"/>
      <c r="L43" s="22"/>
      <c r="M43" s="22"/>
      <c r="N43" s="22"/>
      <c r="O43" s="22"/>
      <c r="P43" s="70"/>
      <c r="Q43" s="70"/>
      <c r="R43" s="70"/>
    </row>
    <row r="44" spans="2:18" x14ac:dyDescent="0.2">
      <c r="B44" s="156"/>
      <c r="J44" s="69"/>
      <c r="K44" s="22"/>
      <c r="L44" s="22"/>
      <c r="M44" s="22"/>
      <c r="N44" s="22"/>
      <c r="O44" s="22"/>
      <c r="P44" s="70"/>
      <c r="Q44" s="70"/>
      <c r="R44" s="70"/>
    </row>
    <row r="45" spans="2:18" x14ac:dyDescent="0.2">
      <c r="B45" s="156" t="s">
        <v>610</v>
      </c>
      <c r="C45" s="145">
        <v>528</v>
      </c>
      <c r="D45" s="145">
        <v>489</v>
      </c>
      <c r="E45" s="145">
        <v>429</v>
      </c>
      <c r="F45" s="145">
        <v>184</v>
      </c>
      <c r="G45" s="145">
        <v>901</v>
      </c>
      <c r="H45" s="144">
        <v>0</v>
      </c>
      <c r="I45" s="144">
        <v>0</v>
      </c>
      <c r="K45" s="22"/>
      <c r="L45" s="22"/>
      <c r="M45" s="22"/>
      <c r="N45" s="22"/>
      <c r="O45" s="22"/>
      <c r="P45" s="70"/>
      <c r="Q45" s="70"/>
      <c r="R45" s="70"/>
    </row>
    <row r="46" spans="2:18" x14ac:dyDescent="0.2">
      <c r="B46" s="156" t="s">
        <v>552</v>
      </c>
      <c r="C46" s="80">
        <v>140</v>
      </c>
      <c r="D46" s="44">
        <v>54</v>
      </c>
      <c r="E46" s="44">
        <v>160</v>
      </c>
      <c r="F46" s="44">
        <v>13</v>
      </c>
      <c r="G46" s="44">
        <v>241</v>
      </c>
      <c r="H46" s="144">
        <v>0</v>
      </c>
      <c r="I46" s="144">
        <v>0</v>
      </c>
      <c r="K46" s="22"/>
      <c r="L46" s="22"/>
      <c r="M46" s="22"/>
      <c r="N46" s="22"/>
      <c r="O46" s="22"/>
      <c r="P46" s="70"/>
      <c r="Q46" s="70"/>
      <c r="R46" s="70"/>
    </row>
    <row r="47" spans="2:18" x14ac:dyDescent="0.2">
      <c r="B47" s="156" t="s">
        <v>553</v>
      </c>
      <c r="C47" s="145">
        <v>320</v>
      </c>
      <c r="D47" s="145">
        <v>239</v>
      </c>
      <c r="E47" s="145">
        <v>216</v>
      </c>
      <c r="F47" s="145">
        <v>66</v>
      </c>
      <c r="G47" s="145">
        <v>370</v>
      </c>
      <c r="H47" s="144">
        <v>0</v>
      </c>
      <c r="I47" s="144">
        <v>0</v>
      </c>
      <c r="J47" s="69"/>
      <c r="K47" s="22"/>
      <c r="L47" s="22"/>
      <c r="M47" s="22"/>
      <c r="N47" s="22"/>
      <c r="O47" s="22"/>
      <c r="P47" s="70"/>
      <c r="Q47" s="70"/>
      <c r="R47" s="70"/>
    </row>
    <row r="48" spans="2:18" x14ac:dyDescent="0.2">
      <c r="B48" s="156" t="s">
        <v>631</v>
      </c>
      <c r="C48" s="145">
        <v>99</v>
      </c>
      <c r="D48" s="145">
        <v>68</v>
      </c>
      <c r="E48" s="145">
        <v>66</v>
      </c>
      <c r="F48" s="145">
        <v>21</v>
      </c>
      <c r="G48" s="145">
        <v>106</v>
      </c>
      <c r="H48" s="144">
        <v>0</v>
      </c>
      <c r="I48" s="144">
        <v>0</v>
      </c>
      <c r="J48" s="69"/>
      <c r="K48" s="22"/>
      <c r="L48" s="22"/>
      <c r="M48" s="22"/>
      <c r="N48" s="22"/>
      <c r="O48" s="22"/>
      <c r="P48" s="70"/>
      <c r="Q48" s="70"/>
      <c r="R48" s="70"/>
    </row>
    <row r="49" spans="1:18" x14ac:dyDescent="0.2">
      <c r="B49" s="156" t="s">
        <v>632</v>
      </c>
      <c r="C49" s="145">
        <v>827</v>
      </c>
      <c r="D49" s="145">
        <v>644</v>
      </c>
      <c r="E49" s="145">
        <v>801</v>
      </c>
      <c r="F49" s="335">
        <v>136</v>
      </c>
      <c r="G49" s="145">
        <v>1383</v>
      </c>
      <c r="H49" s="144">
        <v>0</v>
      </c>
      <c r="I49" s="144">
        <v>0</v>
      </c>
      <c r="J49" s="69"/>
      <c r="K49" s="22"/>
      <c r="L49" s="22"/>
      <c r="M49" s="22"/>
      <c r="N49" s="22"/>
      <c r="O49" s="22"/>
      <c r="P49" s="70"/>
      <c r="Q49" s="70"/>
      <c r="R49" s="70"/>
    </row>
    <row r="50" spans="1:18" ht="18" thickBot="1" x14ac:dyDescent="0.25">
      <c r="B50" s="234"/>
      <c r="C50" s="243"/>
      <c r="D50" s="244"/>
      <c r="E50" s="244"/>
      <c r="F50" s="244"/>
      <c r="G50" s="244"/>
      <c r="H50" s="245"/>
      <c r="I50" s="245"/>
      <c r="J50" s="22"/>
      <c r="K50" s="22"/>
      <c r="L50" s="22"/>
      <c r="M50" s="22"/>
      <c r="N50" s="22"/>
      <c r="O50" s="22"/>
      <c r="P50" s="70"/>
      <c r="Q50" s="70"/>
      <c r="R50" s="70"/>
    </row>
    <row r="51" spans="1:18" x14ac:dyDescent="0.2">
      <c r="A51" s="25"/>
      <c r="C51" s="25" t="s">
        <v>98</v>
      </c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1"/>
  <sheetViews>
    <sheetView view="pageBreakPreview" zoomScale="75" zoomScaleNormal="75" zoomScaleSheetLayoutView="75" workbookViewId="0">
      <selection activeCell="B6" sqref="B6:L6"/>
    </sheetView>
  </sheetViews>
  <sheetFormatPr defaultColWidth="13.375" defaultRowHeight="17.25" x14ac:dyDescent="0.15"/>
  <cols>
    <col min="1" max="1" width="13.375" style="157" customWidth="1"/>
    <col min="2" max="2" width="2.5" style="157" customWidth="1"/>
    <col min="3" max="3" width="3.875" style="157" customWidth="1"/>
    <col min="4" max="4" width="23.375" style="157" customWidth="1"/>
    <col min="5" max="5" width="15.625" style="157" customWidth="1"/>
    <col min="6" max="12" width="15.125" style="157" customWidth="1"/>
    <col min="13" max="15" width="13.375" style="157"/>
    <col min="16" max="16384" width="13.375" style="84"/>
  </cols>
  <sheetData>
    <row r="1" spans="1:15" x14ac:dyDescent="0.2">
      <c r="A1" s="160"/>
    </row>
    <row r="6" spans="1:15" x14ac:dyDescent="0.2">
      <c r="B6" s="376" t="s">
        <v>174</v>
      </c>
      <c r="C6" s="376"/>
      <c r="D6" s="376"/>
      <c r="E6" s="376"/>
      <c r="F6" s="376"/>
      <c r="G6" s="376"/>
      <c r="H6" s="376"/>
      <c r="I6" s="376"/>
      <c r="J6" s="376"/>
      <c r="K6" s="376"/>
      <c r="L6" s="376"/>
    </row>
    <row r="7" spans="1:15" ht="18" thickBot="1" x14ac:dyDescent="0.25">
      <c r="B7" s="214"/>
      <c r="C7" s="214"/>
      <c r="D7" s="214"/>
      <c r="E7" s="215" t="s">
        <v>292</v>
      </c>
      <c r="F7" s="214"/>
      <c r="G7" s="214"/>
      <c r="H7" s="214"/>
      <c r="I7" s="214"/>
      <c r="J7" s="214"/>
      <c r="K7" s="214"/>
      <c r="L7" s="214"/>
    </row>
    <row r="8" spans="1:15" x14ac:dyDescent="0.2">
      <c r="E8" s="216"/>
      <c r="F8" s="377" t="s">
        <v>633</v>
      </c>
      <c r="G8" s="377"/>
      <c r="H8" s="217"/>
      <c r="I8" s="216"/>
      <c r="J8" s="377" t="s">
        <v>634</v>
      </c>
      <c r="K8" s="377"/>
      <c r="L8" s="217"/>
    </row>
    <row r="9" spans="1:15" x14ac:dyDescent="0.2">
      <c r="D9" s="218"/>
      <c r="E9" s="219" t="s">
        <v>344</v>
      </c>
      <c r="F9" s="219" t="s">
        <v>345</v>
      </c>
      <c r="G9" s="219" t="s">
        <v>388</v>
      </c>
      <c r="H9" s="219" t="s">
        <v>512</v>
      </c>
      <c r="I9" s="219" t="s">
        <v>344</v>
      </c>
      <c r="J9" s="219" t="s">
        <v>345</v>
      </c>
      <c r="K9" s="219" t="s">
        <v>388</v>
      </c>
      <c r="L9" s="219" t="s">
        <v>512</v>
      </c>
    </row>
    <row r="10" spans="1:15" x14ac:dyDescent="0.2">
      <c r="B10" s="217"/>
      <c r="C10" s="217"/>
      <c r="D10" s="220"/>
      <c r="E10" s="131">
        <v>2015</v>
      </c>
      <c r="F10" s="131">
        <v>2016</v>
      </c>
      <c r="G10" s="131">
        <v>2017</v>
      </c>
      <c r="H10" s="131">
        <v>2018</v>
      </c>
      <c r="I10" s="131">
        <v>2015</v>
      </c>
      <c r="J10" s="131">
        <v>2016</v>
      </c>
      <c r="K10" s="131">
        <v>2017</v>
      </c>
      <c r="L10" s="131">
        <v>2018</v>
      </c>
    </row>
    <row r="11" spans="1:15" x14ac:dyDescent="0.15">
      <c r="D11" s="221"/>
      <c r="I11" s="222" t="s">
        <v>291</v>
      </c>
      <c r="J11" s="222" t="s">
        <v>291</v>
      </c>
      <c r="K11" s="222" t="s">
        <v>291</v>
      </c>
      <c r="L11" s="222" t="s">
        <v>291</v>
      </c>
    </row>
    <row r="12" spans="1:15" s="146" customFormat="1" x14ac:dyDescent="0.2">
      <c r="A12" s="223"/>
      <c r="B12" s="224" t="s">
        <v>635</v>
      </c>
      <c r="C12" s="225"/>
      <c r="D12" s="226"/>
      <c r="E12" s="87">
        <v>142</v>
      </c>
      <c r="F12" s="87">
        <v>140</v>
      </c>
      <c r="G12" s="87">
        <v>135</v>
      </c>
      <c r="H12" s="87">
        <v>133</v>
      </c>
      <c r="I12" s="87">
        <v>4651</v>
      </c>
      <c r="J12" s="87">
        <v>4681</v>
      </c>
      <c r="K12" s="87">
        <v>4769</v>
      </c>
      <c r="L12" s="87">
        <v>4780</v>
      </c>
      <c r="M12" s="223"/>
      <c r="N12" s="223"/>
      <c r="O12" s="223"/>
    </row>
    <row r="13" spans="1:15" x14ac:dyDescent="0.15">
      <c r="D13" s="218"/>
      <c r="E13" s="85"/>
      <c r="F13" s="85"/>
      <c r="G13" s="85"/>
      <c r="H13" s="85"/>
      <c r="I13" s="85"/>
      <c r="J13" s="85"/>
      <c r="K13" s="85"/>
      <c r="L13" s="85"/>
    </row>
    <row r="14" spans="1:15" x14ac:dyDescent="0.2">
      <c r="B14" s="159"/>
      <c r="C14" s="160" t="s">
        <v>175</v>
      </c>
      <c r="D14" s="161"/>
      <c r="E14" s="86">
        <v>40</v>
      </c>
      <c r="F14" s="86">
        <v>39</v>
      </c>
      <c r="G14" s="86">
        <v>41</v>
      </c>
      <c r="H14" s="86">
        <v>43</v>
      </c>
      <c r="I14" s="86">
        <v>3875</v>
      </c>
      <c r="J14" s="86">
        <v>3936</v>
      </c>
      <c r="K14" s="86">
        <v>4043</v>
      </c>
      <c r="L14" s="86">
        <v>4161</v>
      </c>
    </row>
    <row r="15" spans="1:15" x14ac:dyDescent="0.2">
      <c r="D15" s="158" t="s">
        <v>655</v>
      </c>
      <c r="E15" s="88">
        <v>24</v>
      </c>
      <c r="F15" s="88">
        <v>24</v>
      </c>
      <c r="G15" s="88">
        <v>26</v>
      </c>
      <c r="H15" s="88">
        <v>27</v>
      </c>
      <c r="I15" s="88">
        <v>412</v>
      </c>
      <c r="J15" s="88">
        <v>387</v>
      </c>
      <c r="K15" s="88">
        <v>393</v>
      </c>
      <c r="L15" s="88">
        <v>395</v>
      </c>
    </row>
    <row r="16" spans="1:15" x14ac:dyDescent="0.2">
      <c r="D16" s="158" t="s">
        <v>15</v>
      </c>
      <c r="E16" s="88">
        <v>2</v>
      </c>
      <c r="F16" s="88">
        <v>2</v>
      </c>
      <c r="G16" s="88">
        <v>2</v>
      </c>
      <c r="H16" s="88">
        <v>2</v>
      </c>
      <c r="I16" s="88">
        <v>31</v>
      </c>
      <c r="J16" s="88">
        <v>31</v>
      </c>
      <c r="K16" s="88">
        <v>31</v>
      </c>
      <c r="L16" s="88">
        <v>29</v>
      </c>
    </row>
    <row r="17" spans="2:14" x14ac:dyDescent="0.2">
      <c r="D17" s="158" t="s">
        <v>176</v>
      </c>
      <c r="E17" s="88">
        <v>12</v>
      </c>
      <c r="F17" s="88">
        <v>12</v>
      </c>
      <c r="G17" s="88">
        <v>12</v>
      </c>
      <c r="H17" s="88">
        <v>12</v>
      </c>
      <c r="I17" s="88">
        <v>3432</v>
      </c>
      <c r="J17" s="88">
        <v>3518</v>
      </c>
      <c r="K17" s="88">
        <v>3619</v>
      </c>
      <c r="L17" s="88">
        <v>3632</v>
      </c>
    </row>
    <row r="18" spans="2:14" x14ac:dyDescent="0.2">
      <c r="D18" s="158" t="s">
        <v>554</v>
      </c>
      <c r="E18" s="88">
        <v>0</v>
      </c>
      <c r="F18" s="90">
        <v>0</v>
      </c>
      <c r="G18" s="90">
        <v>0</v>
      </c>
      <c r="H18" s="88">
        <v>1</v>
      </c>
      <c r="I18" s="88">
        <v>0</v>
      </c>
      <c r="J18" s="90">
        <v>0</v>
      </c>
      <c r="K18" s="90">
        <v>0</v>
      </c>
      <c r="L18" s="88">
        <v>105</v>
      </c>
    </row>
    <row r="19" spans="2:14" x14ac:dyDescent="0.2">
      <c r="D19" s="158" t="s">
        <v>177</v>
      </c>
      <c r="E19" s="88">
        <v>2</v>
      </c>
      <c r="F19" s="88">
        <v>1</v>
      </c>
      <c r="G19" s="88">
        <v>1</v>
      </c>
      <c r="H19" s="88">
        <v>1</v>
      </c>
      <c r="I19" s="145">
        <v>0</v>
      </c>
      <c r="J19" s="145">
        <v>0</v>
      </c>
      <c r="K19" s="145">
        <v>0</v>
      </c>
      <c r="L19" s="145">
        <v>0</v>
      </c>
    </row>
    <row r="20" spans="2:14" s="157" customFormat="1" x14ac:dyDescent="0.2">
      <c r="D20" s="158"/>
      <c r="E20" s="88"/>
      <c r="F20" s="88"/>
      <c r="G20" s="88"/>
      <c r="H20" s="88"/>
      <c r="I20" s="89"/>
      <c r="J20" s="89"/>
      <c r="K20" s="89"/>
      <c r="L20" s="89"/>
    </row>
    <row r="21" spans="2:14" s="157" customFormat="1" x14ac:dyDescent="0.2">
      <c r="B21" s="159"/>
      <c r="C21" s="160" t="s">
        <v>179</v>
      </c>
      <c r="D21" s="161"/>
      <c r="E21" s="86">
        <v>102</v>
      </c>
      <c r="F21" s="86">
        <v>101</v>
      </c>
      <c r="G21" s="86">
        <v>94</v>
      </c>
      <c r="H21" s="86">
        <v>90</v>
      </c>
      <c r="I21" s="86">
        <v>776</v>
      </c>
      <c r="J21" s="86">
        <v>745</v>
      </c>
      <c r="K21" s="86">
        <v>726</v>
      </c>
      <c r="L21" s="86">
        <v>619</v>
      </c>
    </row>
    <row r="22" spans="2:14" s="157" customFormat="1" x14ac:dyDescent="0.2">
      <c r="D22" s="158" t="s">
        <v>180</v>
      </c>
      <c r="E22" s="88">
        <v>20</v>
      </c>
      <c r="F22" s="88">
        <v>19</v>
      </c>
      <c r="G22" s="88">
        <v>14</v>
      </c>
      <c r="H22" s="88">
        <v>11</v>
      </c>
      <c r="I22" s="88">
        <v>52</v>
      </c>
      <c r="J22" s="88">
        <v>49</v>
      </c>
      <c r="K22" s="88">
        <v>35</v>
      </c>
      <c r="L22" s="88">
        <v>28</v>
      </c>
    </row>
    <row r="23" spans="2:14" s="157" customFormat="1" x14ac:dyDescent="0.2">
      <c r="D23" s="158" t="s">
        <v>181</v>
      </c>
      <c r="E23" s="88">
        <v>54</v>
      </c>
      <c r="F23" s="88">
        <v>54</v>
      </c>
      <c r="G23" s="88">
        <v>53</v>
      </c>
      <c r="H23" s="88">
        <v>52</v>
      </c>
      <c r="I23" s="88">
        <v>202</v>
      </c>
      <c r="J23" s="88">
        <v>201</v>
      </c>
      <c r="K23" s="88">
        <v>195</v>
      </c>
      <c r="L23" s="88">
        <v>106</v>
      </c>
    </row>
    <row r="24" spans="2:14" s="157" customFormat="1" x14ac:dyDescent="0.2">
      <c r="D24" s="158" t="s">
        <v>182</v>
      </c>
      <c r="E24" s="88">
        <v>1</v>
      </c>
      <c r="F24" s="88">
        <v>1</v>
      </c>
      <c r="G24" s="88">
        <v>1</v>
      </c>
      <c r="H24" s="88">
        <v>1</v>
      </c>
      <c r="I24" s="88">
        <v>1</v>
      </c>
      <c r="J24" s="88">
        <v>1</v>
      </c>
      <c r="K24" s="88">
        <v>1</v>
      </c>
      <c r="L24" s="88">
        <v>1</v>
      </c>
    </row>
    <row r="25" spans="2:14" s="157" customFormat="1" x14ac:dyDescent="0.2">
      <c r="D25" s="158" t="s">
        <v>183</v>
      </c>
      <c r="E25" s="88">
        <v>2</v>
      </c>
      <c r="F25" s="88">
        <v>3</v>
      </c>
      <c r="G25" s="88">
        <v>3</v>
      </c>
      <c r="H25" s="88">
        <v>3</v>
      </c>
      <c r="I25" s="88">
        <v>17</v>
      </c>
      <c r="J25" s="88">
        <v>17</v>
      </c>
      <c r="K25" s="88">
        <v>18</v>
      </c>
      <c r="L25" s="88">
        <v>17</v>
      </c>
    </row>
    <row r="26" spans="2:14" s="157" customFormat="1" x14ac:dyDescent="0.2">
      <c r="D26" s="158" t="s">
        <v>184</v>
      </c>
      <c r="E26" s="88">
        <v>1</v>
      </c>
      <c r="F26" s="88">
        <v>1</v>
      </c>
      <c r="G26" s="88">
        <v>1</v>
      </c>
      <c r="H26" s="88">
        <v>1</v>
      </c>
      <c r="I26" s="88">
        <v>0</v>
      </c>
      <c r="J26" s="90">
        <v>0</v>
      </c>
      <c r="K26" s="90">
        <v>0</v>
      </c>
      <c r="L26" s="88">
        <v>0</v>
      </c>
      <c r="M26" s="90"/>
      <c r="N26" s="90"/>
    </row>
    <row r="27" spans="2:14" s="157" customFormat="1" x14ac:dyDescent="0.2">
      <c r="D27" s="158" t="s">
        <v>177</v>
      </c>
      <c r="E27" s="88">
        <v>4</v>
      </c>
      <c r="F27" s="88">
        <v>4</v>
      </c>
      <c r="G27" s="88">
        <v>4</v>
      </c>
      <c r="H27" s="88">
        <v>4</v>
      </c>
      <c r="I27" s="88">
        <v>9</v>
      </c>
      <c r="J27" s="88">
        <v>8</v>
      </c>
      <c r="K27" s="88">
        <v>7</v>
      </c>
      <c r="L27" s="88">
        <v>6</v>
      </c>
    </row>
    <row r="28" spans="2:14" x14ac:dyDescent="0.2">
      <c r="D28" s="158" t="s">
        <v>178</v>
      </c>
      <c r="E28" s="88">
        <v>3</v>
      </c>
      <c r="F28" s="88">
        <v>3</v>
      </c>
      <c r="G28" s="88">
        <v>3</v>
      </c>
      <c r="H28" s="88">
        <v>3</v>
      </c>
      <c r="I28" s="90">
        <v>0</v>
      </c>
      <c r="J28" s="90">
        <v>0</v>
      </c>
      <c r="K28" s="90">
        <v>0</v>
      </c>
      <c r="L28" s="90">
        <v>0</v>
      </c>
    </row>
    <row r="29" spans="2:14" x14ac:dyDescent="0.2">
      <c r="D29" s="158" t="s">
        <v>185</v>
      </c>
      <c r="E29" s="88">
        <v>5</v>
      </c>
      <c r="F29" s="88">
        <v>5</v>
      </c>
      <c r="G29" s="88">
        <v>5</v>
      </c>
      <c r="H29" s="88">
        <v>5</v>
      </c>
      <c r="I29" s="90">
        <v>0</v>
      </c>
      <c r="J29" s="90">
        <v>0</v>
      </c>
      <c r="K29" s="90">
        <v>0</v>
      </c>
      <c r="L29" s="90">
        <v>0</v>
      </c>
    </row>
    <row r="30" spans="2:14" x14ac:dyDescent="0.2">
      <c r="D30" s="158" t="s">
        <v>264</v>
      </c>
      <c r="E30" s="88">
        <v>12</v>
      </c>
      <c r="F30" s="88">
        <v>11</v>
      </c>
      <c r="G30" s="88">
        <v>10</v>
      </c>
      <c r="H30" s="88">
        <v>10</v>
      </c>
      <c r="I30" s="90">
        <v>495</v>
      </c>
      <c r="J30" s="90">
        <v>469</v>
      </c>
      <c r="K30" s="90">
        <v>470</v>
      </c>
      <c r="L30" s="90">
        <v>461</v>
      </c>
    </row>
    <row r="31" spans="2:14" ht="18" thickBot="1" x14ac:dyDescent="0.2">
      <c r="B31" s="214"/>
      <c r="C31" s="214"/>
      <c r="D31" s="227"/>
      <c r="E31" s="214"/>
      <c r="F31" s="214"/>
      <c r="G31" s="214"/>
      <c r="H31" s="214"/>
      <c r="I31" s="214"/>
      <c r="J31" s="214"/>
      <c r="K31" s="214"/>
      <c r="L31" s="214"/>
    </row>
    <row r="32" spans="2:14" x14ac:dyDescent="0.15">
      <c r="E32" s="228" t="s">
        <v>636</v>
      </c>
    </row>
    <row r="35" spans="1:15" ht="18" thickBot="1" x14ac:dyDescent="0.25">
      <c r="B35" s="214"/>
      <c r="C35" s="214"/>
      <c r="D35" s="214"/>
      <c r="E35" s="215" t="s">
        <v>186</v>
      </c>
      <c r="F35" s="214"/>
      <c r="G35" s="214"/>
      <c r="H35" s="214"/>
      <c r="I35" s="214"/>
      <c r="J35" s="214"/>
      <c r="K35" s="214"/>
      <c r="L35" s="229" t="s">
        <v>187</v>
      </c>
    </row>
    <row r="36" spans="1:15" x14ac:dyDescent="0.2">
      <c r="E36" s="216"/>
      <c r="F36" s="377" t="s">
        <v>555</v>
      </c>
      <c r="G36" s="377"/>
      <c r="H36" s="217"/>
      <c r="I36" s="216"/>
      <c r="J36" s="377" t="s">
        <v>637</v>
      </c>
      <c r="K36" s="377"/>
      <c r="L36" s="217"/>
    </row>
    <row r="37" spans="1:15" x14ac:dyDescent="0.2">
      <c r="D37" s="218"/>
      <c r="E37" s="219" t="s">
        <v>344</v>
      </c>
      <c r="F37" s="219" t="s">
        <v>345</v>
      </c>
      <c r="G37" s="219" t="s">
        <v>388</v>
      </c>
      <c r="H37" s="219" t="s">
        <v>512</v>
      </c>
      <c r="I37" s="219" t="s">
        <v>344</v>
      </c>
      <c r="J37" s="219" t="s">
        <v>345</v>
      </c>
      <c r="K37" s="219" t="s">
        <v>388</v>
      </c>
      <c r="L37" s="219" t="s">
        <v>512</v>
      </c>
    </row>
    <row r="38" spans="1:15" x14ac:dyDescent="0.2">
      <c r="B38" s="217"/>
      <c r="C38" s="217"/>
      <c r="D38" s="220"/>
      <c r="E38" s="131">
        <v>2015</v>
      </c>
      <c r="F38" s="131">
        <v>2016</v>
      </c>
      <c r="G38" s="131">
        <v>2017</v>
      </c>
      <c r="H38" s="131">
        <v>2018</v>
      </c>
      <c r="I38" s="131">
        <v>2015</v>
      </c>
      <c r="J38" s="131">
        <v>2016</v>
      </c>
      <c r="K38" s="131">
        <v>2017</v>
      </c>
      <c r="L38" s="131">
        <v>2018</v>
      </c>
    </row>
    <row r="39" spans="1:15" x14ac:dyDescent="0.15">
      <c r="D39" s="221"/>
    </row>
    <row r="40" spans="1:15" s="146" customFormat="1" x14ac:dyDescent="0.2">
      <c r="A40" s="223"/>
      <c r="B40" s="224" t="s">
        <v>635</v>
      </c>
      <c r="C40" s="225"/>
      <c r="D40" s="226"/>
      <c r="E40" s="87">
        <v>17446</v>
      </c>
      <c r="F40" s="87">
        <v>20057</v>
      </c>
      <c r="G40" s="87">
        <v>20111</v>
      </c>
      <c r="H40" s="87">
        <v>14390</v>
      </c>
      <c r="I40" s="87">
        <v>347415</v>
      </c>
      <c r="J40" s="87">
        <v>343703</v>
      </c>
      <c r="K40" s="87">
        <v>339371</v>
      </c>
      <c r="L40" s="87">
        <v>329841</v>
      </c>
      <c r="M40" s="223"/>
      <c r="N40" s="223"/>
      <c r="O40" s="223"/>
    </row>
    <row r="41" spans="1:15" x14ac:dyDescent="0.15">
      <c r="D41" s="218"/>
      <c r="E41" s="85"/>
      <c r="F41" s="85"/>
      <c r="G41" s="85"/>
      <c r="H41" s="85"/>
      <c r="I41" s="85"/>
      <c r="J41" s="85"/>
      <c r="K41" s="85"/>
      <c r="L41" s="85"/>
    </row>
    <row r="42" spans="1:15" x14ac:dyDescent="0.2">
      <c r="B42" s="159"/>
      <c r="C42" s="160" t="s">
        <v>175</v>
      </c>
      <c r="D42" s="161"/>
      <c r="E42" s="86">
        <v>5884</v>
      </c>
      <c r="F42" s="86">
        <v>7038</v>
      </c>
      <c r="G42" s="86">
        <v>8710</v>
      </c>
      <c r="H42" s="86">
        <v>10275</v>
      </c>
      <c r="I42" s="86">
        <v>133875</v>
      </c>
      <c r="J42" s="86">
        <v>132049</v>
      </c>
      <c r="K42" s="86">
        <v>138473</v>
      </c>
      <c r="L42" s="86">
        <v>242050</v>
      </c>
    </row>
    <row r="43" spans="1:15" x14ac:dyDescent="0.2">
      <c r="D43" s="158" t="s">
        <v>655</v>
      </c>
      <c r="E43" s="88">
        <v>3739</v>
      </c>
      <c r="F43" s="88">
        <v>3537</v>
      </c>
      <c r="G43" s="88">
        <v>3450</v>
      </c>
      <c r="H43" s="88">
        <v>3506</v>
      </c>
      <c r="I43" s="88">
        <v>79033</v>
      </c>
      <c r="J43" s="88">
        <v>78585</v>
      </c>
      <c r="K43" s="88">
        <v>84922</v>
      </c>
      <c r="L43" s="88">
        <v>90443</v>
      </c>
    </row>
    <row r="44" spans="1:15" x14ac:dyDescent="0.2">
      <c r="D44" s="158" t="s">
        <v>15</v>
      </c>
      <c r="E44" s="88">
        <v>235</v>
      </c>
      <c r="F44" s="88">
        <v>248</v>
      </c>
      <c r="G44" s="88">
        <v>425</v>
      </c>
      <c r="H44" s="88">
        <v>307</v>
      </c>
      <c r="I44" s="88">
        <v>9155</v>
      </c>
      <c r="J44" s="88">
        <v>8577</v>
      </c>
      <c r="K44" s="88">
        <v>8168</v>
      </c>
      <c r="L44" s="88">
        <v>7633</v>
      </c>
    </row>
    <row r="45" spans="1:15" x14ac:dyDescent="0.2">
      <c r="D45" s="158" t="s">
        <v>176</v>
      </c>
      <c r="E45" s="88">
        <v>1910</v>
      </c>
      <c r="F45" s="88">
        <v>3253</v>
      </c>
      <c r="G45" s="88">
        <v>4835</v>
      </c>
      <c r="H45" s="88">
        <v>1832</v>
      </c>
      <c r="I45" s="88">
        <v>45668</v>
      </c>
      <c r="J45" s="88">
        <v>44874</v>
      </c>
      <c r="K45" s="88">
        <v>45377</v>
      </c>
      <c r="L45" s="88">
        <v>43434</v>
      </c>
    </row>
    <row r="46" spans="1:15" x14ac:dyDescent="0.2">
      <c r="D46" s="158" t="s">
        <v>554</v>
      </c>
      <c r="E46" s="332" t="s">
        <v>556</v>
      </c>
      <c r="F46" s="332" t="s">
        <v>343</v>
      </c>
      <c r="G46" s="332" t="s">
        <v>556</v>
      </c>
      <c r="H46" s="88">
        <v>4630</v>
      </c>
      <c r="I46" s="332" t="s">
        <v>343</v>
      </c>
      <c r="J46" s="332" t="s">
        <v>556</v>
      </c>
      <c r="K46" s="332" t="s">
        <v>343</v>
      </c>
      <c r="L46" s="88">
        <v>100540</v>
      </c>
    </row>
    <row r="47" spans="1:15" x14ac:dyDescent="0.2">
      <c r="D47" s="158" t="s">
        <v>177</v>
      </c>
      <c r="E47" s="230">
        <v>0</v>
      </c>
      <c r="F47" s="230">
        <v>0</v>
      </c>
      <c r="G47" s="230">
        <v>0</v>
      </c>
      <c r="H47" s="230">
        <v>0</v>
      </c>
      <c r="I47" s="88">
        <v>19</v>
      </c>
      <c r="J47" s="88">
        <v>13</v>
      </c>
      <c r="K47" s="88">
        <v>6</v>
      </c>
      <c r="L47" s="88">
        <v>0</v>
      </c>
    </row>
    <row r="48" spans="1:15" x14ac:dyDescent="0.2">
      <c r="D48" s="158"/>
      <c r="E48" s="89"/>
      <c r="F48" s="89"/>
      <c r="G48" s="89"/>
      <c r="H48" s="89"/>
      <c r="I48" s="89"/>
      <c r="J48" s="89"/>
      <c r="K48" s="89"/>
      <c r="L48" s="89"/>
    </row>
    <row r="49" spans="1:12" x14ac:dyDescent="0.2">
      <c r="B49" s="159"/>
      <c r="C49" s="160" t="s">
        <v>179</v>
      </c>
      <c r="D49" s="161"/>
      <c r="E49" s="86">
        <v>11562</v>
      </c>
      <c r="F49" s="86">
        <v>13019</v>
      </c>
      <c r="G49" s="86">
        <v>11401</v>
      </c>
      <c r="H49" s="86">
        <v>4115</v>
      </c>
      <c r="I49" s="86">
        <v>213540</v>
      </c>
      <c r="J49" s="86">
        <v>211654</v>
      </c>
      <c r="K49" s="86">
        <v>200898</v>
      </c>
      <c r="L49" s="86">
        <v>87791</v>
      </c>
    </row>
    <row r="50" spans="1:12" x14ac:dyDescent="0.2">
      <c r="D50" s="158" t="s">
        <v>180</v>
      </c>
      <c r="E50" s="88">
        <v>2756</v>
      </c>
      <c r="F50" s="88">
        <v>2643</v>
      </c>
      <c r="G50" s="88">
        <v>1496</v>
      </c>
      <c r="H50" s="88">
        <v>609</v>
      </c>
      <c r="I50" s="88">
        <v>19170</v>
      </c>
      <c r="J50" s="88">
        <v>20312</v>
      </c>
      <c r="K50" s="88">
        <v>13438</v>
      </c>
      <c r="L50" s="88">
        <v>6206</v>
      </c>
    </row>
    <row r="51" spans="1:12" x14ac:dyDescent="0.2">
      <c r="D51" s="158" t="s">
        <v>181</v>
      </c>
      <c r="E51" s="88">
        <v>8745</v>
      </c>
      <c r="F51" s="88">
        <v>10376</v>
      </c>
      <c r="G51" s="88">
        <v>9903</v>
      </c>
      <c r="H51" s="88">
        <v>3419</v>
      </c>
      <c r="I51" s="88">
        <v>185948</v>
      </c>
      <c r="J51" s="88">
        <v>184215</v>
      </c>
      <c r="K51" s="88">
        <v>181655</v>
      </c>
      <c r="L51" s="88">
        <v>77027</v>
      </c>
    </row>
    <row r="52" spans="1:12" x14ac:dyDescent="0.2">
      <c r="D52" s="158" t="s">
        <v>182</v>
      </c>
      <c r="E52" s="230">
        <v>22</v>
      </c>
      <c r="F52" s="230">
        <v>0</v>
      </c>
      <c r="G52" s="230">
        <v>0</v>
      </c>
      <c r="H52" s="230">
        <v>0</v>
      </c>
      <c r="I52" s="230">
        <v>22</v>
      </c>
      <c r="J52" s="88">
        <v>22</v>
      </c>
      <c r="K52" s="88">
        <v>18</v>
      </c>
      <c r="L52" s="88">
        <v>15</v>
      </c>
    </row>
    <row r="53" spans="1:12" x14ac:dyDescent="0.2">
      <c r="D53" s="158" t="s">
        <v>183</v>
      </c>
      <c r="E53" s="230">
        <v>0</v>
      </c>
      <c r="F53" s="230">
        <v>0</v>
      </c>
      <c r="G53" s="230">
        <v>0</v>
      </c>
      <c r="H53" s="230">
        <v>32</v>
      </c>
      <c r="I53" s="88">
        <v>664</v>
      </c>
      <c r="J53" s="88">
        <v>614</v>
      </c>
      <c r="K53" s="88">
        <v>559</v>
      </c>
      <c r="L53" s="88">
        <v>536</v>
      </c>
    </row>
    <row r="54" spans="1:12" x14ac:dyDescent="0.2">
      <c r="D54" s="158" t="s">
        <v>184</v>
      </c>
      <c r="E54" s="230">
        <v>39</v>
      </c>
      <c r="F54" s="230">
        <v>0</v>
      </c>
      <c r="G54" s="230">
        <v>0</v>
      </c>
      <c r="H54" s="230">
        <v>0</v>
      </c>
      <c r="I54" s="230">
        <v>39</v>
      </c>
      <c r="J54" s="88">
        <v>39</v>
      </c>
      <c r="K54" s="88">
        <v>39</v>
      </c>
      <c r="L54" s="88">
        <v>34</v>
      </c>
    </row>
    <row r="55" spans="1:12" x14ac:dyDescent="0.2">
      <c r="D55" s="158" t="s">
        <v>177</v>
      </c>
      <c r="E55" s="231">
        <v>0</v>
      </c>
      <c r="F55" s="231">
        <v>0</v>
      </c>
      <c r="G55" s="231">
        <v>0</v>
      </c>
      <c r="H55" s="231">
        <v>0</v>
      </c>
      <c r="I55" s="88">
        <v>129</v>
      </c>
      <c r="J55" s="88">
        <v>117</v>
      </c>
      <c r="K55" s="88">
        <v>102</v>
      </c>
      <c r="L55" s="88">
        <v>87</v>
      </c>
    </row>
    <row r="56" spans="1:12" x14ac:dyDescent="0.2">
      <c r="D56" s="158" t="s">
        <v>178</v>
      </c>
      <c r="E56" s="230">
        <v>0</v>
      </c>
      <c r="F56" s="230">
        <v>0</v>
      </c>
      <c r="G56" s="230">
        <v>0</v>
      </c>
      <c r="H56" s="230">
        <v>0</v>
      </c>
      <c r="I56" s="88">
        <v>5701</v>
      </c>
      <c r="J56" s="88">
        <v>4626</v>
      </c>
      <c r="K56" s="88">
        <v>3550</v>
      </c>
      <c r="L56" s="88">
        <v>2474</v>
      </c>
    </row>
    <row r="57" spans="1:12" x14ac:dyDescent="0.2">
      <c r="D57" s="158" t="s">
        <v>185</v>
      </c>
      <c r="E57" s="230">
        <v>0</v>
      </c>
      <c r="F57" s="230">
        <v>0</v>
      </c>
      <c r="G57" s="230">
        <v>2</v>
      </c>
      <c r="H57" s="230">
        <v>20</v>
      </c>
      <c r="I57" s="88">
        <v>240</v>
      </c>
      <c r="J57" s="88">
        <v>231</v>
      </c>
      <c r="K57" s="88">
        <v>210</v>
      </c>
      <c r="L57" s="88">
        <v>208</v>
      </c>
    </row>
    <row r="58" spans="1:12" x14ac:dyDescent="0.2">
      <c r="D58" s="158" t="s">
        <v>264</v>
      </c>
      <c r="E58" s="230">
        <v>0</v>
      </c>
      <c r="F58" s="230">
        <v>0</v>
      </c>
      <c r="G58" s="230">
        <v>0</v>
      </c>
      <c r="H58" s="230">
        <v>35</v>
      </c>
      <c r="I58" s="90">
        <v>1627</v>
      </c>
      <c r="J58" s="90">
        <v>1478</v>
      </c>
      <c r="K58" s="90">
        <v>1327</v>
      </c>
      <c r="L58" s="90">
        <v>1204</v>
      </c>
    </row>
    <row r="59" spans="1:12" ht="18" thickBot="1" x14ac:dyDescent="0.2">
      <c r="B59" s="214"/>
      <c r="C59" s="214"/>
      <c r="D59" s="227"/>
      <c r="E59" s="214"/>
      <c r="F59" s="214"/>
      <c r="G59" s="214"/>
      <c r="H59" s="214"/>
      <c r="I59" s="214"/>
      <c r="J59" s="214"/>
      <c r="K59" s="214"/>
      <c r="L59" s="214"/>
    </row>
    <row r="60" spans="1:12" x14ac:dyDescent="0.2">
      <c r="E60" s="232" t="s">
        <v>98</v>
      </c>
    </row>
    <row r="61" spans="1:12" x14ac:dyDescent="0.2">
      <c r="A61" s="160"/>
    </row>
  </sheetData>
  <mergeCells count="5">
    <mergeCell ref="B6:L6"/>
    <mergeCell ref="F8:G8"/>
    <mergeCell ref="J8:K8"/>
    <mergeCell ref="F36:G36"/>
    <mergeCell ref="J36:K36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1"/>
  <sheetViews>
    <sheetView view="pageBreakPreview" zoomScale="75" zoomScaleNormal="75" zoomScaleSheetLayoutView="75" workbookViewId="0">
      <selection activeCell="H68" sqref="H68"/>
    </sheetView>
  </sheetViews>
  <sheetFormatPr defaultColWidth="12.125" defaultRowHeight="17.25" x14ac:dyDescent="0.15"/>
  <cols>
    <col min="1" max="1" width="13.375" style="26" customWidth="1"/>
    <col min="2" max="2" width="4.875" style="26" customWidth="1"/>
    <col min="3" max="3" width="2.875" style="26" customWidth="1"/>
    <col min="4" max="4" width="21" style="26" customWidth="1"/>
    <col min="5" max="6" width="13.375" style="26" customWidth="1"/>
    <col min="7" max="7" width="14.625" style="26" customWidth="1"/>
    <col min="8" max="10" width="13.375" style="26" customWidth="1"/>
    <col min="11" max="12" width="13" style="26" bestFit="1" customWidth="1"/>
    <col min="13" max="15" width="12.125" style="26"/>
    <col min="16" max="16384" width="12.125" style="27"/>
  </cols>
  <sheetData>
    <row r="1" spans="1:12" x14ac:dyDescent="0.2">
      <c r="A1" s="25"/>
    </row>
    <row r="5" spans="1:12" x14ac:dyDescent="0.15">
      <c r="E5" s="24"/>
      <c r="F5" s="24"/>
      <c r="K5" s="24"/>
    </row>
    <row r="6" spans="1:12" x14ac:dyDescent="0.2">
      <c r="B6" s="358" t="s">
        <v>346</v>
      </c>
      <c r="C6" s="358"/>
      <c r="D6" s="358"/>
      <c r="E6" s="358"/>
      <c r="F6" s="358"/>
      <c r="G6" s="358"/>
      <c r="H6" s="358"/>
      <c r="I6" s="358"/>
      <c r="J6" s="358"/>
      <c r="K6" s="358"/>
      <c r="L6" s="358"/>
    </row>
    <row r="7" spans="1:12" ht="18" thickBot="1" x14ac:dyDescent="0.25">
      <c r="B7" s="29"/>
      <c r="C7" s="29"/>
      <c r="D7" s="29"/>
      <c r="E7" s="117" t="s">
        <v>188</v>
      </c>
      <c r="F7" s="29"/>
      <c r="G7" s="29"/>
      <c r="H7" s="29"/>
      <c r="I7" s="29"/>
      <c r="J7" s="29"/>
      <c r="L7" s="109" t="s">
        <v>190</v>
      </c>
    </row>
    <row r="8" spans="1:12" x14ac:dyDescent="0.2">
      <c r="E8" s="207"/>
      <c r="F8" s="30"/>
      <c r="G8" s="385" t="s">
        <v>638</v>
      </c>
      <c r="H8" s="385"/>
      <c r="I8" s="30"/>
      <c r="J8" s="30"/>
      <c r="K8" s="386" t="s">
        <v>639</v>
      </c>
      <c r="L8" s="385"/>
    </row>
    <row r="9" spans="1:12" x14ac:dyDescent="0.15">
      <c r="E9" s="387" t="s">
        <v>640</v>
      </c>
      <c r="F9" s="208"/>
      <c r="G9" s="387" t="s">
        <v>641</v>
      </c>
      <c r="H9" s="30"/>
      <c r="I9" s="30"/>
      <c r="J9" s="30"/>
      <c r="K9" s="388" t="s">
        <v>347</v>
      </c>
      <c r="L9" s="387" t="s">
        <v>642</v>
      </c>
    </row>
    <row r="10" spans="1:12" x14ac:dyDescent="0.2">
      <c r="B10" s="30"/>
      <c r="C10" s="30"/>
      <c r="D10" s="30"/>
      <c r="E10" s="375"/>
      <c r="F10" s="164" t="s">
        <v>643</v>
      </c>
      <c r="G10" s="375"/>
      <c r="H10" s="126" t="s">
        <v>644</v>
      </c>
      <c r="I10" s="126" t="s">
        <v>189</v>
      </c>
      <c r="J10" s="126" t="s">
        <v>645</v>
      </c>
      <c r="K10" s="373"/>
      <c r="L10" s="375"/>
    </row>
    <row r="11" spans="1:12" x14ac:dyDescent="0.15">
      <c r="E11" s="21"/>
    </row>
    <row r="12" spans="1:12" x14ac:dyDescent="0.2">
      <c r="B12" s="384" t="s">
        <v>293</v>
      </c>
      <c r="C12" s="384"/>
      <c r="D12" s="381"/>
      <c r="E12" s="21">
        <v>92973</v>
      </c>
      <c r="F12" s="22">
        <v>72128</v>
      </c>
      <c r="G12" s="22">
        <v>83805</v>
      </c>
      <c r="H12" s="22">
        <v>31184</v>
      </c>
      <c r="I12" s="22">
        <v>9144</v>
      </c>
      <c r="J12" s="22">
        <v>7560</v>
      </c>
      <c r="K12" s="22">
        <v>35269</v>
      </c>
      <c r="L12" s="22">
        <v>52508</v>
      </c>
    </row>
    <row r="13" spans="1:12" x14ac:dyDescent="0.2">
      <c r="B13" s="384" t="s">
        <v>309</v>
      </c>
      <c r="C13" s="384"/>
      <c r="D13" s="381"/>
      <c r="E13" s="21">
        <v>92364</v>
      </c>
      <c r="F13" s="22">
        <v>71313</v>
      </c>
      <c r="G13" s="22">
        <v>86188</v>
      </c>
      <c r="H13" s="22">
        <v>28131</v>
      </c>
      <c r="I13" s="22">
        <v>10678</v>
      </c>
      <c r="J13" s="22">
        <v>7302</v>
      </c>
      <c r="K13" s="22">
        <v>33714</v>
      </c>
      <c r="L13" s="22">
        <v>50247</v>
      </c>
    </row>
    <row r="14" spans="1:12" x14ac:dyDescent="0.2">
      <c r="B14" s="384"/>
      <c r="C14" s="384"/>
      <c r="D14" s="378"/>
      <c r="E14" s="21"/>
      <c r="F14" s="22"/>
      <c r="G14" s="22"/>
      <c r="H14" s="22"/>
      <c r="I14" s="22"/>
      <c r="J14" s="22"/>
      <c r="K14" s="22"/>
      <c r="L14" s="22"/>
    </row>
    <row r="15" spans="1:12" x14ac:dyDescent="0.2">
      <c r="B15" s="384" t="s">
        <v>322</v>
      </c>
      <c r="C15" s="384"/>
      <c r="D15" s="381"/>
      <c r="E15" s="21">
        <v>96365</v>
      </c>
      <c r="F15" s="22">
        <v>73965</v>
      </c>
      <c r="G15" s="22">
        <v>95438</v>
      </c>
      <c r="H15" s="22">
        <v>31327</v>
      </c>
      <c r="I15" s="22">
        <v>11289</v>
      </c>
      <c r="J15" s="22">
        <v>7062</v>
      </c>
      <c r="K15" s="22">
        <v>32293</v>
      </c>
      <c r="L15" s="22">
        <v>49368</v>
      </c>
    </row>
    <row r="16" spans="1:12" x14ac:dyDescent="0.2">
      <c r="B16" s="384" t="s">
        <v>323</v>
      </c>
      <c r="C16" s="384"/>
      <c r="D16" s="381"/>
      <c r="E16" s="21">
        <v>97862</v>
      </c>
      <c r="F16" s="22">
        <v>72908</v>
      </c>
      <c r="G16" s="22">
        <v>89327</v>
      </c>
      <c r="H16" s="22">
        <v>31950</v>
      </c>
      <c r="I16" s="22">
        <v>11435</v>
      </c>
      <c r="J16" s="22">
        <v>6793</v>
      </c>
      <c r="K16" s="22">
        <v>31881</v>
      </c>
      <c r="L16" s="22">
        <v>49100</v>
      </c>
    </row>
    <row r="17" spans="2:13" x14ac:dyDescent="0.2">
      <c r="B17" s="384" t="s">
        <v>348</v>
      </c>
      <c r="C17" s="384"/>
      <c r="D17" s="381"/>
      <c r="E17" s="21">
        <v>97900</v>
      </c>
      <c r="F17" s="22">
        <v>72945</v>
      </c>
      <c r="G17" s="22">
        <v>88867</v>
      </c>
      <c r="H17" s="22">
        <v>32400</v>
      </c>
      <c r="I17" s="22">
        <v>11533</v>
      </c>
      <c r="J17" s="22">
        <v>6383</v>
      </c>
      <c r="K17" s="22">
        <v>35281</v>
      </c>
      <c r="L17" s="22">
        <v>52656</v>
      </c>
    </row>
    <row r="18" spans="2:13" x14ac:dyDescent="0.2">
      <c r="B18" s="384" t="s">
        <v>410</v>
      </c>
      <c r="C18" s="384"/>
      <c r="D18" s="378"/>
      <c r="E18" s="21">
        <v>101325</v>
      </c>
      <c r="F18" s="22">
        <v>74070</v>
      </c>
      <c r="G18" s="22">
        <v>90970</v>
      </c>
      <c r="H18" s="22">
        <v>33906</v>
      </c>
      <c r="I18" s="22">
        <v>12135</v>
      </c>
      <c r="J18" s="22">
        <v>5982</v>
      </c>
      <c r="K18" s="22">
        <v>36291</v>
      </c>
      <c r="L18" s="22">
        <v>54536</v>
      </c>
    </row>
    <row r="19" spans="2:13" x14ac:dyDescent="0.2">
      <c r="B19" s="384" t="s">
        <v>557</v>
      </c>
      <c r="C19" s="384"/>
      <c r="D19" s="378"/>
      <c r="E19" s="21">
        <v>106921</v>
      </c>
      <c r="F19" s="22">
        <v>75261</v>
      </c>
      <c r="G19" s="22">
        <v>99766</v>
      </c>
      <c r="H19" s="22">
        <v>34420</v>
      </c>
      <c r="I19" s="22">
        <v>19253</v>
      </c>
      <c r="J19" s="22">
        <v>5637</v>
      </c>
      <c r="K19" s="22">
        <v>28913</v>
      </c>
      <c r="L19" s="22">
        <v>48385</v>
      </c>
    </row>
    <row r="20" spans="2:13" x14ac:dyDescent="0.15">
      <c r="E20" s="21"/>
      <c r="F20" s="22"/>
      <c r="G20" s="22"/>
      <c r="H20" s="22"/>
      <c r="I20" s="22"/>
      <c r="J20" s="22"/>
      <c r="K20" s="22"/>
      <c r="L20" s="22"/>
    </row>
    <row r="21" spans="2:13" x14ac:dyDescent="0.2">
      <c r="C21" s="25" t="s">
        <v>175</v>
      </c>
      <c r="D21" s="97"/>
      <c r="E21" s="41">
        <f>SUM(E22:E26)</f>
        <v>91673</v>
      </c>
      <c r="F21" s="41">
        <f t="shared" ref="F21:L21" si="0">SUM(F22:F26)</f>
        <v>68300</v>
      </c>
      <c r="G21" s="41">
        <f t="shared" si="0"/>
        <v>89836</v>
      </c>
      <c r="H21" s="41">
        <f t="shared" si="0"/>
        <v>31484</v>
      </c>
      <c r="I21" s="41">
        <f t="shared" si="0"/>
        <v>19253</v>
      </c>
      <c r="J21" s="41">
        <f t="shared" si="0"/>
        <v>4174</v>
      </c>
      <c r="K21" s="41">
        <f t="shared" si="0"/>
        <v>20307</v>
      </c>
      <c r="L21" s="41">
        <f t="shared" si="0"/>
        <v>35293</v>
      </c>
    </row>
    <row r="22" spans="2:13" x14ac:dyDescent="0.2">
      <c r="D22" s="209" t="s">
        <v>558</v>
      </c>
      <c r="E22" s="326">
        <v>20922</v>
      </c>
      <c r="F22" s="327">
        <v>17450</v>
      </c>
      <c r="G22" s="327">
        <v>19134</v>
      </c>
      <c r="H22" s="327">
        <v>2647</v>
      </c>
      <c r="I22" s="327">
        <v>8307</v>
      </c>
      <c r="J22" s="327">
        <v>1567</v>
      </c>
      <c r="K22" s="327">
        <v>7030</v>
      </c>
      <c r="L22" s="327">
        <v>15557</v>
      </c>
    </row>
    <row r="23" spans="2:13" x14ac:dyDescent="0.2">
      <c r="D23" s="209" t="s">
        <v>15</v>
      </c>
      <c r="E23" s="326">
        <v>2227</v>
      </c>
      <c r="F23" s="327">
        <v>2092</v>
      </c>
      <c r="G23" s="328">
        <v>1740</v>
      </c>
      <c r="H23" s="328">
        <v>210</v>
      </c>
      <c r="I23" s="328">
        <v>658</v>
      </c>
      <c r="J23" s="328">
        <v>138</v>
      </c>
      <c r="K23" s="328">
        <v>871</v>
      </c>
      <c r="L23" s="327">
        <v>1355</v>
      </c>
    </row>
    <row r="24" spans="2:13" x14ac:dyDescent="0.2">
      <c r="D24" s="209" t="s">
        <v>176</v>
      </c>
      <c r="E24" s="326">
        <v>55949</v>
      </c>
      <c r="F24" s="327">
        <v>45926</v>
      </c>
      <c r="G24" s="327">
        <v>56993</v>
      </c>
      <c r="H24" s="327">
        <v>28169</v>
      </c>
      <c r="I24" s="327">
        <v>3458</v>
      </c>
      <c r="J24" s="327">
        <v>696</v>
      </c>
      <c r="K24" s="327">
        <v>4393</v>
      </c>
      <c r="L24" s="327">
        <v>6134</v>
      </c>
    </row>
    <row r="25" spans="2:13" x14ac:dyDescent="0.2">
      <c r="D25" s="209" t="s">
        <v>554</v>
      </c>
      <c r="E25" s="326">
        <v>12565</v>
      </c>
      <c r="F25" s="327">
        <v>2832</v>
      </c>
      <c r="G25" s="327">
        <v>11955</v>
      </c>
      <c r="H25" s="327">
        <v>458</v>
      </c>
      <c r="I25" s="327">
        <v>6821</v>
      </c>
      <c r="J25" s="327">
        <v>1772</v>
      </c>
      <c r="K25" s="327">
        <v>8007</v>
      </c>
      <c r="L25" s="327">
        <v>12241</v>
      </c>
    </row>
    <row r="26" spans="2:13" x14ac:dyDescent="0.2">
      <c r="D26" s="209" t="s">
        <v>177</v>
      </c>
      <c r="E26" s="329">
        <v>10</v>
      </c>
      <c r="F26" s="327">
        <v>0</v>
      </c>
      <c r="G26" s="327">
        <v>14</v>
      </c>
      <c r="H26" s="327">
        <v>0</v>
      </c>
      <c r="I26" s="327">
        <v>9</v>
      </c>
      <c r="J26" s="327">
        <v>1</v>
      </c>
      <c r="K26" s="327">
        <v>6</v>
      </c>
      <c r="L26" s="327">
        <v>6</v>
      </c>
    </row>
    <row r="27" spans="2:13" x14ac:dyDescent="0.2">
      <c r="D27" s="209"/>
      <c r="E27" s="42"/>
      <c r="F27" s="330"/>
      <c r="G27" s="330"/>
      <c r="H27" s="330"/>
      <c r="I27" s="330"/>
      <c r="J27" s="330"/>
      <c r="K27" s="330"/>
      <c r="L27" s="42"/>
    </row>
    <row r="28" spans="2:13" x14ac:dyDescent="0.2">
      <c r="C28" s="25" t="s">
        <v>179</v>
      </c>
      <c r="D28" s="97"/>
      <c r="E28" s="41">
        <f>SUM(E29:E37)</f>
        <v>15248</v>
      </c>
      <c r="F28" s="41">
        <f>SUM(F29:F37)</f>
        <v>6961</v>
      </c>
      <c r="G28" s="41">
        <f t="shared" ref="G28:K28" si="1">SUM(G29:G37)</f>
        <v>9930</v>
      </c>
      <c r="H28" s="41">
        <f t="shared" si="1"/>
        <v>2936</v>
      </c>
      <c r="I28" s="90">
        <v>0</v>
      </c>
      <c r="J28" s="41">
        <f t="shared" si="1"/>
        <v>1463</v>
      </c>
      <c r="K28" s="41">
        <f t="shared" si="1"/>
        <v>8606</v>
      </c>
      <c r="L28" s="41">
        <f>SUM(L29:L37)</f>
        <v>13092</v>
      </c>
    </row>
    <row r="29" spans="2:13" x14ac:dyDescent="0.2">
      <c r="D29" s="209" t="s">
        <v>180</v>
      </c>
      <c r="E29" s="327">
        <v>1012</v>
      </c>
      <c r="F29" s="327">
        <v>598</v>
      </c>
      <c r="G29" s="327">
        <v>680</v>
      </c>
      <c r="H29" s="327">
        <v>166</v>
      </c>
      <c r="I29" s="90">
        <v>0</v>
      </c>
      <c r="J29" s="327">
        <v>88</v>
      </c>
      <c r="K29" s="327">
        <v>1284</v>
      </c>
      <c r="L29" s="327">
        <v>1516</v>
      </c>
    </row>
    <row r="30" spans="2:13" x14ac:dyDescent="0.2">
      <c r="D30" s="209" t="s">
        <v>181</v>
      </c>
      <c r="E30" s="327">
        <v>7445</v>
      </c>
      <c r="F30" s="327">
        <v>2273</v>
      </c>
      <c r="G30" s="327">
        <v>4419</v>
      </c>
      <c r="H30" s="327">
        <v>517</v>
      </c>
      <c r="I30" s="90">
        <v>0</v>
      </c>
      <c r="J30" s="327">
        <v>1295</v>
      </c>
      <c r="K30" s="327">
        <v>6967</v>
      </c>
      <c r="L30" s="327">
        <v>9818</v>
      </c>
    </row>
    <row r="31" spans="2:13" x14ac:dyDescent="0.2">
      <c r="D31" s="209" t="s">
        <v>182</v>
      </c>
      <c r="E31" s="327">
        <v>14</v>
      </c>
      <c r="F31" s="327">
        <v>12</v>
      </c>
      <c r="G31" s="327">
        <v>9</v>
      </c>
      <c r="H31" s="327">
        <v>2</v>
      </c>
      <c r="I31" s="90">
        <v>0</v>
      </c>
      <c r="J31" s="328">
        <v>1</v>
      </c>
      <c r="K31" s="328">
        <v>0</v>
      </c>
      <c r="L31" s="328">
        <v>4</v>
      </c>
      <c r="M31" s="22"/>
    </row>
    <row r="32" spans="2:13" x14ac:dyDescent="0.2">
      <c r="D32" s="209" t="s">
        <v>183</v>
      </c>
      <c r="E32" s="327">
        <v>500</v>
      </c>
      <c r="F32" s="327">
        <v>260</v>
      </c>
      <c r="G32" s="327">
        <v>457</v>
      </c>
      <c r="H32" s="327">
        <v>123</v>
      </c>
      <c r="I32" s="90">
        <v>0</v>
      </c>
      <c r="J32" s="327">
        <v>5</v>
      </c>
      <c r="K32" s="327">
        <v>87</v>
      </c>
      <c r="L32" s="327">
        <v>117</v>
      </c>
    </row>
    <row r="33" spans="2:12" x14ac:dyDescent="0.2">
      <c r="D33" s="209" t="s">
        <v>184</v>
      </c>
      <c r="E33" s="327">
        <v>9</v>
      </c>
      <c r="F33" s="327">
        <v>2</v>
      </c>
      <c r="G33" s="327">
        <v>9</v>
      </c>
      <c r="H33" s="327">
        <v>0</v>
      </c>
      <c r="I33" s="90">
        <v>0</v>
      </c>
      <c r="J33" s="327">
        <v>1</v>
      </c>
      <c r="K33" s="327">
        <v>5</v>
      </c>
      <c r="L33" s="328">
        <v>5</v>
      </c>
    </row>
    <row r="34" spans="2:12" x14ac:dyDescent="0.2">
      <c r="D34" s="209" t="s">
        <v>177</v>
      </c>
      <c r="E34" s="327">
        <v>1322</v>
      </c>
      <c r="F34" s="327">
        <v>359</v>
      </c>
      <c r="G34" s="327">
        <v>1155</v>
      </c>
      <c r="H34" s="327">
        <v>45</v>
      </c>
      <c r="I34" s="90">
        <v>0</v>
      </c>
      <c r="J34" s="327">
        <v>1</v>
      </c>
      <c r="K34" s="327">
        <v>0</v>
      </c>
      <c r="L34" s="327">
        <v>61</v>
      </c>
    </row>
    <row r="35" spans="2:12" x14ac:dyDescent="0.2">
      <c r="D35" s="209" t="s">
        <v>178</v>
      </c>
      <c r="E35" s="327">
        <v>1505</v>
      </c>
      <c r="F35" s="327">
        <v>198</v>
      </c>
      <c r="G35" s="327">
        <v>78</v>
      </c>
      <c r="H35" s="327">
        <v>0</v>
      </c>
      <c r="I35" s="90">
        <v>0</v>
      </c>
      <c r="J35" s="327">
        <v>49</v>
      </c>
      <c r="K35" s="327">
        <v>2</v>
      </c>
      <c r="L35" s="327">
        <v>1166</v>
      </c>
    </row>
    <row r="36" spans="2:12" x14ac:dyDescent="0.2">
      <c r="D36" s="209" t="s">
        <v>185</v>
      </c>
      <c r="E36" s="327">
        <v>426</v>
      </c>
      <c r="F36" s="327">
        <v>326</v>
      </c>
      <c r="G36" s="327">
        <v>183</v>
      </c>
      <c r="H36" s="328">
        <v>0</v>
      </c>
      <c r="I36" s="90">
        <v>0</v>
      </c>
      <c r="J36" s="327">
        <v>2</v>
      </c>
      <c r="K36" s="327">
        <v>25</v>
      </c>
      <c r="L36" s="327">
        <v>53</v>
      </c>
    </row>
    <row r="37" spans="2:12" x14ac:dyDescent="0.2">
      <c r="B37" s="22"/>
      <c r="C37" s="22"/>
      <c r="D37" s="97" t="s">
        <v>264</v>
      </c>
      <c r="E37" s="327">
        <v>3015</v>
      </c>
      <c r="F37" s="327">
        <v>2933</v>
      </c>
      <c r="G37" s="327">
        <v>2940</v>
      </c>
      <c r="H37" s="327">
        <v>2083</v>
      </c>
      <c r="I37" s="90">
        <v>0</v>
      </c>
      <c r="J37" s="327">
        <v>21</v>
      </c>
      <c r="K37" s="327">
        <v>236</v>
      </c>
      <c r="L37" s="327">
        <v>352</v>
      </c>
    </row>
    <row r="38" spans="2:12" ht="18" thickBot="1" x14ac:dyDescent="0.25">
      <c r="B38" s="29"/>
      <c r="C38" s="29"/>
      <c r="D38" s="112"/>
      <c r="E38" s="163"/>
      <c r="F38" s="29"/>
      <c r="G38" s="29"/>
      <c r="H38" s="29"/>
      <c r="I38" s="29"/>
      <c r="J38" s="29"/>
      <c r="K38" s="29"/>
      <c r="L38" s="29"/>
    </row>
    <row r="39" spans="2:12" x14ac:dyDescent="0.2">
      <c r="E39" s="210" t="s">
        <v>98</v>
      </c>
    </row>
    <row r="40" spans="2:12" x14ac:dyDescent="0.2">
      <c r="E40" s="210"/>
    </row>
    <row r="42" spans="2:12" ht="18" thickBot="1" x14ac:dyDescent="0.25">
      <c r="B42" s="29"/>
      <c r="C42" s="29"/>
      <c r="D42" s="163"/>
      <c r="E42" s="117" t="s">
        <v>197</v>
      </c>
      <c r="F42" s="29"/>
      <c r="G42" s="29"/>
      <c r="H42" s="29"/>
      <c r="I42" s="29"/>
      <c r="J42" s="29"/>
      <c r="K42" s="29"/>
      <c r="L42" s="109" t="s">
        <v>190</v>
      </c>
    </row>
    <row r="43" spans="2:12" x14ac:dyDescent="0.2">
      <c r="E43" s="207"/>
      <c r="F43" s="30"/>
      <c r="G43" s="211" t="s">
        <v>191</v>
      </c>
      <c r="H43" s="30"/>
      <c r="I43" s="30"/>
      <c r="J43" s="30"/>
      <c r="K43" s="374" t="s">
        <v>646</v>
      </c>
      <c r="L43" s="379"/>
    </row>
    <row r="44" spans="2:12" x14ac:dyDescent="0.2">
      <c r="E44" s="207"/>
      <c r="F44" s="211" t="s">
        <v>192</v>
      </c>
      <c r="G44" s="30"/>
      <c r="H44" s="207"/>
      <c r="I44" s="211" t="s">
        <v>193</v>
      </c>
      <c r="J44" s="30"/>
      <c r="K44" s="375"/>
      <c r="L44" s="380"/>
    </row>
    <row r="45" spans="2:12" x14ac:dyDescent="0.2">
      <c r="B45" s="30"/>
      <c r="C45" s="30"/>
      <c r="D45" s="30"/>
      <c r="E45" s="126" t="s">
        <v>561</v>
      </c>
      <c r="F45" s="126" t="s">
        <v>560</v>
      </c>
      <c r="G45" s="126" t="s">
        <v>194</v>
      </c>
      <c r="H45" s="126" t="s">
        <v>647</v>
      </c>
      <c r="I45" s="126" t="s">
        <v>648</v>
      </c>
      <c r="J45" s="126" t="s">
        <v>194</v>
      </c>
      <c r="K45" s="126" t="s">
        <v>649</v>
      </c>
      <c r="L45" s="126" t="s">
        <v>560</v>
      </c>
    </row>
    <row r="46" spans="2:12" x14ac:dyDescent="0.15">
      <c r="E46" s="21"/>
    </row>
    <row r="47" spans="2:12" x14ac:dyDescent="0.2">
      <c r="B47" s="384" t="s">
        <v>293</v>
      </c>
      <c r="C47" s="384"/>
      <c r="D47" s="381"/>
      <c r="E47" s="33">
        <v>129488.769</v>
      </c>
      <c r="F47" s="34">
        <v>127086.852</v>
      </c>
      <c r="G47" s="34">
        <v>-2038.8320000000001</v>
      </c>
      <c r="H47" s="34">
        <v>1156.1769999999999</v>
      </c>
      <c r="I47" s="36">
        <v>1102.9490000000001</v>
      </c>
      <c r="J47" s="36">
        <v>-223.471</v>
      </c>
      <c r="K47" s="90">
        <v>0</v>
      </c>
      <c r="L47" s="90">
        <v>0</v>
      </c>
    </row>
    <row r="48" spans="2:12" x14ac:dyDescent="0.2">
      <c r="B48" s="384" t="s">
        <v>309</v>
      </c>
      <c r="C48" s="384"/>
      <c r="D48" s="381"/>
      <c r="E48" s="33">
        <v>129946.96799999999</v>
      </c>
      <c r="F48" s="34">
        <v>127392.35400000001</v>
      </c>
      <c r="G48" s="34">
        <v>-1489.271</v>
      </c>
      <c r="H48" s="34">
        <v>1039.4010000000001</v>
      </c>
      <c r="I48" s="36">
        <v>984.01800000000003</v>
      </c>
      <c r="J48" s="36">
        <v>-185.096</v>
      </c>
      <c r="K48" s="90">
        <v>0</v>
      </c>
      <c r="L48" s="90">
        <v>0</v>
      </c>
    </row>
    <row r="49" spans="2:12" x14ac:dyDescent="0.2">
      <c r="B49" s="384"/>
      <c r="C49" s="384"/>
      <c r="D49" s="381"/>
      <c r="E49" s="33"/>
      <c r="F49" s="34"/>
      <c r="G49" s="34"/>
      <c r="H49" s="34"/>
      <c r="I49" s="36"/>
      <c r="J49" s="36"/>
      <c r="K49" s="90"/>
      <c r="L49" s="90"/>
    </row>
    <row r="50" spans="2:12" x14ac:dyDescent="0.2">
      <c r="B50" s="384" t="s">
        <v>322</v>
      </c>
      <c r="C50" s="384"/>
      <c r="D50" s="381"/>
      <c r="E50" s="33">
        <v>130470</v>
      </c>
      <c r="F50" s="34">
        <v>128106</v>
      </c>
      <c r="G50" s="34">
        <v>-1685</v>
      </c>
      <c r="H50" s="34">
        <v>1041</v>
      </c>
      <c r="I50" s="36">
        <v>1006</v>
      </c>
      <c r="J50" s="36">
        <v>-211</v>
      </c>
      <c r="K50" s="90" t="s">
        <v>494</v>
      </c>
      <c r="L50" s="90" t="s">
        <v>343</v>
      </c>
    </row>
    <row r="51" spans="2:12" x14ac:dyDescent="0.2">
      <c r="B51" s="384" t="s">
        <v>323</v>
      </c>
      <c r="C51" s="384"/>
      <c r="D51" s="381"/>
      <c r="E51" s="33">
        <v>150212</v>
      </c>
      <c r="F51" s="34">
        <v>147863</v>
      </c>
      <c r="G51" s="34">
        <v>-1676</v>
      </c>
      <c r="H51" s="34">
        <v>1074</v>
      </c>
      <c r="I51" s="36">
        <v>1025</v>
      </c>
      <c r="J51" s="36">
        <v>-226</v>
      </c>
      <c r="K51" s="90" t="s">
        <v>343</v>
      </c>
      <c r="L51" s="90" t="s">
        <v>494</v>
      </c>
    </row>
    <row r="52" spans="2:12" x14ac:dyDescent="0.2">
      <c r="B52" s="384" t="s">
        <v>348</v>
      </c>
      <c r="C52" s="384"/>
      <c r="D52" s="378"/>
      <c r="E52" s="33">
        <v>149084.60500000001</v>
      </c>
      <c r="F52" s="34">
        <v>144222.247</v>
      </c>
      <c r="G52" s="34">
        <v>753.03300000000002</v>
      </c>
      <c r="H52" s="34">
        <v>1185.71</v>
      </c>
      <c r="I52" s="36">
        <v>1135.1569999999999</v>
      </c>
      <c r="J52" s="36">
        <v>-283.86500000000001</v>
      </c>
      <c r="K52" s="90" t="s">
        <v>302</v>
      </c>
      <c r="L52" s="90" t="s">
        <v>302</v>
      </c>
    </row>
    <row r="53" spans="2:12" x14ac:dyDescent="0.2">
      <c r="B53" s="384" t="s">
        <v>410</v>
      </c>
      <c r="C53" s="384"/>
      <c r="D53" s="378"/>
      <c r="E53" s="33">
        <v>146997.49100000001</v>
      </c>
      <c r="F53" s="34">
        <v>140164.978</v>
      </c>
      <c r="G53" s="34">
        <v>2835.2959999999998</v>
      </c>
      <c r="H53" s="34">
        <v>1103.9949999999999</v>
      </c>
      <c r="I53" s="36">
        <v>1055.7760000000001</v>
      </c>
      <c r="J53" s="36">
        <v>-283.17599999999999</v>
      </c>
      <c r="K53" s="90" t="s">
        <v>302</v>
      </c>
      <c r="L53" s="90" t="s">
        <v>302</v>
      </c>
    </row>
    <row r="54" spans="2:12" x14ac:dyDescent="0.2">
      <c r="B54" s="384" t="s">
        <v>559</v>
      </c>
      <c r="C54" s="384"/>
      <c r="D54" s="381"/>
      <c r="E54" s="33">
        <v>122962</v>
      </c>
      <c r="F54" s="34">
        <v>117159</v>
      </c>
      <c r="G54" s="34">
        <v>3678</v>
      </c>
      <c r="H54" s="34">
        <v>1073</v>
      </c>
      <c r="I54" s="36">
        <v>1027</v>
      </c>
      <c r="J54" s="36">
        <v>-323</v>
      </c>
      <c r="K54" s="90">
        <v>0</v>
      </c>
      <c r="L54" s="90">
        <v>0</v>
      </c>
    </row>
    <row r="55" spans="2:12" ht="18" thickBot="1" x14ac:dyDescent="0.2">
      <c r="B55" s="29"/>
      <c r="C55" s="29"/>
      <c r="D55" s="29"/>
      <c r="E55" s="115"/>
      <c r="F55" s="29"/>
      <c r="G55" s="29"/>
      <c r="H55" s="29"/>
      <c r="I55" s="29"/>
      <c r="J55" s="29"/>
      <c r="K55" s="29"/>
      <c r="L55" s="29"/>
    </row>
    <row r="56" spans="2:12" x14ac:dyDescent="0.2">
      <c r="E56" s="83" t="s">
        <v>195</v>
      </c>
      <c r="F56" s="374" t="s">
        <v>650</v>
      </c>
      <c r="G56" s="379"/>
      <c r="H56" s="382"/>
      <c r="I56" s="374" t="s">
        <v>228</v>
      </c>
      <c r="J56" s="379"/>
      <c r="K56" s="379"/>
    </row>
    <row r="57" spans="2:12" x14ac:dyDescent="0.2">
      <c r="B57" s="22"/>
      <c r="C57" s="22"/>
      <c r="D57" s="22"/>
      <c r="E57" s="126" t="s">
        <v>196</v>
      </c>
      <c r="F57" s="375"/>
      <c r="G57" s="380"/>
      <c r="H57" s="383"/>
      <c r="I57" s="375"/>
      <c r="J57" s="380"/>
      <c r="K57" s="380"/>
      <c r="L57" s="22"/>
    </row>
    <row r="58" spans="2:12" x14ac:dyDescent="0.2">
      <c r="B58" s="30"/>
      <c r="C58" s="30"/>
      <c r="D58" s="30"/>
      <c r="E58" s="126" t="s">
        <v>651</v>
      </c>
      <c r="F58" s="126" t="s">
        <v>561</v>
      </c>
      <c r="G58" s="126" t="s">
        <v>648</v>
      </c>
      <c r="H58" s="126" t="s">
        <v>652</v>
      </c>
      <c r="I58" s="126" t="s">
        <v>647</v>
      </c>
      <c r="J58" s="126" t="s">
        <v>648</v>
      </c>
      <c r="K58" s="126" t="s">
        <v>653</v>
      </c>
      <c r="L58" s="22"/>
    </row>
    <row r="59" spans="2:12" x14ac:dyDescent="0.15">
      <c r="E59" s="21"/>
    </row>
    <row r="60" spans="2:12" x14ac:dyDescent="0.2">
      <c r="B60" s="378" t="s">
        <v>293</v>
      </c>
      <c r="C60" s="378"/>
      <c r="D60" s="381"/>
      <c r="E60" s="90">
        <v>0</v>
      </c>
      <c r="F60" s="34">
        <v>102.498</v>
      </c>
      <c r="G60" s="34">
        <v>102.498</v>
      </c>
      <c r="H60" s="34">
        <v>0</v>
      </c>
      <c r="I60" s="36">
        <v>94910.411999999997</v>
      </c>
      <c r="J60" s="36">
        <v>93749.57</v>
      </c>
      <c r="K60" s="36">
        <v>331.14800000000002</v>
      </c>
    </row>
    <row r="61" spans="2:12" x14ac:dyDescent="0.2">
      <c r="B61" s="378" t="s">
        <v>309</v>
      </c>
      <c r="C61" s="378"/>
      <c r="D61" s="381"/>
      <c r="E61" s="90">
        <v>0</v>
      </c>
      <c r="F61" s="34">
        <v>0</v>
      </c>
      <c r="G61" s="34">
        <v>0</v>
      </c>
      <c r="H61" s="34">
        <v>0</v>
      </c>
      <c r="I61" s="36">
        <v>98196.396999999997</v>
      </c>
      <c r="J61" s="36">
        <v>96915.112999999998</v>
      </c>
      <c r="K61" s="36">
        <v>658.34500000000003</v>
      </c>
    </row>
    <row r="62" spans="2:12" ht="16.5" customHeight="1" x14ac:dyDescent="0.2">
      <c r="B62" s="378"/>
      <c r="C62" s="378"/>
      <c r="D62" s="381"/>
      <c r="E62" s="90"/>
      <c r="F62" s="34"/>
      <c r="G62" s="34"/>
      <c r="H62" s="34"/>
      <c r="I62" s="36"/>
      <c r="J62" s="36"/>
      <c r="K62" s="36"/>
    </row>
    <row r="63" spans="2:12" x14ac:dyDescent="0.2">
      <c r="B63" s="378" t="s">
        <v>322</v>
      </c>
      <c r="C63" s="378"/>
      <c r="D63" s="381"/>
      <c r="E63" s="90" t="s">
        <v>494</v>
      </c>
      <c r="F63" s="34">
        <v>0</v>
      </c>
      <c r="G63" s="34">
        <v>0</v>
      </c>
      <c r="H63" s="34">
        <v>0</v>
      </c>
      <c r="I63" s="36">
        <v>102050</v>
      </c>
      <c r="J63" s="36">
        <v>100478</v>
      </c>
      <c r="K63" s="36">
        <v>717</v>
      </c>
    </row>
    <row r="64" spans="2:12" x14ac:dyDescent="0.2">
      <c r="B64" s="378" t="s">
        <v>323</v>
      </c>
      <c r="C64" s="378"/>
      <c r="D64" s="381"/>
      <c r="E64" s="90" t="s">
        <v>343</v>
      </c>
      <c r="F64" s="34">
        <v>0</v>
      </c>
      <c r="G64" s="34">
        <v>0</v>
      </c>
      <c r="H64" s="34">
        <v>0</v>
      </c>
      <c r="I64" s="36">
        <v>104815</v>
      </c>
      <c r="J64" s="36">
        <v>103374</v>
      </c>
      <c r="K64" s="36">
        <v>496</v>
      </c>
    </row>
    <row r="65" spans="1:12" x14ac:dyDescent="0.2">
      <c r="B65" s="378" t="s">
        <v>348</v>
      </c>
      <c r="C65" s="378"/>
      <c r="D65" s="381"/>
      <c r="E65" s="90" t="s">
        <v>302</v>
      </c>
      <c r="F65" s="34">
        <v>0</v>
      </c>
      <c r="G65" s="34">
        <v>0</v>
      </c>
      <c r="H65" s="34">
        <v>0</v>
      </c>
      <c r="I65" s="36">
        <v>106656.409</v>
      </c>
      <c r="J65" s="36">
        <v>104054.791</v>
      </c>
      <c r="K65" s="36">
        <v>1199.8009999999999</v>
      </c>
    </row>
    <row r="66" spans="1:12" x14ac:dyDescent="0.2">
      <c r="B66" s="378" t="s">
        <v>410</v>
      </c>
      <c r="C66" s="378"/>
      <c r="D66" s="381"/>
      <c r="E66" s="90" t="s">
        <v>302</v>
      </c>
      <c r="F66" s="34">
        <v>0</v>
      </c>
      <c r="G66" s="34">
        <v>0</v>
      </c>
      <c r="H66" s="34">
        <v>0</v>
      </c>
      <c r="I66" s="36">
        <v>109754.66800000001</v>
      </c>
      <c r="J66" s="36">
        <v>107411.842</v>
      </c>
      <c r="K66" s="36">
        <v>923.846</v>
      </c>
    </row>
    <row r="67" spans="1:12" x14ac:dyDescent="0.2">
      <c r="B67" s="378" t="s">
        <v>559</v>
      </c>
      <c r="C67" s="378"/>
      <c r="D67" s="378"/>
      <c r="E67" s="331">
        <v>0</v>
      </c>
      <c r="F67" s="34">
        <v>0</v>
      </c>
      <c r="G67" s="34">
        <v>0</v>
      </c>
      <c r="H67" s="34">
        <v>0</v>
      </c>
      <c r="I67" s="36">
        <v>110487</v>
      </c>
      <c r="J67" s="36">
        <v>108495</v>
      </c>
      <c r="K67" s="36">
        <v>1065</v>
      </c>
    </row>
    <row r="68" spans="1:12" ht="18" thickBot="1" x14ac:dyDescent="0.2">
      <c r="B68" s="29"/>
      <c r="C68" s="29"/>
      <c r="D68" s="29"/>
      <c r="E68" s="212"/>
      <c r="F68" s="213"/>
      <c r="G68" s="213"/>
      <c r="H68" s="213"/>
      <c r="I68" s="213"/>
      <c r="J68" s="213"/>
      <c r="K68" s="213"/>
      <c r="L68" s="22"/>
    </row>
    <row r="69" spans="1:12" x14ac:dyDescent="0.2">
      <c r="A69" s="24"/>
      <c r="E69" s="25" t="s">
        <v>349</v>
      </c>
    </row>
    <row r="70" spans="1:12" x14ac:dyDescent="0.2">
      <c r="E70" s="25" t="s">
        <v>98</v>
      </c>
    </row>
    <row r="71" spans="1:12" x14ac:dyDescent="0.2">
      <c r="A71" s="25"/>
      <c r="E71" s="24"/>
    </row>
  </sheetData>
  <mergeCells count="34">
    <mergeCell ref="B17:D17"/>
    <mergeCell ref="B18:D18"/>
    <mergeCell ref="B19:D19"/>
    <mergeCell ref="B6:L6"/>
    <mergeCell ref="G8:H8"/>
    <mergeCell ref="K8:L8"/>
    <mergeCell ref="E9:E10"/>
    <mergeCell ref="G9:G10"/>
    <mergeCell ref="K9:K10"/>
    <mergeCell ref="L9:L10"/>
    <mergeCell ref="B12:D12"/>
    <mergeCell ref="B13:D13"/>
    <mergeCell ref="B14:D14"/>
    <mergeCell ref="B15:D15"/>
    <mergeCell ref="B16:D16"/>
    <mergeCell ref="K43:L44"/>
    <mergeCell ref="B47:D47"/>
    <mergeCell ref="B48:D48"/>
    <mergeCell ref="B50:D50"/>
    <mergeCell ref="B51:D51"/>
    <mergeCell ref="B49:D49"/>
    <mergeCell ref="B52:D52"/>
    <mergeCell ref="B53:D53"/>
    <mergeCell ref="B54:D54"/>
    <mergeCell ref="B65:D65"/>
    <mergeCell ref="B66:D66"/>
    <mergeCell ref="B67:D67"/>
    <mergeCell ref="I56:K57"/>
    <mergeCell ref="B60:D60"/>
    <mergeCell ref="B61:D61"/>
    <mergeCell ref="B62:D62"/>
    <mergeCell ref="B63:D63"/>
    <mergeCell ref="B64:D64"/>
    <mergeCell ref="F56:H57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N84"/>
  <sheetViews>
    <sheetView view="pageBreakPreview" zoomScale="75" zoomScaleNormal="75" zoomScaleSheetLayoutView="75" workbookViewId="0">
      <selection activeCell="H68" sqref="H68"/>
    </sheetView>
  </sheetViews>
  <sheetFormatPr defaultColWidth="15.875" defaultRowHeight="17.25" x14ac:dyDescent="0.15"/>
  <cols>
    <col min="1" max="1" width="13.375" style="12" customWidth="1"/>
    <col min="2" max="2" width="1.875" style="12" customWidth="1"/>
    <col min="3" max="3" width="2.625" style="12" customWidth="1"/>
    <col min="4" max="4" width="34.5" style="12" customWidth="1"/>
    <col min="5" max="12" width="15.5" style="12" customWidth="1"/>
    <col min="13" max="13" width="15.875" style="12"/>
    <col min="14" max="14" width="16.125" style="12" bestFit="1" customWidth="1"/>
    <col min="15" max="15" width="15.875" style="12"/>
    <col min="16" max="16384" width="15.875" style="2"/>
  </cols>
  <sheetData>
    <row r="1" spans="1:15" x14ac:dyDescent="0.2">
      <c r="A1" s="16"/>
      <c r="B1" s="16"/>
    </row>
    <row r="6" spans="1:15" ht="20.25" customHeight="1" x14ac:dyDescent="0.2">
      <c r="B6" s="391" t="s">
        <v>324</v>
      </c>
      <c r="C6" s="391"/>
      <c r="D6" s="391"/>
      <c r="E6" s="391"/>
      <c r="F6" s="391"/>
      <c r="G6" s="391"/>
      <c r="H6" s="391"/>
      <c r="I6" s="391"/>
      <c r="J6" s="391"/>
      <c r="K6" s="391"/>
      <c r="L6" s="391"/>
    </row>
    <row r="7" spans="1:15" x14ac:dyDescent="0.2">
      <c r="B7" s="166"/>
      <c r="C7" s="325"/>
      <c r="D7" s="392" t="s">
        <v>303</v>
      </c>
      <c r="E7" s="392"/>
      <c r="F7" s="392"/>
      <c r="G7" s="392"/>
      <c r="H7" s="392"/>
      <c r="I7" s="392"/>
      <c r="J7" s="392"/>
      <c r="K7" s="392"/>
      <c r="L7" s="392"/>
    </row>
    <row r="8" spans="1:15" x14ac:dyDescent="0.2">
      <c r="B8" s="166"/>
      <c r="C8" s="166"/>
      <c r="D8" s="393" t="s">
        <v>325</v>
      </c>
      <c r="E8" s="393"/>
      <c r="F8" s="393"/>
      <c r="G8" s="393"/>
      <c r="H8" s="393"/>
      <c r="I8" s="393"/>
      <c r="J8" s="393"/>
      <c r="K8" s="393"/>
      <c r="L8" s="393"/>
      <c r="M8" s="167"/>
    </row>
    <row r="9" spans="1:15" x14ac:dyDescent="0.2">
      <c r="D9" s="393" t="s">
        <v>326</v>
      </c>
      <c r="E9" s="393"/>
      <c r="F9" s="393"/>
      <c r="G9" s="393"/>
      <c r="H9" s="393"/>
      <c r="I9" s="393"/>
      <c r="J9" s="393"/>
      <c r="K9" s="393"/>
      <c r="L9" s="393"/>
      <c r="M9" s="167"/>
    </row>
    <row r="10" spans="1:15" x14ac:dyDescent="0.2">
      <c r="A10" s="12" t="s">
        <v>327</v>
      </c>
      <c r="D10" s="393" t="s">
        <v>328</v>
      </c>
      <c r="E10" s="393"/>
      <c r="F10" s="393"/>
      <c r="G10" s="393"/>
      <c r="H10" s="393"/>
      <c r="I10" s="393"/>
      <c r="J10" s="393"/>
      <c r="K10" s="393"/>
      <c r="L10" s="393"/>
      <c r="M10" s="167"/>
    </row>
    <row r="11" spans="1:15" x14ac:dyDescent="0.2">
      <c r="E11" s="16"/>
      <c r="M11" s="167"/>
    </row>
    <row r="12" spans="1:15" ht="18" thickBot="1" x14ac:dyDescent="0.25">
      <c r="B12" s="13"/>
      <c r="C12" s="13"/>
      <c r="D12" s="13"/>
      <c r="E12" s="168" t="s">
        <v>198</v>
      </c>
      <c r="F12" s="13"/>
      <c r="G12" s="13"/>
      <c r="H12" s="13"/>
      <c r="I12" s="394" t="s">
        <v>199</v>
      </c>
      <c r="J12" s="394"/>
      <c r="M12" s="167"/>
    </row>
    <row r="13" spans="1:15" x14ac:dyDescent="0.2">
      <c r="D13" s="169"/>
      <c r="E13" s="170" t="s">
        <v>310</v>
      </c>
      <c r="F13" s="171" t="s">
        <v>311</v>
      </c>
      <c r="G13" s="171" t="s">
        <v>344</v>
      </c>
      <c r="H13" s="171" t="s">
        <v>345</v>
      </c>
      <c r="I13" s="171" t="s">
        <v>388</v>
      </c>
      <c r="J13" s="171" t="s">
        <v>420</v>
      </c>
    </row>
    <row r="14" spans="1:15" x14ac:dyDescent="0.2">
      <c r="B14" s="14"/>
      <c r="C14" s="14"/>
      <c r="D14" s="172"/>
      <c r="E14" s="173">
        <v>2013</v>
      </c>
      <c r="F14" s="174">
        <v>2014</v>
      </c>
      <c r="G14" s="174">
        <v>2015</v>
      </c>
      <c r="H14" s="174">
        <v>2016</v>
      </c>
      <c r="I14" s="174">
        <v>2017</v>
      </c>
      <c r="J14" s="174">
        <v>2018</v>
      </c>
    </row>
    <row r="15" spans="1:15" x14ac:dyDescent="0.15">
      <c r="D15" s="175"/>
    </row>
    <row r="16" spans="1:15" s="3" customFormat="1" x14ac:dyDescent="0.2">
      <c r="A16" s="176"/>
      <c r="B16" s="176"/>
      <c r="C16" s="177"/>
      <c r="D16" s="178" t="s">
        <v>200</v>
      </c>
      <c r="E16" s="179">
        <v>239264.63699999999</v>
      </c>
      <c r="F16" s="179">
        <v>259657.139</v>
      </c>
      <c r="G16" s="180">
        <v>268216</v>
      </c>
      <c r="H16" s="180">
        <v>261417</v>
      </c>
      <c r="I16" s="180">
        <v>269138</v>
      </c>
      <c r="J16" s="176">
        <v>260954</v>
      </c>
      <c r="K16" s="176"/>
      <c r="L16" s="176"/>
      <c r="M16" s="176"/>
      <c r="N16" s="176"/>
      <c r="O16" s="176"/>
    </row>
    <row r="17" spans="1:92" x14ac:dyDescent="0.2">
      <c r="D17" s="175"/>
      <c r="E17" s="181"/>
      <c r="F17" s="181"/>
      <c r="G17" s="150"/>
      <c r="H17" s="150"/>
      <c r="I17" s="150"/>
    </row>
    <row r="18" spans="1:92" s="3" customFormat="1" x14ac:dyDescent="0.2">
      <c r="A18" s="176"/>
      <c r="B18" s="176"/>
      <c r="C18" s="168" t="s">
        <v>201</v>
      </c>
      <c r="D18" s="182"/>
      <c r="E18" s="179">
        <v>103028.22</v>
      </c>
      <c r="F18" s="179">
        <v>105505.133</v>
      </c>
      <c r="G18" s="180">
        <v>106252</v>
      </c>
      <c r="H18" s="180">
        <v>104147</v>
      </c>
      <c r="I18" s="180">
        <v>111188.643</v>
      </c>
      <c r="J18" s="176">
        <f>SUM(J20,J25,J29)</f>
        <v>111390</v>
      </c>
      <c r="K18" s="176"/>
      <c r="L18" s="176"/>
      <c r="M18" s="176"/>
      <c r="N18" s="176"/>
      <c r="O18" s="176"/>
    </row>
    <row r="19" spans="1:92" x14ac:dyDescent="0.2">
      <c r="C19" s="16"/>
      <c r="D19" s="183"/>
    </row>
    <row r="20" spans="1:92" x14ac:dyDescent="0.2">
      <c r="D20" s="184" t="s">
        <v>202</v>
      </c>
      <c r="E20" s="11">
        <v>67018.562000000005</v>
      </c>
      <c r="F20" s="11">
        <v>71309.861000000004</v>
      </c>
      <c r="G20" s="150">
        <v>69337</v>
      </c>
      <c r="H20" s="150">
        <v>66307</v>
      </c>
      <c r="I20" s="150">
        <v>68582.642999999996</v>
      </c>
      <c r="J20" s="150">
        <f>SUM(J21:J24)</f>
        <v>68894</v>
      </c>
      <c r="CN20" s="4"/>
    </row>
    <row r="21" spans="1:92" x14ac:dyDescent="0.2">
      <c r="D21" s="184" t="s">
        <v>329</v>
      </c>
      <c r="E21" s="11">
        <v>420.68799999999999</v>
      </c>
      <c r="F21" s="11">
        <v>166.858</v>
      </c>
      <c r="G21" s="150">
        <v>60</v>
      </c>
      <c r="H21" s="150">
        <v>24</v>
      </c>
      <c r="I21" s="150">
        <v>20.927</v>
      </c>
      <c r="J21" s="12">
        <v>11</v>
      </c>
    </row>
    <row r="22" spans="1:92" x14ac:dyDescent="0.15">
      <c r="D22" s="185" t="s">
        <v>330</v>
      </c>
      <c r="E22" s="186">
        <v>51040.146000000001</v>
      </c>
      <c r="F22" s="11">
        <v>55445.665000000001</v>
      </c>
      <c r="G22" s="150">
        <v>53248</v>
      </c>
      <c r="H22" s="150">
        <v>49942</v>
      </c>
      <c r="I22" s="150">
        <v>52315.379000000001</v>
      </c>
      <c r="J22" s="12">
        <v>52710</v>
      </c>
    </row>
    <row r="23" spans="1:92" x14ac:dyDescent="0.2">
      <c r="D23" s="184" t="s">
        <v>331</v>
      </c>
      <c r="E23" s="11">
        <v>1022.7089999999999</v>
      </c>
      <c r="F23" s="11">
        <v>438.02600000000001</v>
      </c>
      <c r="G23" s="150">
        <v>294</v>
      </c>
      <c r="H23" s="150">
        <v>92</v>
      </c>
      <c r="I23" s="150">
        <v>42.488</v>
      </c>
      <c r="J23" s="12">
        <v>26</v>
      </c>
    </row>
    <row r="24" spans="1:92" x14ac:dyDescent="0.15">
      <c r="D24" s="185" t="s">
        <v>298</v>
      </c>
      <c r="E24" s="186">
        <v>14535.019</v>
      </c>
      <c r="F24" s="11">
        <v>15259.312</v>
      </c>
      <c r="G24" s="150">
        <v>15735</v>
      </c>
      <c r="H24" s="150">
        <v>16249</v>
      </c>
      <c r="I24" s="150">
        <v>16203.849</v>
      </c>
      <c r="J24" s="12">
        <v>16147</v>
      </c>
    </row>
    <row r="25" spans="1:92" x14ac:dyDescent="0.2">
      <c r="D25" s="184" t="s">
        <v>295</v>
      </c>
      <c r="E25" s="11">
        <v>28345.725999999999</v>
      </c>
      <c r="F25" s="11">
        <v>26445.488000000001</v>
      </c>
      <c r="G25" s="150">
        <v>26109</v>
      </c>
      <c r="H25" s="150">
        <v>26952</v>
      </c>
      <c r="I25" s="150">
        <v>32137</v>
      </c>
      <c r="J25" s="150">
        <f t="shared" ref="J25" si="0">SUM(J26:J28)</f>
        <v>30999</v>
      </c>
    </row>
    <row r="26" spans="1:92" x14ac:dyDescent="0.2">
      <c r="D26" s="184" t="s">
        <v>332</v>
      </c>
      <c r="E26" s="187">
        <v>25911.581999999999</v>
      </c>
      <c r="F26" s="187">
        <v>25081.294999999998</v>
      </c>
      <c r="G26" s="150">
        <v>25228</v>
      </c>
      <c r="H26" s="150">
        <v>25665</v>
      </c>
      <c r="I26" s="150">
        <v>30683</v>
      </c>
      <c r="J26" s="12">
        <v>29581</v>
      </c>
    </row>
    <row r="27" spans="1:92" x14ac:dyDescent="0.2">
      <c r="D27" s="184" t="s">
        <v>417</v>
      </c>
      <c r="E27" s="188" t="s">
        <v>419</v>
      </c>
      <c r="F27" s="188" t="s">
        <v>419</v>
      </c>
      <c r="G27" s="188">
        <v>847</v>
      </c>
      <c r="H27" s="150">
        <v>1287</v>
      </c>
      <c r="I27" s="150">
        <v>1454</v>
      </c>
      <c r="J27" s="12">
        <v>1418</v>
      </c>
    </row>
    <row r="28" spans="1:92" x14ac:dyDescent="0.2">
      <c r="D28" s="184" t="s">
        <v>299</v>
      </c>
      <c r="E28" s="186">
        <v>2434.1439999999998</v>
      </c>
      <c r="F28" s="187">
        <v>1364.193</v>
      </c>
      <c r="G28" s="150">
        <v>34</v>
      </c>
      <c r="H28" s="150" t="s">
        <v>419</v>
      </c>
      <c r="I28" s="188" t="s">
        <v>419</v>
      </c>
      <c r="J28" s="188" t="s">
        <v>351</v>
      </c>
    </row>
    <row r="29" spans="1:92" x14ac:dyDescent="0.2">
      <c r="D29" s="184" t="s">
        <v>255</v>
      </c>
      <c r="E29" s="12">
        <v>7663.9319999999998</v>
      </c>
      <c r="F29" s="12">
        <v>7749.7839999999997</v>
      </c>
      <c r="G29" s="150">
        <v>10806</v>
      </c>
      <c r="H29" s="150">
        <v>10888</v>
      </c>
      <c r="I29" s="150">
        <v>10469</v>
      </c>
      <c r="J29" s="12">
        <v>11497</v>
      </c>
    </row>
    <row r="30" spans="1:92" x14ac:dyDescent="0.2">
      <c r="D30" s="184"/>
      <c r="G30" s="150"/>
      <c r="H30" s="150"/>
      <c r="I30" s="150"/>
    </row>
    <row r="31" spans="1:92" s="3" customFormat="1" x14ac:dyDescent="0.2">
      <c r="A31" s="176"/>
      <c r="B31" s="176"/>
      <c r="C31" s="168" t="s">
        <v>203</v>
      </c>
      <c r="D31" s="182"/>
      <c r="E31" s="189">
        <v>136236.41800000001</v>
      </c>
      <c r="F31" s="189">
        <v>154152.005</v>
      </c>
      <c r="G31" s="180">
        <v>161964</v>
      </c>
      <c r="H31" s="180">
        <v>157270</v>
      </c>
      <c r="I31" s="180">
        <v>157949.35700000002</v>
      </c>
      <c r="J31" s="180">
        <f t="shared" ref="J31" si="1">J16-J18</f>
        <v>149564</v>
      </c>
      <c r="K31" s="176"/>
      <c r="L31" s="176"/>
      <c r="M31" s="176"/>
      <c r="N31" s="176"/>
      <c r="O31" s="176"/>
    </row>
    <row r="32" spans="1:92" x14ac:dyDescent="0.2">
      <c r="C32" s="16"/>
      <c r="D32" s="183"/>
      <c r="G32" s="150"/>
      <c r="H32" s="150"/>
      <c r="I32" s="150"/>
    </row>
    <row r="33" spans="1:15" x14ac:dyDescent="0.2">
      <c r="D33" s="184" t="s">
        <v>204</v>
      </c>
      <c r="E33" s="187">
        <v>1.738</v>
      </c>
      <c r="F33" s="187">
        <v>0.66800000000000004</v>
      </c>
      <c r="G33" s="150">
        <v>0</v>
      </c>
      <c r="H33" s="90">
        <v>0.3</v>
      </c>
      <c r="I33" s="12">
        <v>0</v>
      </c>
      <c r="J33" s="12">
        <v>1</v>
      </c>
    </row>
    <row r="34" spans="1:15" x14ac:dyDescent="0.15">
      <c r="D34" s="185" t="s">
        <v>205</v>
      </c>
      <c r="E34" s="187">
        <v>47637.652000000002</v>
      </c>
      <c r="F34" s="187">
        <v>66388.394</v>
      </c>
      <c r="G34" s="150">
        <v>80419</v>
      </c>
      <c r="H34" s="150">
        <v>77540</v>
      </c>
      <c r="I34" s="150">
        <v>77270</v>
      </c>
      <c r="J34" s="12">
        <v>77949</v>
      </c>
    </row>
    <row r="35" spans="1:15" x14ac:dyDescent="0.2">
      <c r="D35" s="184" t="s">
        <v>206</v>
      </c>
      <c r="E35" s="190">
        <v>710.30200000000002</v>
      </c>
      <c r="F35" s="190">
        <v>664.18100000000004</v>
      </c>
      <c r="G35" s="150">
        <v>669</v>
      </c>
      <c r="H35" s="150">
        <v>634</v>
      </c>
      <c r="I35" s="150">
        <v>619</v>
      </c>
      <c r="J35" s="12">
        <v>572</v>
      </c>
    </row>
    <row r="36" spans="1:15" x14ac:dyDescent="0.2">
      <c r="D36" s="191" t="s">
        <v>260</v>
      </c>
      <c r="E36" s="90">
        <v>0</v>
      </c>
      <c r="F36" s="90">
        <v>0</v>
      </c>
      <c r="G36" s="90" t="s">
        <v>302</v>
      </c>
      <c r="H36" s="90">
        <v>1</v>
      </c>
      <c r="I36" s="90">
        <v>1</v>
      </c>
      <c r="J36" s="12">
        <v>1</v>
      </c>
    </row>
    <row r="37" spans="1:15" x14ac:dyDescent="0.2">
      <c r="C37" s="176"/>
      <c r="D37" s="184" t="s">
        <v>261</v>
      </c>
      <c r="E37" s="192">
        <v>87886.725999999995</v>
      </c>
      <c r="F37" s="181">
        <v>87098.762000000002</v>
      </c>
      <c r="G37" s="150">
        <v>80876</v>
      </c>
      <c r="H37" s="90">
        <v>79094.7</v>
      </c>
      <c r="I37" s="90">
        <v>80059.357000000018</v>
      </c>
      <c r="J37" s="90">
        <f>J31-SUM(J33:J36)</f>
        <v>71041</v>
      </c>
    </row>
    <row r="38" spans="1:15" x14ac:dyDescent="0.2">
      <c r="C38" s="176"/>
      <c r="D38" s="184"/>
      <c r="E38" s="181"/>
      <c r="F38" s="181"/>
      <c r="G38" s="181"/>
      <c r="H38" s="181"/>
    </row>
    <row r="39" spans="1:15" ht="18" thickBot="1" x14ac:dyDescent="0.2">
      <c r="B39" s="193"/>
      <c r="C39" s="193"/>
      <c r="D39" s="194"/>
      <c r="E39" s="13"/>
      <c r="F39" s="13"/>
      <c r="G39" s="13"/>
      <c r="H39" s="13"/>
      <c r="I39" s="13"/>
      <c r="J39" s="13"/>
    </row>
    <row r="40" spans="1:15" x14ac:dyDescent="0.15">
      <c r="C40" s="179"/>
      <c r="D40" s="167"/>
      <c r="E40" s="11" t="s">
        <v>277</v>
      </c>
      <c r="F40" s="179"/>
      <c r="G40" s="167"/>
      <c r="H40" s="167"/>
      <c r="I40" s="167"/>
    </row>
    <row r="41" spans="1:15" x14ac:dyDescent="0.15">
      <c r="C41" s="179"/>
      <c r="D41" s="167"/>
      <c r="E41" s="167"/>
      <c r="F41" s="11"/>
      <c r="G41" s="179"/>
      <c r="H41" s="167"/>
      <c r="I41" s="167"/>
      <c r="J41" s="167"/>
    </row>
    <row r="43" spans="1:15" ht="18" thickBot="1" x14ac:dyDescent="0.25">
      <c r="B43" s="13"/>
      <c r="C43" s="13"/>
      <c r="D43" s="13"/>
      <c r="E43" s="195" t="s">
        <v>207</v>
      </c>
      <c r="F43" s="13"/>
      <c r="G43" s="13"/>
      <c r="H43" s="13"/>
      <c r="I43" s="13"/>
      <c r="J43" s="13" t="s">
        <v>319</v>
      </c>
      <c r="K43" s="13"/>
      <c r="L43" s="196" t="s">
        <v>333</v>
      </c>
    </row>
    <row r="44" spans="1:15" x14ac:dyDescent="0.2">
      <c r="E44" s="389" t="s">
        <v>334</v>
      </c>
      <c r="F44" s="14"/>
      <c r="G44" s="14"/>
      <c r="H44" s="14"/>
      <c r="I44" s="19" t="s">
        <v>208</v>
      </c>
      <c r="J44" s="14"/>
      <c r="K44" s="14"/>
      <c r="L44" s="14"/>
    </row>
    <row r="45" spans="1:15" x14ac:dyDescent="0.2">
      <c r="B45" s="14"/>
      <c r="C45" s="14"/>
      <c r="D45" s="14"/>
      <c r="E45" s="390"/>
      <c r="F45" s="15" t="s">
        <v>335</v>
      </c>
      <c r="G45" s="15" t="s">
        <v>270</v>
      </c>
      <c r="H45" s="15" t="s">
        <v>271</v>
      </c>
      <c r="I45" s="15" t="s">
        <v>272</v>
      </c>
      <c r="J45" s="15" t="s">
        <v>273</v>
      </c>
      <c r="K45" s="15" t="s">
        <v>268</v>
      </c>
      <c r="L45" s="15" t="s">
        <v>269</v>
      </c>
    </row>
    <row r="46" spans="1:15" x14ac:dyDescent="0.15">
      <c r="E46" s="197"/>
    </row>
    <row r="47" spans="1:15" x14ac:dyDescent="0.2">
      <c r="C47" s="16" t="s">
        <v>221</v>
      </c>
      <c r="E47" s="198">
        <v>324399.72200000001</v>
      </c>
      <c r="F47" s="18">
        <v>123377.132</v>
      </c>
      <c r="G47" s="18">
        <v>16494.734</v>
      </c>
      <c r="H47" s="18">
        <v>12180.635</v>
      </c>
      <c r="I47" s="18">
        <v>21839.721000000001</v>
      </c>
      <c r="J47" s="18">
        <v>9386.9590000000007</v>
      </c>
      <c r="K47" s="18">
        <v>19983.442999999999</v>
      </c>
      <c r="L47" s="18">
        <v>121137.098</v>
      </c>
    </row>
    <row r="48" spans="1:15" s="3" customFormat="1" x14ac:dyDescent="0.2">
      <c r="A48" s="176"/>
      <c r="B48" s="176"/>
      <c r="C48" s="16" t="s">
        <v>222</v>
      </c>
      <c r="D48" s="176"/>
      <c r="E48" s="198">
        <v>301429</v>
      </c>
      <c r="F48" s="17">
        <v>106445</v>
      </c>
      <c r="G48" s="17">
        <v>14071</v>
      </c>
      <c r="H48" s="17">
        <v>11756</v>
      </c>
      <c r="I48" s="17">
        <v>18920</v>
      </c>
      <c r="J48" s="17">
        <v>7915</v>
      </c>
      <c r="K48" s="17">
        <v>16956</v>
      </c>
      <c r="L48" s="17">
        <v>125366</v>
      </c>
      <c r="M48" s="176"/>
      <c r="N48" s="176"/>
      <c r="O48" s="176"/>
    </row>
    <row r="49" spans="1:19" s="3" customFormat="1" x14ac:dyDescent="0.2">
      <c r="A49" s="176"/>
      <c r="B49" s="176"/>
      <c r="C49" s="16" t="s">
        <v>253</v>
      </c>
      <c r="D49" s="176"/>
      <c r="E49" s="198">
        <v>308881.72499999998</v>
      </c>
      <c r="F49" s="17">
        <v>101635.86900000001</v>
      </c>
      <c r="G49" s="17">
        <v>11475.011</v>
      </c>
      <c r="H49" s="17">
        <v>9705.26</v>
      </c>
      <c r="I49" s="17">
        <v>15231.284</v>
      </c>
      <c r="J49" s="17">
        <v>7590.0469999999996</v>
      </c>
      <c r="K49" s="17">
        <v>15993.806</v>
      </c>
      <c r="L49" s="17">
        <v>147250.448</v>
      </c>
      <c r="M49" s="176"/>
      <c r="N49" s="176"/>
      <c r="O49" s="176"/>
    </row>
    <row r="50" spans="1:19" s="3" customFormat="1" x14ac:dyDescent="0.2">
      <c r="A50" s="176"/>
      <c r="B50" s="176"/>
      <c r="C50" s="16" t="s">
        <v>276</v>
      </c>
      <c r="D50" s="12"/>
      <c r="E50" s="198">
        <v>264609.98200000002</v>
      </c>
      <c r="F50" s="11">
        <v>80450.672000000006</v>
      </c>
      <c r="G50" s="11">
        <v>10414.155000000001</v>
      </c>
      <c r="H50" s="11">
        <v>8290.4159999999993</v>
      </c>
      <c r="I50" s="11">
        <v>13613.636</v>
      </c>
      <c r="J50" s="11">
        <v>6579.9369999999999</v>
      </c>
      <c r="K50" s="11">
        <v>15242.88</v>
      </c>
      <c r="L50" s="11">
        <v>130018.287</v>
      </c>
      <c r="M50" s="176"/>
      <c r="N50" s="176"/>
      <c r="O50" s="176"/>
    </row>
    <row r="51" spans="1:19" s="3" customFormat="1" x14ac:dyDescent="0.2">
      <c r="A51" s="176"/>
      <c r="B51" s="176"/>
      <c r="C51" s="16"/>
      <c r="D51" s="176"/>
      <c r="E51" s="198"/>
      <c r="F51" s="11"/>
      <c r="G51" s="11"/>
      <c r="H51" s="11"/>
      <c r="I51" s="11"/>
      <c r="J51" s="11"/>
      <c r="K51" s="11"/>
      <c r="L51" s="11"/>
      <c r="M51" s="176"/>
      <c r="N51" s="176"/>
      <c r="O51" s="176"/>
    </row>
    <row r="52" spans="1:19" s="3" customFormat="1" x14ac:dyDescent="0.2">
      <c r="A52" s="176"/>
      <c r="B52" s="17"/>
      <c r="C52" s="16" t="s">
        <v>294</v>
      </c>
      <c r="D52" s="176"/>
      <c r="E52" s="198">
        <v>250471</v>
      </c>
      <c r="F52" s="12">
        <v>76247.853000000003</v>
      </c>
      <c r="G52" s="12">
        <v>13613.779</v>
      </c>
      <c r="H52" s="12">
        <v>8449.5280000000002</v>
      </c>
      <c r="I52" s="12">
        <v>13240.217000000001</v>
      </c>
      <c r="J52" s="12">
        <v>7166.0110000000004</v>
      </c>
      <c r="K52" s="12">
        <v>15273.995000000001</v>
      </c>
      <c r="L52" s="12">
        <v>116479.433</v>
      </c>
      <c r="M52" s="176"/>
      <c r="N52" s="176"/>
      <c r="O52" s="176"/>
    </row>
    <row r="53" spans="1:19" x14ac:dyDescent="0.2">
      <c r="A53" s="17"/>
      <c r="B53" s="176"/>
      <c r="C53" s="16" t="s">
        <v>304</v>
      </c>
      <c r="D53" s="176"/>
      <c r="E53" s="199">
        <v>239264.63699999999</v>
      </c>
      <c r="F53" s="150">
        <v>82197.599000000002</v>
      </c>
      <c r="G53" s="150">
        <v>11421.954</v>
      </c>
      <c r="H53" s="150">
        <v>8882.1790000000001</v>
      </c>
      <c r="I53" s="150">
        <v>15003.54</v>
      </c>
      <c r="J53" s="150">
        <v>7430.0010000000002</v>
      </c>
      <c r="K53" s="150">
        <v>16487.621999999999</v>
      </c>
      <c r="L53" s="150">
        <v>97841.740999999995</v>
      </c>
    </row>
    <row r="54" spans="1:19" s="3" customFormat="1" x14ac:dyDescent="0.2">
      <c r="A54" s="176"/>
      <c r="B54" s="176"/>
      <c r="C54" s="16" t="s">
        <v>336</v>
      </c>
      <c r="D54" s="176"/>
      <c r="E54" s="199">
        <v>259657</v>
      </c>
      <c r="F54" s="150">
        <v>93357.774000000005</v>
      </c>
      <c r="G54" s="150">
        <v>12378.262000000001</v>
      </c>
      <c r="H54" s="150">
        <v>10189.671</v>
      </c>
      <c r="I54" s="150">
        <v>17555.324000000001</v>
      </c>
      <c r="J54" s="150">
        <v>8842.36</v>
      </c>
      <c r="K54" s="150">
        <v>18748.965</v>
      </c>
      <c r="L54" s="150">
        <v>98584.782999999996</v>
      </c>
      <c r="M54" s="176"/>
      <c r="N54" s="176"/>
      <c r="O54" s="176"/>
    </row>
    <row r="55" spans="1:19" s="3" customFormat="1" x14ac:dyDescent="0.2">
      <c r="A55" s="176"/>
      <c r="B55" s="176"/>
      <c r="C55" s="16" t="s">
        <v>337</v>
      </c>
      <c r="D55" s="176"/>
      <c r="E55" s="199">
        <v>268216</v>
      </c>
      <c r="F55" s="200">
        <v>99855</v>
      </c>
      <c r="G55" s="200">
        <v>12407</v>
      </c>
      <c r="H55" s="200">
        <v>11185</v>
      </c>
      <c r="I55" s="200">
        <v>18914</v>
      </c>
      <c r="J55" s="200">
        <v>8850</v>
      </c>
      <c r="K55" s="200">
        <v>22126</v>
      </c>
      <c r="L55" s="200">
        <v>13792</v>
      </c>
      <c r="M55" s="114"/>
      <c r="N55" s="114"/>
      <c r="O55" s="113"/>
      <c r="P55" s="114"/>
    </row>
    <row r="56" spans="1:19" s="3" customFormat="1" ht="18.75" x14ac:dyDescent="0.2">
      <c r="A56" s="176"/>
      <c r="B56" s="176"/>
      <c r="C56" s="16"/>
      <c r="D56" s="176"/>
      <c r="E56" s="199"/>
      <c r="F56" s="200"/>
      <c r="G56" s="200"/>
      <c r="H56" s="200"/>
      <c r="I56" s="200"/>
      <c r="J56" s="200"/>
      <c r="K56" s="200"/>
      <c r="L56" s="200"/>
      <c r="M56" s="114"/>
      <c r="N56" s="147"/>
      <c r="O56" s="113"/>
      <c r="P56" s="114"/>
    </row>
    <row r="57" spans="1:19" s="3" customFormat="1" ht="18.75" x14ac:dyDescent="0.2">
      <c r="A57" s="176"/>
      <c r="B57" s="176"/>
      <c r="C57" s="16" t="s">
        <v>350</v>
      </c>
      <c r="D57" s="176"/>
      <c r="E57" s="201">
        <v>261417</v>
      </c>
      <c r="F57" s="153">
        <v>96783</v>
      </c>
      <c r="G57" s="153">
        <v>12812</v>
      </c>
      <c r="H57" s="153">
        <v>11186</v>
      </c>
      <c r="I57" s="153">
        <v>18811</v>
      </c>
      <c r="J57" s="153">
        <v>8391</v>
      </c>
      <c r="K57" s="153">
        <v>21174</v>
      </c>
      <c r="L57" s="153">
        <v>92257</v>
      </c>
      <c r="M57" s="114"/>
      <c r="N57" s="147"/>
      <c r="O57" s="113"/>
      <c r="P57" s="114"/>
    </row>
    <row r="58" spans="1:19" s="3" customFormat="1" ht="18.75" x14ac:dyDescent="0.2">
      <c r="A58" s="176"/>
      <c r="B58" s="176"/>
      <c r="C58" s="16" t="s">
        <v>411</v>
      </c>
      <c r="D58" s="176"/>
      <c r="E58" s="201">
        <v>269138</v>
      </c>
      <c r="F58" s="153">
        <v>101524</v>
      </c>
      <c r="G58" s="153">
        <v>13211</v>
      </c>
      <c r="H58" s="153">
        <v>11330</v>
      </c>
      <c r="I58" s="153">
        <v>19176</v>
      </c>
      <c r="J58" s="153">
        <v>8779</v>
      </c>
      <c r="K58" s="153">
        <v>21871</v>
      </c>
      <c r="L58" s="153">
        <v>93247</v>
      </c>
      <c r="M58" s="114"/>
      <c r="N58" s="147"/>
      <c r="O58" s="113"/>
      <c r="P58" s="114"/>
    </row>
    <row r="59" spans="1:19" s="3" customFormat="1" ht="18.75" x14ac:dyDescent="0.2">
      <c r="A59" s="176"/>
      <c r="B59" s="176"/>
      <c r="C59" s="16" t="s">
        <v>421</v>
      </c>
      <c r="D59" s="176"/>
      <c r="E59" s="201">
        <v>260954</v>
      </c>
      <c r="F59" s="153">
        <v>102182</v>
      </c>
      <c r="G59" s="153">
        <v>12781</v>
      </c>
      <c r="H59" s="153">
        <v>11397</v>
      </c>
      <c r="I59" s="153">
        <v>19184</v>
      </c>
      <c r="J59" s="153">
        <v>7910</v>
      </c>
      <c r="K59" s="153">
        <v>22705</v>
      </c>
      <c r="L59" s="153">
        <v>84795</v>
      </c>
      <c r="M59" s="114"/>
      <c r="N59" s="147"/>
      <c r="O59" s="113"/>
      <c r="P59" s="114"/>
    </row>
    <row r="60" spans="1:19" ht="18.75" x14ac:dyDescent="0.2">
      <c r="A60" s="17"/>
      <c r="B60" s="17"/>
      <c r="C60" s="16"/>
      <c r="D60" s="176"/>
      <c r="E60" s="199"/>
      <c r="F60" s="150"/>
      <c r="G60" s="150"/>
      <c r="H60" s="150"/>
      <c r="I60" s="150"/>
      <c r="J60" s="150"/>
      <c r="K60" s="150"/>
      <c r="L60" s="200"/>
      <c r="M60" s="114"/>
      <c r="N60" s="147"/>
      <c r="O60" s="114"/>
      <c r="P60" s="114"/>
    </row>
    <row r="61" spans="1:19" ht="18.75" x14ac:dyDescent="0.2">
      <c r="A61" s="17"/>
      <c r="B61" s="17"/>
      <c r="C61" s="16"/>
      <c r="D61" s="12" t="s">
        <v>296</v>
      </c>
      <c r="E61" s="199">
        <f>SUM(E62:E65)</f>
        <v>68894</v>
      </c>
      <c r="F61" s="153">
        <f>SUM(F62:F65)</f>
        <v>38279.851000000002</v>
      </c>
      <c r="G61" s="153">
        <f>SUM(G62:G65)</f>
        <v>4052.5260000000003</v>
      </c>
      <c r="H61" s="153">
        <f>SUM(H62:H65)</f>
        <v>3995.2</v>
      </c>
      <c r="I61" s="153">
        <f t="shared" ref="I61:L61" si="2">SUM(I62:I65)</f>
        <v>6646.2640000000001</v>
      </c>
      <c r="J61" s="153">
        <f t="shared" si="2"/>
        <v>3050.3229999999999</v>
      </c>
      <c r="K61" s="153">
        <f t="shared" si="2"/>
        <v>8588.4560000000001</v>
      </c>
      <c r="L61" s="153">
        <f t="shared" si="2"/>
        <v>4280.8</v>
      </c>
      <c r="M61" s="114"/>
      <c r="N61" s="147"/>
      <c r="O61" s="114"/>
      <c r="P61" s="114"/>
    </row>
    <row r="62" spans="1:19" ht="18.75" x14ac:dyDescent="0.2">
      <c r="A62" s="17"/>
      <c r="B62" s="17"/>
      <c r="C62" s="16"/>
      <c r="D62" s="12" t="s">
        <v>338</v>
      </c>
      <c r="E62" s="197">
        <v>11</v>
      </c>
      <c r="F62" s="153">
        <v>7.2569999999999997</v>
      </c>
      <c r="G62" s="153">
        <v>0.126</v>
      </c>
      <c r="H62" s="153" t="s">
        <v>302</v>
      </c>
      <c r="I62" s="153">
        <v>0.66400000000000003</v>
      </c>
      <c r="J62" s="153">
        <v>0.32300000000000001</v>
      </c>
      <c r="K62" s="153">
        <v>0.45600000000000002</v>
      </c>
      <c r="L62" s="153">
        <v>2.2999999999999998</v>
      </c>
      <c r="M62" s="148"/>
      <c r="N62" s="147"/>
      <c r="O62" s="114"/>
      <c r="P62" s="114"/>
    </row>
    <row r="63" spans="1:19" x14ac:dyDescent="0.2">
      <c r="A63" s="17"/>
      <c r="B63" s="17"/>
      <c r="C63" s="16"/>
      <c r="D63" s="202" t="s">
        <v>339</v>
      </c>
      <c r="E63" s="197">
        <v>52710</v>
      </c>
      <c r="F63" s="153">
        <v>30721.594000000001</v>
      </c>
      <c r="G63" s="153">
        <v>2978</v>
      </c>
      <c r="H63" s="153">
        <v>2679</v>
      </c>
      <c r="I63" s="153">
        <v>4831</v>
      </c>
      <c r="J63" s="153">
        <v>2279</v>
      </c>
      <c r="K63" s="153">
        <v>6248</v>
      </c>
      <c r="L63" s="153">
        <v>2974</v>
      </c>
      <c r="M63" s="149"/>
      <c r="N63" s="149"/>
      <c r="O63" s="149"/>
      <c r="P63" s="149"/>
      <c r="Q63" s="149"/>
      <c r="R63" s="149"/>
      <c r="S63" s="149"/>
    </row>
    <row r="64" spans="1:19" x14ac:dyDescent="0.2">
      <c r="A64" s="17"/>
      <c r="B64" s="17"/>
      <c r="C64" s="16"/>
      <c r="D64" s="12" t="s">
        <v>331</v>
      </c>
      <c r="E64" s="197">
        <v>26</v>
      </c>
      <c r="F64" s="153">
        <v>18</v>
      </c>
      <c r="G64" s="153">
        <v>0.4</v>
      </c>
      <c r="H64" s="153">
        <v>0.2</v>
      </c>
      <c r="I64" s="153">
        <v>2.6</v>
      </c>
      <c r="J64" s="153">
        <v>1</v>
      </c>
      <c r="K64" s="153">
        <v>3</v>
      </c>
      <c r="L64" s="153">
        <v>0.5</v>
      </c>
      <c r="M64" s="149"/>
      <c r="N64" s="149"/>
      <c r="O64" s="149"/>
      <c r="P64" s="149"/>
      <c r="Q64" s="149"/>
      <c r="R64" s="149"/>
      <c r="S64" s="149"/>
    </row>
    <row r="65" spans="1:20" x14ac:dyDescent="0.2">
      <c r="A65" s="17"/>
      <c r="B65" s="17"/>
      <c r="C65" s="16"/>
      <c r="D65" s="202" t="s">
        <v>297</v>
      </c>
      <c r="E65" s="197">
        <v>16147</v>
      </c>
      <c r="F65" s="153">
        <v>7533</v>
      </c>
      <c r="G65" s="153">
        <v>1074</v>
      </c>
      <c r="H65" s="153">
        <v>1316</v>
      </c>
      <c r="I65" s="153">
        <v>1812</v>
      </c>
      <c r="J65" s="153">
        <v>770</v>
      </c>
      <c r="K65" s="153">
        <v>2337</v>
      </c>
      <c r="L65" s="153">
        <v>1304</v>
      </c>
      <c r="M65" s="149"/>
      <c r="N65" s="149"/>
      <c r="O65" s="149"/>
      <c r="P65" s="149"/>
      <c r="Q65" s="149"/>
      <c r="R65" s="149"/>
      <c r="S65" s="149"/>
    </row>
    <row r="66" spans="1:20" ht="18.75" x14ac:dyDescent="0.2">
      <c r="A66" s="17"/>
      <c r="B66" s="17"/>
      <c r="C66" s="16"/>
      <c r="D66" s="203" t="s">
        <v>295</v>
      </c>
      <c r="E66" s="199">
        <f>SUM(E67:E68)</f>
        <v>30999</v>
      </c>
      <c r="F66" s="188">
        <f t="shared" ref="F66:L66" si="3">SUM(F67:F68)</f>
        <v>17552</v>
      </c>
      <c r="G66" s="188">
        <f t="shared" si="3"/>
        <v>2133</v>
      </c>
      <c r="H66" s="188">
        <f t="shared" si="3"/>
        <v>1546</v>
      </c>
      <c r="I66" s="188">
        <f t="shared" si="3"/>
        <v>3334</v>
      </c>
      <c r="J66" s="188">
        <f t="shared" si="3"/>
        <v>1059</v>
      </c>
      <c r="K66" s="188">
        <f t="shared" si="3"/>
        <v>2445</v>
      </c>
      <c r="L66" s="188">
        <f t="shared" si="3"/>
        <v>2930</v>
      </c>
      <c r="M66" s="148"/>
      <c r="N66" s="147"/>
      <c r="O66" s="149"/>
      <c r="P66" s="114"/>
    </row>
    <row r="67" spans="1:20" x14ac:dyDescent="0.2">
      <c r="A67" s="17"/>
      <c r="B67" s="17"/>
      <c r="C67" s="16" t="s">
        <v>332</v>
      </c>
      <c r="D67" s="203" t="s">
        <v>332</v>
      </c>
      <c r="E67" s="197">
        <v>29581</v>
      </c>
      <c r="F67" s="188">
        <v>16717</v>
      </c>
      <c r="G67" s="188">
        <v>2038</v>
      </c>
      <c r="H67" s="188">
        <v>1479</v>
      </c>
      <c r="I67" s="188">
        <v>3189</v>
      </c>
      <c r="J67" s="188">
        <v>1013</v>
      </c>
      <c r="K67" s="188">
        <v>2341</v>
      </c>
      <c r="L67" s="188">
        <v>2804</v>
      </c>
      <c r="M67" s="149"/>
      <c r="N67" s="149"/>
      <c r="O67" s="149"/>
      <c r="P67" s="149"/>
      <c r="Q67" s="149"/>
      <c r="R67" s="149"/>
      <c r="S67" s="149"/>
    </row>
    <row r="68" spans="1:20" x14ac:dyDescent="0.2">
      <c r="A68" s="17"/>
      <c r="B68" s="17"/>
      <c r="C68" s="16"/>
      <c r="D68" s="203" t="s">
        <v>415</v>
      </c>
      <c r="E68" s="197">
        <v>1418</v>
      </c>
      <c r="F68" s="153">
        <v>835</v>
      </c>
      <c r="G68" s="153">
        <v>95</v>
      </c>
      <c r="H68" s="153">
        <v>67</v>
      </c>
      <c r="I68" s="153">
        <v>145</v>
      </c>
      <c r="J68" s="153">
        <v>46</v>
      </c>
      <c r="K68" s="153">
        <v>104</v>
      </c>
      <c r="L68" s="153">
        <v>126</v>
      </c>
      <c r="M68" s="149"/>
      <c r="N68" s="149"/>
      <c r="O68" s="149"/>
      <c r="P68" s="149"/>
      <c r="Q68" s="149"/>
      <c r="R68" s="149"/>
      <c r="S68" s="149"/>
    </row>
    <row r="69" spans="1:20" x14ac:dyDescent="0.2">
      <c r="A69" s="17"/>
      <c r="B69" s="17"/>
      <c r="C69" s="16" t="s">
        <v>283</v>
      </c>
      <c r="E69" s="201">
        <v>11497</v>
      </c>
      <c r="F69" s="153">
        <v>6437</v>
      </c>
      <c r="G69" s="153">
        <v>902</v>
      </c>
      <c r="H69" s="153">
        <v>650</v>
      </c>
      <c r="I69" s="153">
        <v>699</v>
      </c>
      <c r="J69" s="153">
        <v>308</v>
      </c>
      <c r="K69" s="153">
        <v>2079</v>
      </c>
      <c r="L69" s="153">
        <v>422</v>
      </c>
      <c r="M69" s="149"/>
      <c r="N69" s="149"/>
      <c r="O69" s="149"/>
      <c r="P69" s="149"/>
      <c r="Q69" s="149"/>
      <c r="R69" s="149"/>
      <c r="S69" s="149"/>
    </row>
    <row r="70" spans="1:20" ht="18.75" x14ac:dyDescent="0.2">
      <c r="A70" s="17"/>
      <c r="B70" s="17"/>
      <c r="C70" s="203"/>
      <c r="E70" s="201"/>
      <c r="F70" s="154"/>
      <c r="G70" s="154"/>
      <c r="H70" s="154"/>
      <c r="I70" s="154"/>
      <c r="J70" s="154"/>
      <c r="K70" s="154"/>
      <c r="L70" s="154"/>
      <c r="M70" s="148"/>
      <c r="N70" s="147"/>
      <c r="O70" s="149"/>
      <c r="P70" s="114"/>
    </row>
    <row r="71" spans="1:20" x14ac:dyDescent="0.2">
      <c r="C71" s="184" t="s">
        <v>340</v>
      </c>
      <c r="D71" s="204"/>
      <c r="E71" s="90">
        <v>1</v>
      </c>
      <c r="F71" s="90">
        <v>0</v>
      </c>
      <c r="G71" s="90">
        <v>0</v>
      </c>
      <c r="H71" s="90">
        <v>0</v>
      </c>
      <c r="I71" s="90">
        <v>1</v>
      </c>
      <c r="J71" s="90">
        <v>0</v>
      </c>
      <c r="K71" s="90">
        <v>0</v>
      </c>
      <c r="L71" s="90">
        <v>0</v>
      </c>
      <c r="M71" s="148"/>
      <c r="N71" s="114"/>
      <c r="O71" s="114"/>
      <c r="P71" s="114"/>
    </row>
    <row r="72" spans="1:20" x14ac:dyDescent="0.2">
      <c r="A72" s="17"/>
      <c r="B72" s="17"/>
      <c r="C72" s="203" t="s">
        <v>284</v>
      </c>
      <c r="D72" s="185" t="s">
        <v>205</v>
      </c>
      <c r="E72" s="90">
        <v>77949</v>
      </c>
      <c r="F72" s="153">
        <v>39232</v>
      </c>
      <c r="G72" s="153">
        <v>5284</v>
      </c>
      <c r="H72" s="153">
        <v>5188</v>
      </c>
      <c r="I72" s="153">
        <v>8388</v>
      </c>
      <c r="J72" s="153">
        <v>3436</v>
      </c>
      <c r="K72" s="153">
        <v>9524</v>
      </c>
      <c r="L72" s="153">
        <v>6896</v>
      </c>
      <c r="M72" s="150"/>
      <c r="N72" s="149"/>
      <c r="O72" s="149"/>
      <c r="P72" s="149"/>
      <c r="Q72" s="149"/>
      <c r="R72" s="149"/>
      <c r="S72" s="149"/>
      <c r="T72" s="149"/>
    </row>
    <row r="73" spans="1:20" x14ac:dyDescent="0.2">
      <c r="A73" s="17"/>
      <c r="B73" s="17"/>
      <c r="C73" s="184" t="s">
        <v>341</v>
      </c>
      <c r="D73" s="204"/>
      <c r="E73" s="90">
        <v>572</v>
      </c>
      <c r="F73" s="153">
        <v>31</v>
      </c>
      <c r="G73" s="153">
        <v>403</v>
      </c>
      <c r="H73" s="153">
        <v>9</v>
      </c>
      <c r="I73" s="153">
        <v>84</v>
      </c>
      <c r="J73" s="153" t="s">
        <v>412</v>
      </c>
      <c r="K73" s="153">
        <v>22</v>
      </c>
      <c r="L73" s="153" t="s">
        <v>413</v>
      </c>
      <c r="M73" s="150"/>
      <c r="N73" s="149"/>
      <c r="O73" s="149"/>
      <c r="P73" s="149"/>
      <c r="Q73" s="149"/>
      <c r="R73" s="123"/>
      <c r="S73" s="149"/>
      <c r="T73" s="123"/>
    </row>
    <row r="74" spans="1:20" x14ac:dyDescent="0.2">
      <c r="A74" s="17"/>
      <c r="B74" s="17"/>
      <c r="C74" s="202" t="s">
        <v>285</v>
      </c>
      <c r="D74" s="191" t="s">
        <v>260</v>
      </c>
      <c r="E74" s="90">
        <v>1</v>
      </c>
      <c r="F74" s="153">
        <v>0.5</v>
      </c>
      <c r="G74" s="153">
        <v>0.05</v>
      </c>
      <c r="H74" s="153">
        <v>0.06</v>
      </c>
      <c r="I74" s="153">
        <v>0.15</v>
      </c>
      <c r="J74" s="153">
        <v>0.1</v>
      </c>
      <c r="K74" s="153">
        <v>0.25</v>
      </c>
      <c r="L74" s="153">
        <v>0.09</v>
      </c>
      <c r="M74" s="90"/>
      <c r="N74" s="90"/>
      <c r="O74" s="90"/>
      <c r="P74" s="90"/>
      <c r="Q74" s="90"/>
      <c r="R74" s="90"/>
      <c r="S74" s="90"/>
      <c r="T74" s="90"/>
    </row>
    <row r="75" spans="1:20" x14ac:dyDescent="0.2">
      <c r="C75" s="184" t="s">
        <v>342</v>
      </c>
      <c r="D75" s="204"/>
      <c r="E75" s="90">
        <v>71041</v>
      </c>
      <c r="F75" s="90" t="s">
        <v>354</v>
      </c>
      <c r="G75" s="90" t="s">
        <v>354</v>
      </c>
      <c r="H75" s="90" t="s">
        <v>354</v>
      </c>
      <c r="I75" s="90" t="s">
        <v>354</v>
      </c>
      <c r="J75" s="90" t="s">
        <v>354</v>
      </c>
      <c r="K75" s="90" t="s">
        <v>354</v>
      </c>
      <c r="L75" s="90" t="s">
        <v>354</v>
      </c>
      <c r="M75" s="150"/>
      <c r="N75" s="150"/>
      <c r="O75" s="123"/>
      <c r="P75" s="149"/>
      <c r="Q75" s="149"/>
      <c r="R75" s="123"/>
      <c r="S75" s="123"/>
      <c r="T75" s="150"/>
    </row>
    <row r="76" spans="1:20" ht="18" thickBot="1" x14ac:dyDescent="0.2">
      <c r="B76" s="13"/>
      <c r="C76" s="13"/>
      <c r="D76" s="13"/>
      <c r="E76" s="205"/>
      <c r="F76" s="20"/>
      <c r="G76" s="20"/>
      <c r="H76" s="20"/>
      <c r="I76" s="13"/>
      <c r="J76" s="13"/>
      <c r="K76" s="13"/>
      <c r="L76" s="13"/>
    </row>
    <row r="77" spans="1:20" x14ac:dyDescent="0.2">
      <c r="E77" s="12" t="s">
        <v>282</v>
      </c>
      <c r="G77" s="16" t="s">
        <v>209</v>
      </c>
    </row>
    <row r="78" spans="1:20" x14ac:dyDescent="0.2">
      <c r="G78" s="16" t="s">
        <v>210</v>
      </c>
      <c r="K78" s="206"/>
    </row>
    <row r="79" spans="1:20" x14ac:dyDescent="0.2">
      <c r="G79" s="16" t="s">
        <v>212</v>
      </c>
    </row>
    <row r="80" spans="1:20" x14ac:dyDescent="0.2">
      <c r="G80" s="16" t="s">
        <v>213</v>
      </c>
    </row>
    <row r="81" spans="5:7" x14ac:dyDescent="0.2">
      <c r="G81" s="16" t="s">
        <v>214</v>
      </c>
    </row>
    <row r="82" spans="5:7" x14ac:dyDescent="0.2">
      <c r="G82" s="16" t="s">
        <v>254</v>
      </c>
    </row>
    <row r="83" spans="5:7" x14ac:dyDescent="0.2">
      <c r="G83" s="16" t="s">
        <v>211</v>
      </c>
    </row>
    <row r="84" spans="5:7" x14ac:dyDescent="0.2">
      <c r="E84" s="16" t="s">
        <v>277</v>
      </c>
    </row>
  </sheetData>
  <mergeCells count="7">
    <mergeCell ref="E44:E45"/>
    <mergeCell ref="B6:L6"/>
    <mergeCell ref="D7:L7"/>
    <mergeCell ref="D8:L8"/>
    <mergeCell ref="D9:L9"/>
    <mergeCell ref="D10:L10"/>
    <mergeCell ref="I12:J12"/>
  </mergeCells>
  <phoneticPr fontId="2"/>
  <pageMargins left="0.64" right="0.53" top="0.9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9"/>
  <sheetViews>
    <sheetView view="pageBreakPreview" zoomScale="75" zoomScaleNormal="75" workbookViewId="0">
      <selection activeCell="H68" sqref="H68"/>
    </sheetView>
  </sheetViews>
  <sheetFormatPr defaultColWidth="15.875" defaultRowHeight="17.25" x14ac:dyDescent="0.15"/>
  <cols>
    <col min="1" max="1" width="13.375" style="10" customWidth="1"/>
    <col min="2" max="2" width="1.125" style="10" customWidth="1"/>
    <col min="3" max="3" width="2.25" style="10" customWidth="1"/>
    <col min="4" max="4" width="10.75" style="10" customWidth="1"/>
    <col min="5" max="5" width="30.375" style="10" customWidth="1"/>
    <col min="6" max="10" width="15" style="10" customWidth="1"/>
    <col min="11" max="15" width="15.875" style="10"/>
    <col min="16" max="16384" width="15.875" style="1"/>
  </cols>
  <sheetData>
    <row r="1" spans="1:10" x14ac:dyDescent="0.2">
      <c r="A1" s="116"/>
    </row>
    <row r="6" spans="1:10" x14ac:dyDescent="0.2">
      <c r="B6" s="352" t="s">
        <v>265</v>
      </c>
      <c r="C6" s="352"/>
      <c r="D6" s="352"/>
      <c r="E6" s="352"/>
      <c r="F6" s="352"/>
      <c r="G6" s="352"/>
      <c r="H6" s="352"/>
      <c r="I6" s="352"/>
      <c r="J6" s="352"/>
    </row>
    <row r="7" spans="1:10" s="10" customFormat="1" x14ac:dyDescent="0.2">
      <c r="E7" s="116" t="s">
        <v>18</v>
      </c>
    </row>
    <row r="8" spans="1:10" s="10" customFormat="1" x14ac:dyDescent="0.2">
      <c r="E8" s="116" t="s">
        <v>19</v>
      </c>
    </row>
    <row r="9" spans="1:10" s="10" customFormat="1" x14ac:dyDescent="0.2">
      <c r="E9" s="116" t="s">
        <v>355</v>
      </c>
    </row>
    <row r="10" spans="1:10" s="10" customFormat="1" x14ac:dyDescent="0.2">
      <c r="E10" s="116" t="s">
        <v>356</v>
      </c>
    </row>
    <row r="11" spans="1:10" s="10" customFormat="1" x14ac:dyDescent="0.2">
      <c r="E11" s="116" t="s">
        <v>357</v>
      </c>
    </row>
    <row r="12" spans="1:10" x14ac:dyDescent="0.2">
      <c r="E12" s="116" t="s">
        <v>358</v>
      </c>
    </row>
    <row r="13" spans="1:10" ht="18" thickBot="1" x14ac:dyDescent="0.25">
      <c r="B13" s="286"/>
      <c r="C13" s="286"/>
      <c r="D13" s="286"/>
      <c r="E13" s="286"/>
      <c r="F13" s="311" t="s">
        <v>266</v>
      </c>
      <c r="G13" s="286"/>
      <c r="H13" s="286"/>
      <c r="J13" s="287" t="s">
        <v>359</v>
      </c>
    </row>
    <row r="14" spans="1:10" x14ac:dyDescent="0.2">
      <c r="F14" s="289" t="s">
        <v>311</v>
      </c>
      <c r="G14" s="289" t="s">
        <v>344</v>
      </c>
      <c r="H14" s="289" t="s">
        <v>345</v>
      </c>
      <c r="I14" s="289" t="s">
        <v>427</v>
      </c>
      <c r="J14" s="289" t="s">
        <v>423</v>
      </c>
    </row>
    <row r="15" spans="1:10" x14ac:dyDescent="0.2">
      <c r="B15" s="291"/>
      <c r="C15" s="291"/>
      <c r="D15" s="291"/>
      <c r="E15" s="291"/>
      <c r="F15" s="292">
        <v>2014</v>
      </c>
      <c r="G15" s="292">
        <v>2015</v>
      </c>
      <c r="H15" s="292">
        <v>2016</v>
      </c>
      <c r="I15" s="292">
        <v>2017</v>
      </c>
      <c r="J15" s="292">
        <v>2018</v>
      </c>
    </row>
    <row r="16" spans="1:10" x14ac:dyDescent="0.15">
      <c r="E16" s="313"/>
      <c r="G16" s="309"/>
      <c r="H16" s="309"/>
      <c r="I16" s="309"/>
      <c r="J16" s="309"/>
    </row>
    <row r="17" spans="1:15" s="5" customFormat="1" x14ac:dyDescent="0.2">
      <c r="A17" s="9"/>
      <c r="B17" s="288"/>
      <c r="C17" s="294" t="s">
        <v>360</v>
      </c>
      <c r="D17" s="9"/>
      <c r="E17" s="295"/>
      <c r="F17" s="9">
        <v>560768</v>
      </c>
      <c r="G17" s="7">
        <v>562969</v>
      </c>
      <c r="H17" s="7">
        <v>541231.55900000001</v>
      </c>
      <c r="I17" s="7">
        <f>SUM(I19:I23,I28:I31,I37,I41,I61,I65:I67,I69:I70)</f>
        <v>532338.46299999999</v>
      </c>
      <c r="J17" s="7">
        <f>SUM(J19:J23,J28:J31,J37,J41,J61,J65:J67,J69:J70)</f>
        <v>539894.72900000005</v>
      </c>
      <c r="K17" s="9"/>
      <c r="L17" s="9"/>
      <c r="M17" s="9"/>
      <c r="N17" s="9"/>
      <c r="O17" s="9"/>
    </row>
    <row r="18" spans="1:15" x14ac:dyDescent="0.15">
      <c r="B18" s="288"/>
      <c r="E18" s="127"/>
      <c r="G18" s="309"/>
      <c r="H18" s="309"/>
      <c r="I18" s="309"/>
      <c r="J18" s="309"/>
    </row>
    <row r="19" spans="1:15" x14ac:dyDescent="0.2">
      <c r="B19" s="288"/>
      <c r="C19" s="116" t="s">
        <v>428</v>
      </c>
      <c r="E19" s="127"/>
      <c r="F19" s="10">
        <v>92988</v>
      </c>
      <c r="G19" s="6">
        <v>107188</v>
      </c>
      <c r="H19" s="6">
        <v>103625.98299999999</v>
      </c>
      <c r="I19" s="6">
        <v>108128.102</v>
      </c>
      <c r="J19" s="6">
        <v>110091.481</v>
      </c>
    </row>
    <row r="20" spans="1:15" x14ac:dyDescent="0.2">
      <c r="B20" s="288"/>
      <c r="C20" s="116" t="s">
        <v>429</v>
      </c>
      <c r="E20" s="127"/>
      <c r="F20" s="10">
        <v>19074</v>
      </c>
      <c r="G20" s="6">
        <v>17563</v>
      </c>
      <c r="H20" s="6">
        <v>14857.293</v>
      </c>
      <c r="I20" s="6">
        <v>15349.076999999999</v>
      </c>
      <c r="J20" s="6">
        <v>17171.175999999999</v>
      </c>
    </row>
    <row r="21" spans="1:15" x14ac:dyDescent="0.2">
      <c r="B21" s="288"/>
      <c r="C21" s="116"/>
      <c r="E21" s="127"/>
      <c r="G21" s="6"/>
      <c r="H21" s="6"/>
      <c r="I21" s="6"/>
      <c r="J21" s="6"/>
    </row>
    <row r="22" spans="1:15" x14ac:dyDescent="0.2">
      <c r="C22" s="116" t="s">
        <v>361</v>
      </c>
      <c r="E22" s="127"/>
      <c r="F22" s="10">
        <v>331</v>
      </c>
      <c r="G22" s="6">
        <v>338</v>
      </c>
      <c r="H22" s="6">
        <v>345.37099999999998</v>
      </c>
      <c r="I22" s="6">
        <v>373.28800000000001</v>
      </c>
      <c r="J22" s="6">
        <v>433.16800000000001</v>
      </c>
    </row>
    <row r="23" spans="1:15" x14ac:dyDescent="0.2">
      <c r="B23" s="288"/>
      <c r="C23" s="116" t="s">
        <v>430</v>
      </c>
      <c r="E23" s="127"/>
      <c r="F23" s="10">
        <v>164988</v>
      </c>
      <c r="G23" s="6">
        <v>167641</v>
      </c>
      <c r="H23" s="6">
        <v>172695.36300000001</v>
      </c>
      <c r="I23" s="6">
        <v>172472.81899999999</v>
      </c>
      <c r="J23" s="6">
        <v>172716.47</v>
      </c>
    </row>
    <row r="24" spans="1:15" x14ac:dyDescent="0.2">
      <c r="D24" s="116" t="s">
        <v>431</v>
      </c>
      <c r="E24" s="127"/>
      <c r="F24" s="10">
        <v>162437</v>
      </c>
      <c r="G24" s="6">
        <v>165016</v>
      </c>
      <c r="H24" s="6">
        <v>170659.28599999999</v>
      </c>
      <c r="I24" s="6">
        <v>170175.81899999999</v>
      </c>
      <c r="J24" s="6">
        <v>169551.01199999999</v>
      </c>
    </row>
    <row r="25" spans="1:15" x14ac:dyDescent="0.2">
      <c r="D25" s="116" t="s">
        <v>362</v>
      </c>
      <c r="E25" s="127"/>
      <c r="F25" s="10">
        <v>2459</v>
      </c>
      <c r="G25" s="6">
        <v>2533</v>
      </c>
      <c r="H25" s="6">
        <v>2024.4760000000001</v>
      </c>
      <c r="I25" s="6">
        <v>2285.451</v>
      </c>
      <c r="J25" s="6">
        <v>3157.5149999999999</v>
      </c>
    </row>
    <row r="26" spans="1:15" x14ac:dyDescent="0.2">
      <c r="D26" s="116" t="s">
        <v>363</v>
      </c>
      <c r="E26" s="127"/>
      <c r="F26" s="192">
        <v>92</v>
      </c>
      <c r="G26" s="6">
        <v>92</v>
      </c>
      <c r="H26" s="6">
        <v>11.601000000000001</v>
      </c>
      <c r="I26" s="6">
        <v>11.548999999999999</v>
      </c>
      <c r="J26" s="6">
        <v>7.9429999999999996</v>
      </c>
    </row>
    <row r="27" spans="1:15" x14ac:dyDescent="0.15">
      <c r="E27" s="127"/>
      <c r="G27" s="6"/>
      <c r="H27" s="6"/>
      <c r="I27" s="6"/>
      <c r="J27" s="6"/>
    </row>
    <row r="28" spans="1:15" x14ac:dyDescent="0.2">
      <c r="B28" s="288"/>
      <c r="C28" s="116" t="s">
        <v>432</v>
      </c>
      <c r="E28" s="127"/>
      <c r="F28" s="10">
        <v>279</v>
      </c>
      <c r="G28" s="6">
        <v>287</v>
      </c>
      <c r="H28" s="6">
        <v>261.88900000000001</v>
      </c>
      <c r="I28" s="6">
        <v>234.614</v>
      </c>
      <c r="J28" s="6">
        <v>210.298</v>
      </c>
    </row>
    <row r="29" spans="1:15" x14ac:dyDescent="0.2">
      <c r="B29" s="288"/>
      <c r="C29" s="116" t="s">
        <v>433</v>
      </c>
      <c r="E29" s="127"/>
      <c r="F29" s="10">
        <v>1034</v>
      </c>
      <c r="G29" s="6">
        <v>1564</v>
      </c>
      <c r="H29" s="6">
        <v>1321.617</v>
      </c>
      <c r="I29" s="6">
        <v>1391.617</v>
      </c>
      <c r="J29" s="6">
        <v>4394.0889999999999</v>
      </c>
    </row>
    <row r="30" spans="1:15" x14ac:dyDescent="0.15">
      <c r="E30" s="127"/>
      <c r="G30" s="309"/>
      <c r="H30" s="309"/>
      <c r="I30" s="309"/>
      <c r="J30" s="309"/>
    </row>
    <row r="31" spans="1:15" x14ac:dyDescent="0.2">
      <c r="C31" s="116" t="s">
        <v>434</v>
      </c>
      <c r="E31" s="127"/>
      <c r="F31" s="10">
        <v>3258</v>
      </c>
      <c r="G31" s="6">
        <v>4078</v>
      </c>
      <c r="H31" s="6">
        <v>4874.5860000000002</v>
      </c>
      <c r="I31" s="6">
        <v>4830.3490000000002</v>
      </c>
      <c r="J31" s="6">
        <v>4732.9930000000004</v>
      </c>
    </row>
    <row r="32" spans="1:15" x14ac:dyDescent="0.2">
      <c r="D32" s="116" t="s">
        <v>435</v>
      </c>
      <c r="E32" s="127"/>
      <c r="F32" s="10">
        <v>999</v>
      </c>
      <c r="G32" s="6">
        <v>1825</v>
      </c>
      <c r="H32" s="6">
        <v>2630.502</v>
      </c>
      <c r="I32" s="6">
        <v>2570.7199999999998</v>
      </c>
      <c r="J32" s="6">
        <v>2470.377</v>
      </c>
    </row>
    <row r="33" spans="2:10" x14ac:dyDescent="0.2">
      <c r="D33" s="116" t="s">
        <v>436</v>
      </c>
      <c r="E33" s="127"/>
      <c r="F33" s="10">
        <v>217</v>
      </c>
      <c r="G33" s="6">
        <v>221</v>
      </c>
      <c r="H33" s="6">
        <v>221.089</v>
      </c>
      <c r="I33" s="6">
        <v>221.089</v>
      </c>
      <c r="J33" s="6">
        <v>221.089</v>
      </c>
    </row>
    <row r="34" spans="2:10" x14ac:dyDescent="0.2">
      <c r="D34" s="116" t="s">
        <v>364</v>
      </c>
      <c r="E34" s="127"/>
      <c r="F34" s="10">
        <v>1287</v>
      </c>
      <c r="G34" s="6">
        <v>1281</v>
      </c>
      <c r="H34" s="6">
        <v>1276.94</v>
      </c>
      <c r="I34" s="6">
        <v>1298.8889999999999</v>
      </c>
      <c r="J34" s="6">
        <v>1292.9369999999999</v>
      </c>
    </row>
    <row r="35" spans="2:10" x14ac:dyDescent="0.2">
      <c r="D35" s="116" t="s">
        <v>437</v>
      </c>
      <c r="E35" s="127"/>
      <c r="F35" s="10">
        <v>754</v>
      </c>
      <c r="G35" s="6">
        <v>752</v>
      </c>
      <c r="H35" s="6">
        <v>746.05499999999995</v>
      </c>
      <c r="I35" s="6">
        <v>739.65099999999995</v>
      </c>
      <c r="J35" s="6">
        <v>748.59</v>
      </c>
    </row>
    <row r="36" spans="2:10" x14ac:dyDescent="0.15">
      <c r="E36" s="127"/>
      <c r="G36" s="309"/>
      <c r="H36" s="309"/>
      <c r="I36" s="309"/>
      <c r="J36" s="309"/>
    </row>
    <row r="37" spans="2:10" x14ac:dyDescent="0.2">
      <c r="B37" s="288"/>
      <c r="C37" s="116" t="s">
        <v>438</v>
      </c>
      <c r="E37" s="127"/>
      <c r="F37" s="10">
        <v>1684</v>
      </c>
      <c r="G37" s="299">
        <v>1657</v>
      </c>
      <c r="H37" s="299">
        <v>1645.25</v>
      </c>
      <c r="I37" s="299">
        <v>1596.5</v>
      </c>
      <c r="J37" s="299">
        <v>1544.614</v>
      </c>
    </row>
    <row r="38" spans="2:10" x14ac:dyDescent="0.2">
      <c r="B38" s="288"/>
      <c r="C38" s="116"/>
      <c r="D38" s="10" t="s">
        <v>366</v>
      </c>
      <c r="E38" s="127"/>
      <c r="F38" s="10">
        <v>1251</v>
      </c>
      <c r="G38" s="299">
        <v>1189</v>
      </c>
      <c r="H38" s="299">
        <v>1183.0239999999999</v>
      </c>
      <c r="I38" s="299">
        <v>1165.3800000000001</v>
      </c>
      <c r="J38" s="299">
        <v>1145.7829999999999</v>
      </c>
    </row>
    <row r="39" spans="2:10" x14ac:dyDescent="0.2">
      <c r="D39" s="116" t="s">
        <v>367</v>
      </c>
      <c r="E39" s="127"/>
      <c r="F39" s="10">
        <v>433</v>
      </c>
      <c r="G39" s="6">
        <v>469</v>
      </c>
      <c r="H39" s="6">
        <v>462.226</v>
      </c>
      <c r="I39" s="6">
        <v>431.12</v>
      </c>
      <c r="J39" s="6">
        <v>398.83100000000002</v>
      </c>
    </row>
    <row r="40" spans="2:10" x14ac:dyDescent="0.15">
      <c r="E40" s="127"/>
      <c r="G40" s="309"/>
      <c r="H40" s="309"/>
      <c r="I40" s="309"/>
      <c r="J40" s="309"/>
    </row>
    <row r="41" spans="2:10" x14ac:dyDescent="0.2">
      <c r="B41" s="288"/>
      <c r="C41" s="116" t="s">
        <v>439</v>
      </c>
      <c r="E41" s="127"/>
      <c r="F41" s="10">
        <v>84175</v>
      </c>
      <c r="G41" s="299">
        <v>72305</v>
      </c>
      <c r="H41" s="299">
        <v>71206.962</v>
      </c>
      <c r="I41" s="299">
        <v>73307.023000000001</v>
      </c>
      <c r="J41" s="299">
        <v>75926.942999999999</v>
      </c>
    </row>
    <row r="42" spans="2:10" x14ac:dyDescent="0.2">
      <c r="D42" s="116" t="s">
        <v>440</v>
      </c>
      <c r="E42" s="127"/>
      <c r="F42" s="10">
        <v>14320</v>
      </c>
      <c r="G42" s="6">
        <v>14199</v>
      </c>
      <c r="H42" s="6">
        <v>14152.758</v>
      </c>
      <c r="I42" s="6">
        <v>14016.504999999999</v>
      </c>
      <c r="J42" s="6">
        <v>13828.550999999999</v>
      </c>
    </row>
    <row r="43" spans="2:10" x14ac:dyDescent="0.2">
      <c r="D43" s="116" t="s">
        <v>441</v>
      </c>
      <c r="E43" s="127"/>
      <c r="F43" s="10">
        <v>2666</v>
      </c>
      <c r="G43" s="6">
        <v>2607</v>
      </c>
      <c r="H43" s="6">
        <v>2614.7779999999998</v>
      </c>
      <c r="I43" s="6">
        <v>2619.9540000000002</v>
      </c>
      <c r="J43" s="6">
        <v>2540.056</v>
      </c>
    </row>
    <row r="44" spans="2:10" x14ac:dyDescent="0.15">
      <c r="E44" s="127"/>
      <c r="G44" s="309"/>
      <c r="H44" s="309"/>
      <c r="I44" s="309"/>
      <c r="J44" s="309"/>
    </row>
    <row r="45" spans="2:10" x14ac:dyDescent="0.15">
      <c r="D45" s="10" t="s">
        <v>368</v>
      </c>
      <c r="E45" s="127"/>
      <c r="F45" s="10">
        <v>1614</v>
      </c>
      <c r="G45" s="309">
        <v>1683</v>
      </c>
      <c r="H45" s="309">
        <v>1741.0509999999999</v>
      </c>
      <c r="I45" s="309">
        <v>1882.124</v>
      </c>
      <c r="J45" s="309">
        <v>1877.5250000000001</v>
      </c>
    </row>
    <row r="46" spans="2:10" x14ac:dyDescent="0.15">
      <c r="D46" s="10" t="s">
        <v>369</v>
      </c>
      <c r="E46" s="127"/>
      <c r="F46" s="10">
        <v>608</v>
      </c>
      <c r="G46" s="309">
        <v>645</v>
      </c>
      <c r="H46" s="309">
        <v>669.11699999999996</v>
      </c>
      <c r="I46" s="309">
        <v>685.61400000000003</v>
      </c>
      <c r="J46" s="309">
        <v>709.83600000000001</v>
      </c>
    </row>
    <row r="47" spans="2:10" x14ac:dyDescent="0.2">
      <c r="D47" s="116" t="s">
        <v>370</v>
      </c>
      <c r="E47" s="127"/>
      <c r="F47" s="10">
        <v>15718</v>
      </c>
      <c r="G47" s="6">
        <v>13201</v>
      </c>
      <c r="H47" s="6">
        <v>13031.262000000001</v>
      </c>
      <c r="I47" s="6">
        <v>15363.257</v>
      </c>
      <c r="J47" s="6">
        <v>17165.813999999998</v>
      </c>
    </row>
    <row r="48" spans="2:10" x14ac:dyDescent="0.2">
      <c r="D48" s="116" t="s">
        <v>442</v>
      </c>
      <c r="E48" s="127"/>
      <c r="F48" s="10">
        <v>6730</v>
      </c>
      <c r="G48" s="6">
        <v>4377</v>
      </c>
      <c r="H48" s="6">
        <v>2507.06</v>
      </c>
      <c r="I48" s="6">
        <v>2044.2809999999999</v>
      </c>
      <c r="J48" s="6">
        <v>4269.7790000000005</v>
      </c>
    </row>
    <row r="49" spans="2:10" x14ac:dyDescent="0.2">
      <c r="D49" s="116" t="s">
        <v>371</v>
      </c>
      <c r="E49" s="127"/>
      <c r="F49" s="10">
        <v>1526</v>
      </c>
      <c r="G49" s="8">
        <v>737</v>
      </c>
      <c r="H49" s="8">
        <v>4.7030000000000003</v>
      </c>
      <c r="I49" s="192">
        <v>0</v>
      </c>
      <c r="J49" s="192">
        <v>0</v>
      </c>
    </row>
    <row r="50" spans="2:10" x14ac:dyDescent="0.2">
      <c r="D50" s="116" t="s">
        <v>372</v>
      </c>
      <c r="E50" s="127"/>
      <c r="F50" s="10">
        <v>629</v>
      </c>
      <c r="G50" s="8">
        <v>2219</v>
      </c>
      <c r="H50" s="8">
        <v>564.35199999999998</v>
      </c>
      <c r="I50" s="8">
        <v>617.58799999999997</v>
      </c>
      <c r="J50" s="8">
        <v>611.00300000000004</v>
      </c>
    </row>
    <row r="51" spans="2:10" x14ac:dyDescent="0.15">
      <c r="E51" s="127"/>
      <c r="G51" s="309"/>
      <c r="H51" s="309"/>
      <c r="I51" s="309"/>
      <c r="J51" s="309"/>
    </row>
    <row r="52" spans="2:10" x14ac:dyDescent="0.2">
      <c r="D52" s="116" t="s">
        <v>373</v>
      </c>
      <c r="E52" s="127"/>
      <c r="F52" s="10">
        <v>1213</v>
      </c>
      <c r="G52" s="6">
        <v>1005</v>
      </c>
      <c r="H52" s="6">
        <v>1157.923</v>
      </c>
      <c r="I52" s="6">
        <v>1131.452</v>
      </c>
      <c r="J52" s="6">
        <v>620.76800000000003</v>
      </c>
    </row>
    <row r="53" spans="2:10" x14ac:dyDescent="0.15">
      <c r="E53" s="127"/>
      <c r="G53" s="309"/>
      <c r="H53" s="309"/>
      <c r="I53" s="309"/>
      <c r="J53" s="309"/>
    </row>
    <row r="54" spans="2:10" x14ac:dyDescent="0.2">
      <c r="D54" s="116" t="s">
        <v>374</v>
      </c>
      <c r="E54" s="127"/>
      <c r="F54" s="10">
        <v>313</v>
      </c>
      <c r="G54" s="6">
        <v>344</v>
      </c>
      <c r="H54" s="6">
        <v>224.476</v>
      </c>
      <c r="I54" s="6">
        <v>190.91800000000001</v>
      </c>
      <c r="J54" s="6">
        <v>40.313000000000002</v>
      </c>
    </row>
    <row r="55" spans="2:10" x14ac:dyDescent="0.2">
      <c r="D55" s="116" t="s">
        <v>375</v>
      </c>
      <c r="E55" s="127"/>
      <c r="F55" s="10">
        <v>208</v>
      </c>
      <c r="G55" s="6">
        <v>208</v>
      </c>
      <c r="H55" s="6">
        <v>204.80600000000001</v>
      </c>
      <c r="I55" s="6">
        <v>206.83</v>
      </c>
      <c r="J55" s="6">
        <v>185.738</v>
      </c>
    </row>
    <row r="56" spans="2:10" x14ac:dyDescent="0.2">
      <c r="D56" s="116" t="s">
        <v>376</v>
      </c>
      <c r="E56" s="127"/>
      <c r="F56" s="192">
        <v>0</v>
      </c>
      <c r="G56" s="192">
        <v>0</v>
      </c>
      <c r="H56" s="192">
        <v>0</v>
      </c>
      <c r="I56" s="192">
        <v>0</v>
      </c>
      <c r="J56" s="192" t="s">
        <v>419</v>
      </c>
    </row>
    <row r="57" spans="2:10" x14ac:dyDescent="0.2">
      <c r="D57" s="116" t="s">
        <v>377</v>
      </c>
      <c r="E57" s="127"/>
      <c r="F57" s="192">
        <v>0</v>
      </c>
      <c r="G57" s="192">
        <v>0</v>
      </c>
      <c r="H57" s="192">
        <v>0</v>
      </c>
      <c r="I57" s="192">
        <v>0</v>
      </c>
      <c r="J57" s="192" t="s">
        <v>419</v>
      </c>
    </row>
    <row r="58" spans="2:10" x14ac:dyDescent="0.2">
      <c r="D58" s="116" t="s">
        <v>378</v>
      </c>
      <c r="E58" s="127"/>
      <c r="F58" s="10">
        <v>29195</v>
      </c>
      <c r="G58" s="8">
        <v>22933</v>
      </c>
      <c r="H58" s="8">
        <v>24585.615000000002</v>
      </c>
      <c r="I58" s="8">
        <v>23849.439999999999</v>
      </c>
      <c r="J58" s="8">
        <v>26116.073</v>
      </c>
    </row>
    <row r="59" spans="2:10" x14ac:dyDescent="0.2">
      <c r="D59" s="116" t="s">
        <v>365</v>
      </c>
      <c r="E59" s="127"/>
      <c r="F59" s="10">
        <v>9433</v>
      </c>
      <c r="G59" s="6">
        <v>8147</v>
      </c>
      <c r="H59" s="6">
        <v>9749.0609999999997</v>
      </c>
      <c r="I59" s="6">
        <v>10699.06</v>
      </c>
      <c r="J59" s="6">
        <v>7961.4870000000001</v>
      </c>
    </row>
    <row r="60" spans="2:10" x14ac:dyDescent="0.15">
      <c r="E60" s="127"/>
      <c r="G60" s="6"/>
      <c r="H60" s="6"/>
      <c r="I60" s="6"/>
      <c r="J60" s="6"/>
    </row>
    <row r="61" spans="2:10" x14ac:dyDescent="0.2">
      <c r="B61" s="288"/>
      <c r="C61" s="116" t="s">
        <v>379</v>
      </c>
      <c r="E61" s="127"/>
      <c r="F61" s="10">
        <v>1146</v>
      </c>
      <c r="G61" s="299">
        <v>719</v>
      </c>
      <c r="H61" s="299">
        <v>650.54899999999998</v>
      </c>
      <c r="I61" s="299">
        <v>834.25</v>
      </c>
      <c r="J61" s="299">
        <v>2210.7359999999999</v>
      </c>
    </row>
    <row r="62" spans="2:10" x14ac:dyDescent="0.2">
      <c r="D62" s="116" t="s">
        <v>443</v>
      </c>
      <c r="E62" s="127"/>
      <c r="F62" s="10">
        <v>561</v>
      </c>
      <c r="G62" s="6">
        <v>509</v>
      </c>
      <c r="H62" s="6">
        <v>429.86700000000002</v>
      </c>
      <c r="I62" s="6">
        <v>415.76100000000002</v>
      </c>
      <c r="J62" s="6">
        <v>405.464</v>
      </c>
    </row>
    <row r="63" spans="2:10" x14ac:dyDescent="0.2">
      <c r="D63" s="116" t="s">
        <v>444</v>
      </c>
      <c r="E63" s="127"/>
      <c r="F63" s="10">
        <v>585</v>
      </c>
      <c r="G63" s="6">
        <v>209</v>
      </c>
      <c r="H63" s="6">
        <v>220.68199999999999</v>
      </c>
      <c r="I63" s="6">
        <v>418.48899999999998</v>
      </c>
      <c r="J63" s="6">
        <v>1805.2719999999999</v>
      </c>
    </row>
    <row r="64" spans="2:10" x14ac:dyDescent="0.15">
      <c r="E64" s="127"/>
      <c r="G64" s="6"/>
      <c r="H64" s="6"/>
      <c r="I64" s="6"/>
      <c r="J64" s="6"/>
    </row>
    <row r="65" spans="1:10" x14ac:dyDescent="0.2">
      <c r="B65" s="288"/>
      <c r="C65" s="116" t="s">
        <v>380</v>
      </c>
      <c r="E65" s="127"/>
      <c r="F65" s="10">
        <v>203</v>
      </c>
      <c r="G65" s="6">
        <v>161</v>
      </c>
      <c r="H65" s="6">
        <v>96.548000000000002</v>
      </c>
      <c r="I65" s="6">
        <v>66.350999999999999</v>
      </c>
      <c r="J65" s="6">
        <v>101.679</v>
      </c>
    </row>
    <row r="66" spans="1:10" x14ac:dyDescent="0.2">
      <c r="B66" s="288"/>
      <c r="C66" s="116" t="s">
        <v>445</v>
      </c>
      <c r="E66" s="127"/>
      <c r="F66" s="10">
        <v>19454</v>
      </c>
      <c r="G66" s="6">
        <v>13949</v>
      </c>
      <c r="H66" s="6">
        <v>7315.4440000000004</v>
      </c>
      <c r="I66" s="6">
        <v>5957.64</v>
      </c>
      <c r="J66" s="6">
        <v>4469.8850000000002</v>
      </c>
    </row>
    <row r="67" spans="1:10" x14ac:dyDescent="0.2">
      <c r="B67" s="288"/>
      <c r="C67" s="116" t="s">
        <v>446</v>
      </c>
      <c r="E67" s="127"/>
      <c r="F67" s="10">
        <v>14611</v>
      </c>
      <c r="G67" s="6">
        <v>19248</v>
      </c>
      <c r="H67" s="6">
        <v>12359.825999999999</v>
      </c>
      <c r="I67" s="6">
        <v>11851.22</v>
      </c>
      <c r="J67" s="6">
        <v>13716.752</v>
      </c>
    </row>
    <row r="68" spans="1:10" x14ac:dyDescent="0.15">
      <c r="E68" s="127"/>
      <c r="G68" s="309"/>
      <c r="H68" s="309"/>
      <c r="I68" s="309"/>
      <c r="J68" s="309"/>
    </row>
    <row r="69" spans="1:10" x14ac:dyDescent="0.2">
      <c r="B69" s="288"/>
      <c r="C69" s="116" t="s">
        <v>447</v>
      </c>
      <c r="E69" s="127"/>
      <c r="F69" s="10">
        <v>79903</v>
      </c>
      <c r="G69" s="6">
        <v>76377</v>
      </c>
      <c r="H69" s="6">
        <v>71802.978000000003</v>
      </c>
      <c r="I69" s="6">
        <v>67111.612999999998</v>
      </c>
      <c r="J69" s="6">
        <v>60162.345000000001</v>
      </c>
    </row>
    <row r="70" spans="1:10" x14ac:dyDescent="0.2">
      <c r="B70" s="288"/>
      <c r="C70" s="116" t="s">
        <v>448</v>
      </c>
      <c r="E70" s="127"/>
      <c r="F70" s="10">
        <v>77641</v>
      </c>
      <c r="G70" s="6">
        <v>79893</v>
      </c>
      <c r="H70" s="6">
        <v>78171.899999999994</v>
      </c>
      <c r="I70" s="6">
        <v>68834</v>
      </c>
      <c r="J70" s="6">
        <v>72012.100000000006</v>
      </c>
    </row>
    <row r="71" spans="1:10" ht="18" thickBot="1" x14ac:dyDescent="0.2">
      <c r="B71" s="285"/>
      <c r="C71" s="286"/>
      <c r="D71" s="286"/>
      <c r="E71" s="305"/>
      <c r="F71" s="286"/>
      <c r="G71" s="286"/>
      <c r="H71" s="286"/>
      <c r="I71" s="286"/>
      <c r="J71" s="286"/>
    </row>
    <row r="72" spans="1:10" x14ac:dyDescent="0.15">
      <c r="B72" s="7"/>
      <c r="C72" s="309"/>
      <c r="D72" s="309"/>
      <c r="E72" s="309"/>
      <c r="F72" s="309" t="s">
        <v>381</v>
      </c>
      <c r="G72" s="309"/>
      <c r="H72" s="309"/>
      <c r="I72" s="309"/>
      <c r="J72" s="309"/>
    </row>
    <row r="73" spans="1:10" x14ac:dyDescent="0.2">
      <c r="B73" s="7"/>
      <c r="C73" s="309"/>
      <c r="D73" s="309"/>
      <c r="F73" s="116" t="s">
        <v>449</v>
      </c>
      <c r="G73" s="309"/>
      <c r="H73" s="309"/>
      <c r="I73" s="309"/>
      <c r="J73" s="309"/>
    </row>
    <row r="74" spans="1:10" x14ac:dyDescent="0.2">
      <c r="A74" s="116"/>
      <c r="B74" s="288"/>
    </row>
    <row r="75" spans="1:10" x14ac:dyDescent="0.2">
      <c r="A75" s="116"/>
      <c r="B75" s="288"/>
      <c r="F75" s="116"/>
    </row>
    <row r="76" spans="1:10" x14ac:dyDescent="0.15">
      <c r="B76" s="288"/>
    </row>
    <row r="77" spans="1:10" x14ac:dyDescent="0.15">
      <c r="B77" s="288"/>
    </row>
    <row r="78" spans="1:10" x14ac:dyDescent="0.15">
      <c r="B78" s="288"/>
    </row>
    <row r="79" spans="1:10" x14ac:dyDescent="0.15">
      <c r="B79" s="28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7"/>
  <sheetViews>
    <sheetView view="pageBreakPreview" zoomScale="75" zoomScaleNormal="75" workbookViewId="0">
      <selection activeCell="H68" sqref="H68"/>
    </sheetView>
  </sheetViews>
  <sheetFormatPr defaultColWidth="15.875" defaultRowHeight="17.25" x14ac:dyDescent="0.15"/>
  <cols>
    <col min="1" max="1" width="13.375" style="10" customWidth="1"/>
    <col min="2" max="3" width="0.75" style="10" customWidth="1"/>
    <col min="4" max="4" width="15.875" style="10"/>
    <col min="5" max="5" width="17.625" style="10" customWidth="1"/>
    <col min="6" max="10" width="16.875" style="10" customWidth="1"/>
    <col min="11" max="15" width="15.875" style="10"/>
    <col min="16" max="16384" width="15.875" style="1"/>
  </cols>
  <sheetData>
    <row r="1" spans="1:15" x14ac:dyDescent="0.2">
      <c r="A1" s="116"/>
      <c r="B1" s="288"/>
      <c r="F1" s="116"/>
    </row>
    <row r="2" spans="1:15" x14ac:dyDescent="0.15">
      <c r="B2" s="288"/>
    </row>
    <row r="3" spans="1:15" x14ac:dyDescent="0.15">
      <c r="B3" s="288"/>
    </row>
    <row r="4" spans="1:15" x14ac:dyDescent="0.15">
      <c r="B4" s="288"/>
    </row>
    <row r="5" spans="1:15" x14ac:dyDescent="0.15">
      <c r="B5" s="288"/>
    </row>
    <row r="6" spans="1:15" x14ac:dyDescent="0.2">
      <c r="A6" s="288"/>
      <c r="B6" s="352" t="s">
        <v>450</v>
      </c>
      <c r="C6" s="352"/>
      <c r="D6" s="352"/>
      <c r="E6" s="352"/>
      <c r="F6" s="352"/>
      <c r="G6" s="352"/>
      <c r="H6" s="352"/>
      <c r="I6" s="352"/>
      <c r="J6" s="352"/>
    </row>
    <row r="7" spans="1:15" ht="18" thickBot="1" x14ac:dyDescent="0.25">
      <c r="A7" s="288"/>
      <c r="B7" s="285"/>
      <c r="C7" s="286"/>
      <c r="D7" s="286"/>
      <c r="E7" s="317"/>
      <c r="F7" s="294" t="s">
        <v>30</v>
      </c>
      <c r="G7" s="286"/>
      <c r="H7" s="286"/>
      <c r="J7" s="287" t="s">
        <v>20</v>
      </c>
    </row>
    <row r="8" spans="1:15" x14ac:dyDescent="0.2">
      <c r="A8" s="288"/>
      <c r="B8" s="288"/>
      <c r="F8" s="289" t="s">
        <v>311</v>
      </c>
      <c r="G8" s="289" t="s">
        <v>344</v>
      </c>
      <c r="H8" s="289" t="s">
        <v>345</v>
      </c>
      <c r="I8" s="289" t="s">
        <v>422</v>
      </c>
      <c r="J8" s="289" t="s">
        <v>423</v>
      </c>
      <c r="K8" s="309"/>
    </row>
    <row r="9" spans="1:15" x14ac:dyDescent="0.2">
      <c r="B9" s="290"/>
      <c r="C9" s="291"/>
      <c r="D9" s="291"/>
      <c r="E9" s="291"/>
      <c r="F9" s="312">
        <v>2014</v>
      </c>
      <c r="G9" s="312">
        <v>2015</v>
      </c>
      <c r="H9" s="312">
        <v>2016</v>
      </c>
      <c r="I9" s="312">
        <v>2017</v>
      </c>
      <c r="J9" s="312">
        <v>2018</v>
      </c>
      <c r="K9" s="309"/>
    </row>
    <row r="10" spans="1:15" x14ac:dyDescent="0.15">
      <c r="B10" s="288"/>
      <c r="E10" s="313"/>
    </row>
    <row r="11" spans="1:15" s="5" customFormat="1" x14ac:dyDescent="0.2">
      <c r="A11" s="9"/>
      <c r="B11" s="288"/>
      <c r="C11" s="294" t="s">
        <v>31</v>
      </c>
      <c r="D11" s="9"/>
      <c r="E11" s="295"/>
      <c r="F11" s="9">
        <v>541520</v>
      </c>
      <c r="G11" s="9">
        <v>550610</v>
      </c>
      <c r="H11" s="9">
        <v>529380.33900000004</v>
      </c>
      <c r="I11" s="9">
        <f>SUM(I13:I31)</f>
        <v>518621.71100000001</v>
      </c>
      <c r="J11" s="9">
        <f>SUM(J13:J31)</f>
        <v>527013.74099999992</v>
      </c>
      <c r="K11" s="9"/>
      <c r="L11" s="9"/>
      <c r="M11" s="9"/>
      <c r="N11" s="9"/>
      <c r="O11" s="9"/>
    </row>
    <row r="12" spans="1:15" x14ac:dyDescent="0.15">
      <c r="B12" s="288"/>
      <c r="E12" s="127"/>
    </row>
    <row r="13" spans="1:15" x14ac:dyDescent="0.2">
      <c r="B13" s="288"/>
      <c r="C13" s="116" t="s">
        <v>451</v>
      </c>
      <c r="E13" s="127"/>
      <c r="F13" s="10">
        <v>1191</v>
      </c>
      <c r="G13" s="6">
        <v>1196</v>
      </c>
      <c r="H13" s="6">
        <v>1211.7249999999999</v>
      </c>
      <c r="I13" s="6">
        <v>1186.491</v>
      </c>
      <c r="J13" s="6">
        <v>1170.5039999999999</v>
      </c>
    </row>
    <row r="14" spans="1:15" x14ac:dyDescent="0.2">
      <c r="B14" s="288"/>
      <c r="C14" s="116" t="s">
        <v>452</v>
      </c>
      <c r="E14" s="127"/>
      <c r="F14" s="10">
        <v>23494</v>
      </c>
      <c r="G14" s="6">
        <v>27202</v>
      </c>
      <c r="H14" s="6">
        <v>28785.38</v>
      </c>
      <c r="I14" s="6">
        <v>23556.905999999999</v>
      </c>
      <c r="J14" s="6">
        <v>24889.575000000001</v>
      </c>
    </row>
    <row r="15" spans="1:15" x14ac:dyDescent="0.2">
      <c r="B15" s="288"/>
      <c r="C15" s="116" t="s">
        <v>453</v>
      </c>
      <c r="E15" s="127"/>
      <c r="F15" s="10">
        <v>68179</v>
      </c>
      <c r="G15" s="6">
        <v>73402</v>
      </c>
      <c r="H15" s="6">
        <v>73262.179999999993</v>
      </c>
      <c r="I15" s="6">
        <v>73763.732000000004</v>
      </c>
      <c r="J15" s="6">
        <v>72347.339000000007</v>
      </c>
    </row>
    <row r="16" spans="1:15" x14ac:dyDescent="0.2">
      <c r="B16" s="288"/>
      <c r="C16" s="116" t="s">
        <v>454</v>
      </c>
      <c r="E16" s="127"/>
      <c r="F16" s="10">
        <v>15720</v>
      </c>
      <c r="G16" s="6">
        <v>14120</v>
      </c>
      <c r="H16" s="6">
        <v>15219.605</v>
      </c>
      <c r="I16" s="6">
        <v>13790.474</v>
      </c>
      <c r="J16" s="6">
        <v>12092.805</v>
      </c>
    </row>
    <row r="17" spans="2:10" x14ac:dyDescent="0.2">
      <c r="B17" s="288"/>
      <c r="C17" s="116" t="s">
        <v>455</v>
      </c>
      <c r="E17" s="127"/>
      <c r="F17" s="10">
        <v>1736</v>
      </c>
      <c r="G17" s="6">
        <v>1760</v>
      </c>
      <c r="H17" s="6">
        <v>1345.4749999999999</v>
      </c>
      <c r="I17" s="6">
        <v>1115.4369999999999</v>
      </c>
      <c r="J17" s="6">
        <v>1368.7940000000001</v>
      </c>
    </row>
    <row r="18" spans="2:10" x14ac:dyDescent="0.2">
      <c r="B18" s="288"/>
      <c r="C18" s="116" t="s">
        <v>456</v>
      </c>
      <c r="E18" s="127"/>
      <c r="F18" s="10">
        <v>27685</v>
      </c>
      <c r="G18" s="6">
        <v>25394</v>
      </c>
      <c r="H18" s="6">
        <v>26748.412</v>
      </c>
      <c r="I18" s="6">
        <v>26983.291000000001</v>
      </c>
      <c r="J18" s="6">
        <v>28527.679</v>
      </c>
    </row>
    <row r="19" spans="2:10" x14ac:dyDescent="0.2">
      <c r="B19" s="288"/>
      <c r="C19" s="116" t="s">
        <v>457</v>
      </c>
      <c r="E19" s="127"/>
      <c r="F19" s="10">
        <v>73464</v>
      </c>
      <c r="G19" s="6">
        <v>73403</v>
      </c>
      <c r="H19" s="6">
        <v>67800.194000000003</v>
      </c>
      <c r="I19" s="6">
        <v>62283.288</v>
      </c>
      <c r="J19" s="6">
        <v>54737.186999999998</v>
      </c>
    </row>
    <row r="20" spans="2:10" x14ac:dyDescent="0.2">
      <c r="B20" s="288"/>
      <c r="C20" s="116" t="s">
        <v>458</v>
      </c>
      <c r="E20" s="127"/>
      <c r="F20" s="10">
        <v>97718</v>
      </c>
      <c r="G20" s="6">
        <v>87545</v>
      </c>
      <c r="H20" s="6">
        <v>83177.035999999993</v>
      </c>
      <c r="I20" s="6">
        <v>85614.517000000007</v>
      </c>
      <c r="J20" s="6">
        <v>95488.721000000005</v>
      </c>
    </row>
    <row r="21" spans="2:10" x14ac:dyDescent="0.2">
      <c r="B21" s="288"/>
      <c r="C21" s="116" t="s">
        <v>459</v>
      </c>
      <c r="E21" s="127"/>
      <c r="F21" s="10">
        <v>28099</v>
      </c>
      <c r="G21" s="6">
        <v>28195</v>
      </c>
      <c r="H21" s="6">
        <v>29863.727999999999</v>
      </c>
      <c r="I21" s="6">
        <v>27058.298999999999</v>
      </c>
      <c r="J21" s="6">
        <v>27571.505000000001</v>
      </c>
    </row>
    <row r="22" spans="2:10" x14ac:dyDescent="0.2">
      <c r="B22" s="288"/>
      <c r="C22" s="116" t="s">
        <v>460</v>
      </c>
      <c r="E22" s="127"/>
      <c r="F22" s="10">
        <v>106070</v>
      </c>
      <c r="G22" s="6">
        <v>113260</v>
      </c>
      <c r="H22" s="6">
        <v>106346.071</v>
      </c>
      <c r="I22" s="6">
        <v>105840.99099999999</v>
      </c>
      <c r="J22" s="6">
        <v>106272.747</v>
      </c>
    </row>
    <row r="23" spans="2:10" x14ac:dyDescent="0.2">
      <c r="B23" s="288"/>
      <c r="C23" s="318" t="s">
        <v>461</v>
      </c>
      <c r="D23" s="350"/>
      <c r="E23" s="127"/>
      <c r="F23" s="10">
        <v>10126</v>
      </c>
      <c r="G23" s="6">
        <v>6698</v>
      </c>
      <c r="H23" s="6">
        <v>3541.7249999999999</v>
      </c>
      <c r="I23" s="6">
        <v>3479.759</v>
      </c>
      <c r="J23" s="6">
        <v>7212.3119999999999</v>
      </c>
    </row>
    <row r="24" spans="2:10" x14ac:dyDescent="0.2">
      <c r="B24" s="288"/>
      <c r="C24" s="116" t="s">
        <v>384</v>
      </c>
      <c r="E24" s="127"/>
      <c r="F24" s="10">
        <v>74685</v>
      </c>
      <c r="G24" s="6">
        <v>77811</v>
      </c>
      <c r="H24" s="6">
        <v>74361.630999999994</v>
      </c>
      <c r="I24" s="6">
        <v>74329.563999999998</v>
      </c>
      <c r="J24" s="6">
        <v>75147.426999999996</v>
      </c>
    </row>
    <row r="25" spans="2:10" x14ac:dyDescent="0.2">
      <c r="C25" s="353" t="s">
        <v>229</v>
      </c>
      <c r="D25" s="353"/>
      <c r="E25" s="127" t="s">
        <v>462</v>
      </c>
      <c r="F25" s="128">
        <v>0</v>
      </c>
      <c r="G25" s="128" t="s">
        <v>302</v>
      </c>
      <c r="H25" s="128" t="s">
        <v>302</v>
      </c>
      <c r="I25" s="128" t="s">
        <v>463</v>
      </c>
      <c r="J25" s="128" t="s">
        <v>343</v>
      </c>
    </row>
    <row r="26" spans="2:10" x14ac:dyDescent="0.2">
      <c r="C26" s="116" t="s">
        <v>464</v>
      </c>
      <c r="E26" s="127"/>
      <c r="F26" s="10">
        <v>406</v>
      </c>
      <c r="G26" s="6">
        <v>338</v>
      </c>
      <c r="H26" s="6">
        <v>241.53</v>
      </c>
      <c r="I26" s="6">
        <v>364.30599999999998</v>
      </c>
      <c r="J26" s="6">
        <v>359.339</v>
      </c>
    </row>
    <row r="27" spans="2:10" x14ac:dyDescent="0.2">
      <c r="C27" s="116" t="s">
        <v>230</v>
      </c>
      <c r="E27" s="127"/>
      <c r="F27" s="10">
        <v>1366</v>
      </c>
      <c r="G27" s="6">
        <v>1018</v>
      </c>
      <c r="H27" s="6">
        <v>595.05200000000002</v>
      </c>
      <c r="I27" s="6">
        <v>806.02200000000005</v>
      </c>
      <c r="J27" s="6">
        <v>630.83900000000006</v>
      </c>
    </row>
    <row r="28" spans="2:10" x14ac:dyDescent="0.2">
      <c r="C28" s="116" t="s">
        <v>231</v>
      </c>
      <c r="E28" s="127"/>
      <c r="F28" s="10">
        <v>654</v>
      </c>
      <c r="G28" s="6">
        <v>827</v>
      </c>
      <c r="H28" s="6">
        <v>296.66000000000003</v>
      </c>
      <c r="I28" s="6">
        <v>784.09799999999996</v>
      </c>
      <c r="J28" s="6">
        <v>525.88400000000001</v>
      </c>
    </row>
    <row r="29" spans="2:10" x14ac:dyDescent="0.2">
      <c r="C29" s="116" t="s">
        <v>465</v>
      </c>
      <c r="E29" s="127"/>
      <c r="F29" s="10">
        <v>10267</v>
      </c>
      <c r="G29" s="6">
        <v>17476</v>
      </c>
      <c r="H29" s="6">
        <v>15669.203</v>
      </c>
      <c r="I29" s="6">
        <v>16468.092000000001</v>
      </c>
      <c r="J29" s="6">
        <v>17471.100999999999</v>
      </c>
    </row>
    <row r="30" spans="2:10" x14ac:dyDescent="0.2">
      <c r="C30" s="116" t="s">
        <v>466</v>
      </c>
      <c r="E30" s="127"/>
      <c r="F30" s="10">
        <v>275</v>
      </c>
      <c r="G30" s="6">
        <v>262</v>
      </c>
      <c r="H30" s="6">
        <v>253.059</v>
      </c>
      <c r="I30" s="6">
        <v>234.18899999999999</v>
      </c>
      <c r="J30" s="6">
        <v>220.72900000000001</v>
      </c>
    </row>
    <row r="31" spans="2:10" x14ac:dyDescent="0.2">
      <c r="C31" s="116" t="s">
        <v>467</v>
      </c>
      <c r="E31" s="127"/>
      <c r="F31" s="10">
        <v>384</v>
      </c>
      <c r="G31" s="6">
        <v>702</v>
      </c>
      <c r="H31" s="6">
        <v>661.673</v>
      </c>
      <c r="I31" s="6">
        <v>962.255</v>
      </c>
      <c r="J31" s="6">
        <v>979.25400000000002</v>
      </c>
    </row>
    <row r="32" spans="2:10" ht="18" thickBot="1" x14ac:dyDescent="0.2">
      <c r="B32" s="285"/>
      <c r="C32" s="285"/>
      <c r="D32" s="286"/>
      <c r="E32" s="305"/>
      <c r="F32" s="286"/>
      <c r="G32" s="286"/>
      <c r="H32" s="286"/>
      <c r="I32" s="286"/>
      <c r="J32" s="286"/>
    </row>
    <row r="33" spans="1:15" ht="19.5" customHeight="1" x14ac:dyDescent="0.15">
      <c r="F33" s="354" t="s">
        <v>414</v>
      </c>
      <c r="G33" s="355"/>
      <c r="H33" s="355"/>
      <c r="I33" s="355"/>
      <c r="J33" s="355"/>
    </row>
    <row r="34" spans="1:15" x14ac:dyDescent="0.15">
      <c r="F34" s="356"/>
      <c r="G34" s="356"/>
      <c r="H34" s="356"/>
      <c r="I34" s="356"/>
      <c r="J34" s="356"/>
    </row>
    <row r="35" spans="1:15" x14ac:dyDescent="0.15">
      <c r="B35" s="288"/>
      <c r="F35" s="10" t="s">
        <v>87</v>
      </c>
    </row>
    <row r="37" spans="1:15" ht="18" thickBot="1" x14ac:dyDescent="0.25">
      <c r="B37" s="285"/>
      <c r="C37" s="286"/>
      <c r="D37" s="286"/>
      <c r="E37" s="286"/>
      <c r="F37" s="294" t="s">
        <v>37</v>
      </c>
      <c r="G37" s="286"/>
      <c r="H37" s="286"/>
      <c r="J37" s="287" t="s">
        <v>20</v>
      </c>
      <c r="K37" s="309"/>
    </row>
    <row r="38" spans="1:15" x14ac:dyDescent="0.2">
      <c r="B38" s="288"/>
      <c r="F38" s="289" t="s">
        <v>311</v>
      </c>
      <c r="G38" s="289" t="s">
        <v>344</v>
      </c>
      <c r="H38" s="289" t="s">
        <v>345</v>
      </c>
      <c r="I38" s="289" t="s">
        <v>468</v>
      </c>
      <c r="J38" s="289" t="s">
        <v>469</v>
      </c>
      <c r="K38" s="309"/>
    </row>
    <row r="39" spans="1:15" x14ac:dyDescent="0.2">
      <c r="B39" s="290"/>
      <c r="C39" s="291"/>
      <c r="D39" s="291"/>
      <c r="E39" s="291"/>
      <c r="F39" s="312">
        <v>2014</v>
      </c>
      <c r="G39" s="312">
        <v>2015</v>
      </c>
      <c r="H39" s="312">
        <v>2016</v>
      </c>
      <c r="I39" s="312">
        <v>2017</v>
      </c>
      <c r="J39" s="312">
        <v>2018</v>
      </c>
    </row>
    <row r="40" spans="1:15" s="5" customFormat="1" x14ac:dyDescent="0.15">
      <c r="A40" s="9"/>
      <c r="B40" s="10"/>
      <c r="C40" s="10"/>
      <c r="D40" s="10"/>
      <c r="E40" s="313"/>
      <c r="F40" s="10"/>
      <c r="G40" s="10"/>
      <c r="H40" s="10"/>
      <c r="I40" s="10"/>
      <c r="J40" s="10"/>
      <c r="K40" s="9"/>
      <c r="L40" s="9"/>
      <c r="M40" s="9"/>
      <c r="N40" s="9"/>
      <c r="O40" s="9"/>
    </row>
    <row r="41" spans="1:15" x14ac:dyDescent="0.2">
      <c r="B41" s="288"/>
      <c r="C41" s="294" t="s">
        <v>31</v>
      </c>
      <c r="D41" s="9"/>
      <c r="E41" s="295"/>
      <c r="F41" s="7">
        <v>541520</v>
      </c>
      <c r="G41" s="9">
        <v>550610</v>
      </c>
      <c r="H41" s="9">
        <v>529380.33900000004</v>
      </c>
      <c r="I41" s="9">
        <f>SUM(I43:I50,I57:I65)</f>
        <v>518621.71100000001</v>
      </c>
      <c r="J41" s="9">
        <f>SUM(J43:J50,J57:J65)</f>
        <v>527013.74100000004</v>
      </c>
    </row>
    <row r="42" spans="1:15" x14ac:dyDescent="0.15">
      <c r="E42" s="127"/>
      <c r="F42" s="309"/>
    </row>
    <row r="43" spans="1:15" x14ac:dyDescent="0.2">
      <c r="C43" s="116" t="s">
        <v>470</v>
      </c>
      <c r="E43" s="127"/>
      <c r="F43" s="6">
        <v>141358</v>
      </c>
      <c r="G43" s="10">
        <v>140224</v>
      </c>
      <c r="H43" s="6">
        <v>138701.76000000001</v>
      </c>
      <c r="I43" s="6">
        <v>137705.117</v>
      </c>
      <c r="J43" s="6">
        <v>137147.74900000001</v>
      </c>
    </row>
    <row r="44" spans="1:15" x14ac:dyDescent="0.2">
      <c r="C44" s="116" t="s">
        <v>471</v>
      </c>
      <c r="E44" s="127"/>
      <c r="F44" s="6">
        <v>13036</v>
      </c>
      <c r="G44" s="10">
        <v>14057</v>
      </c>
      <c r="H44" s="6">
        <v>14055.739</v>
      </c>
      <c r="I44" s="6">
        <v>14621.825999999999</v>
      </c>
      <c r="J44" s="6">
        <v>15010.63</v>
      </c>
    </row>
    <row r="45" spans="1:15" x14ac:dyDescent="0.2">
      <c r="C45" s="116" t="s">
        <v>472</v>
      </c>
      <c r="E45" s="127"/>
      <c r="F45" s="6">
        <v>3341</v>
      </c>
      <c r="G45" s="10">
        <v>3408</v>
      </c>
      <c r="H45" s="6">
        <v>3580.5610000000001</v>
      </c>
      <c r="I45" s="6">
        <v>3721.8850000000002</v>
      </c>
      <c r="J45" s="6">
        <v>4266.0420000000004</v>
      </c>
    </row>
    <row r="46" spans="1:15" x14ac:dyDescent="0.2">
      <c r="C46" s="116"/>
      <c r="E46" s="127"/>
      <c r="F46" s="6"/>
      <c r="H46" s="6"/>
      <c r="I46" s="6"/>
      <c r="J46" s="6"/>
    </row>
    <row r="47" spans="1:15" x14ac:dyDescent="0.2">
      <c r="C47" s="116" t="s">
        <v>473</v>
      </c>
      <c r="E47" s="127"/>
      <c r="F47" s="6">
        <v>10713</v>
      </c>
      <c r="G47" s="10">
        <v>11044</v>
      </c>
      <c r="H47" s="6">
        <v>11421.1</v>
      </c>
      <c r="I47" s="6">
        <v>11657.839</v>
      </c>
      <c r="J47" s="6">
        <v>11516.258</v>
      </c>
    </row>
    <row r="48" spans="1:15" x14ac:dyDescent="0.2">
      <c r="C48" s="116" t="s">
        <v>474</v>
      </c>
      <c r="E48" s="127"/>
      <c r="F48" s="6">
        <v>95161</v>
      </c>
      <c r="G48" s="10">
        <v>111730</v>
      </c>
      <c r="H48" s="6">
        <v>103609.008</v>
      </c>
      <c r="I48" s="6">
        <v>104557.4</v>
      </c>
      <c r="J48" s="6">
        <v>99888.024999999994</v>
      </c>
    </row>
    <row r="49" spans="3:10" x14ac:dyDescent="0.2">
      <c r="C49" s="116"/>
      <c r="E49" s="127"/>
      <c r="F49" s="6"/>
      <c r="H49" s="6"/>
      <c r="I49" s="6"/>
      <c r="J49" s="6"/>
    </row>
    <row r="50" spans="3:10" x14ac:dyDescent="0.2">
      <c r="C50" s="116" t="s">
        <v>475</v>
      </c>
      <c r="E50" s="127"/>
      <c r="F50" s="299">
        <v>118380</v>
      </c>
      <c r="G50" s="10">
        <v>109047</v>
      </c>
      <c r="H50" s="299">
        <v>104842.73299999999</v>
      </c>
      <c r="I50" s="299">
        <v>102046.822</v>
      </c>
      <c r="J50" s="299">
        <v>113951.01300000001</v>
      </c>
    </row>
    <row r="51" spans="3:10" x14ac:dyDescent="0.2">
      <c r="D51" s="116" t="s">
        <v>476</v>
      </c>
      <c r="E51" s="127"/>
      <c r="F51" s="6">
        <v>76741</v>
      </c>
      <c r="G51" s="10">
        <v>63041</v>
      </c>
      <c r="H51" s="6">
        <v>65437.915000000001</v>
      </c>
      <c r="I51" s="6">
        <v>71901.120999999999</v>
      </c>
      <c r="J51" s="6">
        <v>78241.485000000001</v>
      </c>
    </row>
    <row r="52" spans="3:10" x14ac:dyDescent="0.2">
      <c r="D52" s="116" t="s">
        <v>477</v>
      </c>
      <c r="E52" s="127"/>
      <c r="F52" s="6">
        <v>26026</v>
      </c>
      <c r="G52" s="10">
        <v>25240</v>
      </c>
      <c r="H52" s="6">
        <v>25608.948</v>
      </c>
      <c r="I52" s="6">
        <v>20518.021000000001</v>
      </c>
      <c r="J52" s="6">
        <v>22434.690999999999</v>
      </c>
    </row>
    <row r="53" spans="3:10" x14ac:dyDescent="0.2">
      <c r="D53" s="116" t="s">
        <v>478</v>
      </c>
      <c r="E53" s="127"/>
      <c r="F53" s="6">
        <v>15015</v>
      </c>
      <c r="G53" s="10">
        <v>20110</v>
      </c>
      <c r="H53" s="6">
        <v>13354.576999999999</v>
      </c>
      <c r="I53" s="6">
        <v>9246.6180000000004</v>
      </c>
      <c r="J53" s="6">
        <v>12759.183000000001</v>
      </c>
    </row>
    <row r="54" spans="3:10" x14ac:dyDescent="0.2">
      <c r="D54" s="116" t="s">
        <v>232</v>
      </c>
      <c r="E54" s="127"/>
      <c r="F54" s="128">
        <v>0</v>
      </c>
      <c r="G54" s="128" t="s">
        <v>302</v>
      </c>
      <c r="H54" s="128" t="s">
        <v>302</v>
      </c>
      <c r="I54" s="128" t="s">
        <v>463</v>
      </c>
      <c r="J54" s="128" t="s">
        <v>343</v>
      </c>
    </row>
    <row r="55" spans="3:10" x14ac:dyDescent="0.2">
      <c r="D55" s="116" t="s">
        <v>382</v>
      </c>
      <c r="E55" s="127"/>
      <c r="F55" s="94">
        <v>598</v>
      </c>
      <c r="G55" s="10">
        <v>657</v>
      </c>
      <c r="H55" s="94">
        <v>441.29300000000001</v>
      </c>
      <c r="I55" s="94">
        <v>381.06200000000001</v>
      </c>
      <c r="J55" s="94">
        <v>515.654</v>
      </c>
    </row>
    <row r="56" spans="3:10" x14ac:dyDescent="0.2">
      <c r="D56" s="116"/>
      <c r="E56" s="127"/>
      <c r="F56" s="94"/>
      <c r="H56" s="94"/>
      <c r="I56" s="94"/>
      <c r="J56" s="94"/>
    </row>
    <row r="57" spans="3:10" x14ac:dyDescent="0.2">
      <c r="C57" s="116" t="s">
        <v>383</v>
      </c>
      <c r="E57" s="127"/>
      <c r="F57" s="6">
        <v>10039</v>
      </c>
      <c r="G57" s="10">
        <v>6646</v>
      </c>
      <c r="H57" s="6">
        <v>3539.415</v>
      </c>
      <c r="I57" s="6">
        <v>3478.6840000000002</v>
      </c>
      <c r="J57" s="6">
        <v>7209.1809999999996</v>
      </c>
    </row>
    <row r="58" spans="3:10" x14ac:dyDescent="0.2">
      <c r="C58" s="116" t="s">
        <v>479</v>
      </c>
      <c r="E58" s="127"/>
      <c r="F58" s="128">
        <v>0</v>
      </c>
      <c r="G58" s="128" t="s">
        <v>302</v>
      </c>
      <c r="H58" s="128" t="s">
        <v>302</v>
      </c>
      <c r="I58" s="128">
        <v>0</v>
      </c>
      <c r="J58" s="128">
        <v>0</v>
      </c>
    </row>
    <row r="59" spans="3:10" x14ac:dyDescent="0.2">
      <c r="C59" s="116" t="s">
        <v>480</v>
      </c>
      <c r="E59" s="127"/>
      <c r="F59" s="6">
        <v>74633</v>
      </c>
      <c r="G59" s="10">
        <v>77748</v>
      </c>
      <c r="H59" s="6">
        <v>74318.426999999996</v>
      </c>
      <c r="I59" s="6">
        <v>74264.453999999998</v>
      </c>
      <c r="J59" s="6">
        <v>75071.366999999998</v>
      </c>
    </row>
    <row r="60" spans="3:10" x14ac:dyDescent="0.2">
      <c r="C60" s="116"/>
      <c r="E60" s="127"/>
      <c r="F60" s="6"/>
      <c r="H60" s="6"/>
      <c r="I60" s="6"/>
      <c r="J60" s="6"/>
    </row>
    <row r="61" spans="3:10" x14ac:dyDescent="0.2">
      <c r="C61" s="116" t="s">
        <v>481</v>
      </c>
      <c r="E61" s="127"/>
      <c r="F61" s="6">
        <v>3326</v>
      </c>
      <c r="G61" s="10">
        <v>7042</v>
      </c>
      <c r="H61" s="6">
        <v>7479.348</v>
      </c>
      <c r="I61" s="6">
        <v>7068.2849999999999</v>
      </c>
      <c r="J61" s="6">
        <v>5218.384</v>
      </c>
    </row>
    <row r="62" spans="3:10" x14ac:dyDescent="0.2">
      <c r="C62" s="116" t="s">
        <v>482</v>
      </c>
      <c r="E62" s="127"/>
      <c r="F62" s="6">
        <v>6</v>
      </c>
      <c r="G62" s="10">
        <v>6</v>
      </c>
      <c r="H62" s="6">
        <v>57.901000000000003</v>
      </c>
      <c r="I62" s="6">
        <v>5.9009999999999998</v>
      </c>
      <c r="J62" s="6">
        <v>5.9009999999999998</v>
      </c>
    </row>
    <row r="63" spans="3:10" x14ac:dyDescent="0.2">
      <c r="C63" s="116" t="s">
        <v>483</v>
      </c>
      <c r="E63" s="127"/>
      <c r="F63" s="6">
        <v>70281</v>
      </c>
      <c r="G63" s="10">
        <v>68575</v>
      </c>
      <c r="H63" s="6">
        <v>66863.08</v>
      </c>
      <c r="I63" s="6">
        <v>58557.31</v>
      </c>
      <c r="J63" s="6">
        <v>50360.514000000003</v>
      </c>
    </row>
    <row r="64" spans="3:10" x14ac:dyDescent="0.2">
      <c r="C64" s="116" t="s">
        <v>484</v>
      </c>
      <c r="E64" s="127"/>
      <c r="F64" s="6">
        <v>1247</v>
      </c>
      <c r="G64" s="10">
        <v>1082</v>
      </c>
      <c r="H64" s="6">
        <v>911.26700000000005</v>
      </c>
      <c r="I64" s="6">
        <v>936.18799999999999</v>
      </c>
      <c r="J64" s="6">
        <v>7368.6769999999997</v>
      </c>
    </row>
    <row r="65" spans="2:10" x14ac:dyDescent="0.2">
      <c r="C65" s="116" t="s">
        <v>485</v>
      </c>
      <c r="E65" s="127"/>
      <c r="F65" s="128">
        <v>0</v>
      </c>
      <c r="G65" s="128" t="s">
        <v>302</v>
      </c>
      <c r="H65" s="128" t="s">
        <v>302</v>
      </c>
      <c r="I65" s="128" t="s">
        <v>486</v>
      </c>
      <c r="J65" s="128" t="s">
        <v>343</v>
      </c>
    </row>
    <row r="66" spans="2:10" ht="18" thickBot="1" x14ac:dyDescent="0.2">
      <c r="B66" s="286"/>
      <c r="C66" s="286"/>
      <c r="D66" s="286"/>
      <c r="E66" s="305"/>
      <c r="F66" s="286"/>
      <c r="G66" s="286"/>
      <c r="H66" s="286"/>
      <c r="I66" s="286"/>
      <c r="J66" s="286"/>
    </row>
    <row r="67" spans="2:10" x14ac:dyDescent="0.2">
      <c r="B67" s="309"/>
      <c r="C67" s="309"/>
      <c r="D67" s="309"/>
      <c r="E67" s="309"/>
      <c r="F67" s="116" t="s">
        <v>487</v>
      </c>
      <c r="G67" s="309"/>
      <c r="H67" s="309"/>
      <c r="I67" s="309"/>
      <c r="J67" s="309"/>
    </row>
  </sheetData>
  <mergeCells count="3">
    <mergeCell ref="B6:J6"/>
    <mergeCell ref="C25:D25"/>
    <mergeCell ref="F33:J34"/>
  </mergeCells>
  <phoneticPr fontId="2"/>
  <pageMargins left="0.78740157480314965" right="0.78740157480314965" top="0.98425196850393704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9"/>
  <sheetViews>
    <sheetView view="pageBreakPreview" zoomScale="75" zoomScaleNormal="70" workbookViewId="0">
      <selection activeCell="H68" sqref="H68"/>
    </sheetView>
  </sheetViews>
  <sheetFormatPr defaultColWidth="15.875" defaultRowHeight="17.25" x14ac:dyDescent="0.15"/>
  <cols>
    <col min="1" max="1" width="13.375" style="10" customWidth="1"/>
    <col min="2" max="2" width="1.75" style="10" customWidth="1"/>
    <col min="3" max="3" width="5.875" style="10" customWidth="1"/>
    <col min="4" max="4" width="16" style="10" customWidth="1"/>
    <col min="5" max="5" width="13.5" style="10" customWidth="1"/>
    <col min="6" max="10" width="17" style="10" customWidth="1"/>
    <col min="11" max="15" width="15.875" style="10"/>
    <col min="16" max="16384" width="15.875" style="1"/>
  </cols>
  <sheetData>
    <row r="1" spans="1:15" x14ac:dyDescent="0.2">
      <c r="A1" s="116"/>
    </row>
    <row r="6" spans="1:15" x14ac:dyDescent="0.2">
      <c r="B6" s="357" t="s">
        <v>488</v>
      </c>
      <c r="C6" s="357"/>
      <c r="D6" s="357"/>
      <c r="E6" s="357"/>
      <c r="F6" s="357"/>
      <c r="G6" s="357"/>
      <c r="H6" s="357"/>
      <c r="I6" s="357"/>
      <c r="J6" s="357"/>
    </row>
    <row r="7" spans="1:15" ht="18" thickBot="1" x14ac:dyDescent="0.25">
      <c r="B7" s="286"/>
      <c r="C7" s="286"/>
      <c r="D7" s="286"/>
      <c r="E7" s="286"/>
      <c r="F7" s="311"/>
      <c r="G7" s="286"/>
      <c r="H7" s="286"/>
      <c r="J7" s="287" t="s">
        <v>20</v>
      </c>
    </row>
    <row r="8" spans="1:15" x14ac:dyDescent="0.2">
      <c r="F8" s="289" t="s">
        <v>311</v>
      </c>
      <c r="G8" s="289" t="s">
        <v>344</v>
      </c>
      <c r="H8" s="289" t="s">
        <v>345</v>
      </c>
      <c r="I8" s="289" t="s">
        <v>489</v>
      </c>
      <c r="J8" s="289" t="s">
        <v>490</v>
      </c>
    </row>
    <row r="9" spans="1:15" x14ac:dyDescent="0.2">
      <c r="B9" s="291"/>
      <c r="C9" s="291"/>
      <c r="D9" s="291"/>
      <c r="E9" s="291"/>
      <c r="F9" s="312">
        <v>2014</v>
      </c>
      <c r="G9" s="312">
        <v>2015</v>
      </c>
      <c r="H9" s="312">
        <v>2016</v>
      </c>
      <c r="I9" s="312">
        <v>2017</v>
      </c>
      <c r="J9" s="312">
        <v>2018</v>
      </c>
    </row>
    <row r="10" spans="1:15" x14ac:dyDescent="0.15">
      <c r="E10" s="313"/>
    </row>
    <row r="11" spans="1:15" s="5" customFormat="1" x14ac:dyDescent="0.2">
      <c r="A11" s="9"/>
      <c r="B11" s="294" t="s">
        <v>491</v>
      </c>
      <c r="C11" s="9"/>
      <c r="D11" s="9"/>
      <c r="E11" s="295"/>
      <c r="F11" s="9">
        <v>86883</v>
      </c>
      <c r="G11" s="7">
        <v>95196</v>
      </c>
      <c r="H11" s="7">
        <v>91325.580879000001</v>
      </c>
      <c r="I11" s="7">
        <f>I13+I30</f>
        <v>93829.267627000023</v>
      </c>
      <c r="J11" s="7">
        <f>J13+J30</f>
        <v>93677.219027000014</v>
      </c>
      <c r="K11" s="9"/>
      <c r="L11" s="9"/>
      <c r="M11" s="9"/>
      <c r="N11" s="9"/>
      <c r="O11" s="9"/>
    </row>
    <row r="12" spans="1:15" s="5" customFormat="1" x14ac:dyDescent="0.2">
      <c r="A12" s="9"/>
      <c r="B12" s="294"/>
      <c r="C12" s="9"/>
      <c r="D12" s="9"/>
      <c r="E12" s="295"/>
      <c r="F12" s="9"/>
      <c r="G12" s="7"/>
      <c r="H12" s="7"/>
      <c r="I12" s="7"/>
      <c r="J12" s="7"/>
      <c r="K12" s="9"/>
      <c r="L12" s="9"/>
      <c r="M12" s="9"/>
      <c r="N12" s="9"/>
      <c r="O12" s="9"/>
    </row>
    <row r="13" spans="1:15" s="5" customFormat="1" x14ac:dyDescent="0.2">
      <c r="A13" s="9"/>
      <c r="B13" s="9"/>
      <c r="C13" s="294" t="s">
        <v>47</v>
      </c>
      <c r="D13" s="9"/>
      <c r="E13" s="314"/>
      <c r="F13" s="9">
        <v>86849</v>
      </c>
      <c r="G13" s="7">
        <v>95180</v>
      </c>
      <c r="H13" s="7">
        <v>91309.662179000006</v>
      </c>
      <c r="I13" s="7">
        <f>SUM(I14:I28)</f>
        <v>93812.826327000017</v>
      </c>
      <c r="J13" s="7">
        <f>SUM(J14:J28)</f>
        <v>93660.558527000016</v>
      </c>
      <c r="K13" s="9"/>
      <c r="L13" s="9"/>
      <c r="M13" s="9"/>
      <c r="N13" s="9"/>
      <c r="O13" s="9"/>
    </row>
    <row r="14" spans="1:15" x14ac:dyDescent="0.2">
      <c r="D14" s="116" t="s">
        <v>48</v>
      </c>
      <c r="E14" s="127"/>
      <c r="F14" s="10">
        <v>30820</v>
      </c>
      <c r="G14" s="6">
        <v>30705</v>
      </c>
      <c r="H14" s="6">
        <v>29189.568875000001</v>
      </c>
      <c r="I14" s="6">
        <v>30627.180874000001</v>
      </c>
      <c r="J14" s="6">
        <v>29997.59794</v>
      </c>
    </row>
    <row r="15" spans="1:15" x14ac:dyDescent="0.2">
      <c r="D15" s="116" t="s">
        <v>49</v>
      </c>
      <c r="E15" s="127"/>
      <c r="F15" s="10">
        <v>4084</v>
      </c>
      <c r="G15" s="6">
        <v>3433</v>
      </c>
      <c r="H15" s="6">
        <v>3118.9527159999998</v>
      </c>
      <c r="I15" s="6">
        <v>3308.7492609999999</v>
      </c>
      <c r="J15" s="6">
        <v>3532.4177479999998</v>
      </c>
    </row>
    <row r="16" spans="1:15" x14ac:dyDescent="0.2">
      <c r="D16" s="116" t="s">
        <v>50</v>
      </c>
      <c r="E16" s="127"/>
      <c r="F16" s="10">
        <v>725</v>
      </c>
      <c r="G16" s="6">
        <v>598</v>
      </c>
      <c r="H16" s="6">
        <v>453.7088</v>
      </c>
      <c r="I16" s="6">
        <v>622.94813799999997</v>
      </c>
      <c r="J16" s="6">
        <v>582.75302199999999</v>
      </c>
    </row>
    <row r="17" spans="1:15" x14ac:dyDescent="0.2">
      <c r="D17" s="116" t="s">
        <v>51</v>
      </c>
      <c r="E17" s="127"/>
      <c r="F17" s="10">
        <v>957</v>
      </c>
      <c r="G17" s="6">
        <v>1037</v>
      </c>
      <c r="H17" s="6">
        <v>1030.5656719999999</v>
      </c>
      <c r="I17" s="6">
        <v>1029.4869619999999</v>
      </c>
      <c r="J17" s="6">
        <v>1028.758898</v>
      </c>
    </row>
    <row r="18" spans="1:15" x14ac:dyDescent="0.2">
      <c r="D18" s="116" t="s">
        <v>52</v>
      </c>
      <c r="E18" s="127"/>
      <c r="F18" s="10">
        <v>13184</v>
      </c>
      <c r="G18" s="6">
        <v>14649</v>
      </c>
      <c r="H18" s="6">
        <v>17296.216211999999</v>
      </c>
      <c r="I18" s="6">
        <v>17789.719682999999</v>
      </c>
      <c r="J18" s="6">
        <v>18462.680767000002</v>
      </c>
    </row>
    <row r="19" spans="1:15" x14ac:dyDescent="0.2">
      <c r="D19" s="116" t="s">
        <v>53</v>
      </c>
      <c r="E19" s="127"/>
      <c r="F19" s="10">
        <v>9061</v>
      </c>
      <c r="G19" s="6">
        <v>16722</v>
      </c>
      <c r="H19" s="6">
        <v>15248.592004</v>
      </c>
      <c r="I19" s="6">
        <v>14857.708327</v>
      </c>
      <c r="J19" s="6">
        <v>14656.241426000001</v>
      </c>
    </row>
    <row r="20" spans="1:15" x14ac:dyDescent="0.2">
      <c r="D20" s="116" t="s">
        <v>54</v>
      </c>
      <c r="E20" s="127"/>
      <c r="F20" s="10">
        <v>5833</v>
      </c>
      <c r="G20" s="6">
        <v>6110</v>
      </c>
      <c r="H20" s="6">
        <v>3678.7194169999998</v>
      </c>
      <c r="I20" s="6">
        <v>3798.1858520000001</v>
      </c>
      <c r="J20" s="6">
        <v>3828.9472040000001</v>
      </c>
    </row>
    <row r="21" spans="1:15" x14ac:dyDescent="0.2">
      <c r="D21" s="116"/>
      <c r="E21" s="127"/>
      <c r="G21" s="6"/>
      <c r="H21" s="6"/>
      <c r="I21" s="6"/>
      <c r="J21" s="6"/>
    </row>
    <row r="22" spans="1:15" x14ac:dyDescent="0.2">
      <c r="D22" s="116" t="s">
        <v>55</v>
      </c>
      <c r="E22" s="127"/>
      <c r="F22" s="10">
        <v>2037</v>
      </c>
      <c r="G22" s="6">
        <v>2178</v>
      </c>
      <c r="H22" s="6">
        <v>1932.5676530000001</v>
      </c>
      <c r="I22" s="6">
        <v>2160.0123250000001</v>
      </c>
      <c r="J22" s="6">
        <v>1729.45498</v>
      </c>
    </row>
    <row r="23" spans="1:15" x14ac:dyDescent="0.2">
      <c r="D23" s="116" t="s">
        <v>56</v>
      </c>
      <c r="E23" s="127"/>
      <c r="F23" s="10">
        <v>1206</v>
      </c>
      <c r="G23" s="6">
        <v>1172</v>
      </c>
      <c r="H23" s="6">
        <v>1129.8613290000001</v>
      </c>
      <c r="I23" s="6">
        <v>1066.794118</v>
      </c>
      <c r="J23" s="6">
        <v>1049.705524</v>
      </c>
    </row>
    <row r="24" spans="1:15" x14ac:dyDescent="0.2">
      <c r="D24" s="116" t="s">
        <v>57</v>
      </c>
      <c r="E24" s="127"/>
      <c r="F24" s="10">
        <v>391</v>
      </c>
      <c r="G24" s="6">
        <v>373</v>
      </c>
      <c r="H24" s="6">
        <v>358.31437</v>
      </c>
      <c r="I24" s="6">
        <v>334.22413</v>
      </c>
      <c r="J24" s="6">
        <v>316.28307000000001</v>
      </c>
    </row>
    <row r="25" spans="1:15" x14ac:dyDescent="0.2">
      <c r="D25" s="116" t="s">
        <v>274</v>
      </c>
      <c r="E25" s="127"/>
      <c r="F25" s="94">
        <v>604</v>
      </c>
      <c r="G25" s="94">
        <v>1021</v>
      </c>
      <c r="H25" s="94">
        <v>1017.1572</v>
      </c>
      <c r="I25" s="94">
        <v>1400.6806999999999</v>
      </c>
      <c r="J25" s="94">
        <v>1485.9314999999999</v>
      </c>
    </row>
    <row r="26" spans="1:15" x14ac:dyDescent="0.2">
      <c r="D26" s="116" t="s">
        <v>275</v>
      </c>
      <c r="E26" s="127"/>
      <c r="F26" s="94">
        <v>6596</v>
      </c>
      <c r="G26" s="94">
        <v>5954</v>
      </c>
      <c r="H26" s="94">
        <v>5740.2281819999998</v>
      </c>
      <c r="I26" s="94">
        <v>5704.8781079999999</v>
      </c>
      <c r="J26" s="94">
        <v>5842.2839560000002</v>
      </c>
    </row>
    <row r="27" spans="1:15" x14ac:dyDescent="0.2">
      <c r="D27" s="116" t="s">
        <v>58</v>
      </c>
      <c r="E27" s="127"/>
      <c r="F27" s="10">
        <v>11350</v>
      </c>
      <c r="G27" s="6">
        <v>11229</v>
      </c>
      <c r="H27" s="6">
        <v>11115.116148999999</v>
      </c>
      <c r="I27" s="6">
        <v>11112.166649000001</v>
      </c>
      <c r="J27" s="6">
        <v>11147.411292000001</v>
      </c>
    </row>
    <row r="28" spans="1:15" x14ac:dyDescent="0.2">
      <c r="D28" s="116" t="s">
        <v>59</v>
      </c>
      <c r="E28" s="127"/>
      <c r="F28" s="10">
        <v>0</v>
      </c>
      <c r="G28" s="6">
        <v>0</v>
      </c>
      <c r="H28" s="6">
        <v>9.3600000000000003E-2</v>
      </c>
      <c r="I28" s="6">
        <v>9.1200000000000003E-2</v>
      </c>
      <c r="J28" s="6">
        <v>9.1200000000000003E-2</v>
      </c>
    </row>
    <row r="29" spans="1:15" x14ac:dyDescent="0.2">
      <c r="D29" s="116"/>
      <c r="E29" s="127"/>
      <c r="G29" s="94"/>
      <c r="H29" s="94"/>
      <c r="I29" s="94"/>
      <c r="J29" s="94"/>
    </row>
    <row r="30" spans="1:15" s="5" customFormat="1" x14ac:dyDescent="0.2">
      <c r="A30" s="9"/>
      <c r="B30" s="9"/>
      <c r="C30" s="294" t="s">
        <v>60</v>
      </c>
      <c r="D30" s="9"/>
      <c r="E30" s="314"/>
      <c r="F30" s="9">
        <v>34</v>
      </c>
      <c r="G30" s="7">
        <v>16</v>
      </c>
      <c r="H30" s="7">
        <v>15.918699999999999</v>
      </c>
      <c r="I30" s="7">
        <f>SUM(I31:I33)</f>
        <v>16.441299999999998</v>
      </c>
      <c r="J30" s="7">
        <f>SUM(J31:J33)</f>
        <v>16.660499999999999</v>
      </c>
      <c r="K30" s="9"/>
      <c r="L30" s="9"/>
      <c r="M30" s="9"/>
      <c r="N30" s="9"/>
      <c r="O30" s="9"/>
    </row>
    <row r="31" spans="1:15" x14ac:dyDescent="0.2">
      <c r="D31" s="116" t="s">
        <v>63</v>
      </c>
      <c r="E31" s="127"/>
      <c r="F31" s="10">
        <v>34</v>
      </c>
      <c r="G31" s="6">
        <v>16</v>
      </c>
      <c r="H31" s="6">
        <v>15.918699999999999</v>
      </c>
      <c r="I31" s="6">
        <v>16.441299999999998</v>
      </c>
      <c r="J31" s="6">
        <v>16.660499999999999</v>
      </c>
    </row>
    <row r="32" spans="1:15" x14ac:dyDescent="0.2">
      <c r="D32" s="116" t="s">
        <v>61</v>
      </c>
      <c r="E32" s="127"/>
      <c r="F32" s="192">
        <v>0</v>
      </c>
      <c r="G32" s="192" t="s">
        <v>302</v>
      </c>
      <c r="H32" s="192" t="s">
        <v>302</v>
      </c>
      <c r="I32" s="192" t="s">
        <v>486</v>
      </c>
      <c r="J32" s="192" t="s">
        <v>343</v>
      </c>
    </row>
    <row r="33" spans="1:15" x14ac:dyDescent="0.2">
      <c r="D33" s="116" t="s">
        <v>62</v>
      </c>
      <c r="E33" s="127"/>
      <c r="F33" s="192">
        <v>0</v>
      </c>
      <c r="G33" s="192" t="s">
        <v>302</v>
      </c>
      <c r="H33" s="192" t="s">
        <v>302</v>
      </c>
      <c r="I33" s="192" t="s">
        <v>492</v>
      </c>
      <c r="J33" s="192" t="s">
        <v>493</v>
      </c>
    </row>
    <row r="34" spans="1:15" x14ac:dyDescent="0.2">
      <c r="D34" s="116"/>
      <c r="E34" s="127"/>
      <c r="G34" s="94"/>
      <c r="H34" s="94"/>
      <c r="I34" s="94"/>
      <c r="J34" s="94"/>
    </row>
    <row r="35" spans="1:15" s="5" customFormat="1" x14ac:dyDescent="0.2">
      <c r="A35" s="9"/>
      <c r="B35" s="9"/>
      <c r="C35" s="294" t="s">
        <v>64</v>
      </c>
      <c r="D35" s="9"/>
      <c r="E35" s="314"/>
      <c r="F35" s="129">
        <v>0</v>
      </c>
      <c r="G35" s="129" t="s">
        <v>302</v>
      </c>
      <c r="H35" s="129" t="s">
        <v>302</v>
      </c>
      <c r="I35" s="129" t="s">
        <v>343</v>
      </c>
      <c r="J35" s="129" t="s">
        <v>486</v>
      </c>
      <c r="K35" s="9"/>
      <c r="L35" s="9"/>
      <c r="M35" s="9"/>
      <c r="N35" s="9"/>
      <c r="O35" s="9"/>
    </row>
    <row r="36" spans="1:15" ht="18" thickBot="1" x14ac:dyDescent="0.2">
      <c r="B36" s="286"/>
      <c r="C36" s="286"/>
      <c r="D36" s="286"/>
      <c r="E36" s="305"/>
      <c r="F36" s="286"/>
      <c r="G36" s="286"/>
      <c r="H36" s="286"/>
      <c r="I36" s="286"/>
      <c r="J36" s="286"/>
    </row>
    <row r="37" spans="1:15" x14ac:dyDescent="0.2">
      <c r="F37" s="116" t="s">
        <v>220</v>
      </c>
    </row>
    <row r="40" spans="1:15" x14ac:dyDescent="0.2">
      <c r="B40" s="357" t="s">
        <v>286</v>
      </c>
      <c r="C40" s="357"/>
      <c r="D40" s="357"/>
      <c r="E40" s="357"/>
      <c r="F40" s="357"/>
      <c r="G40" s="357"/>
      <c r="H40" s="357"/>
      <c r="I40" s="357"/>
      <c r="J40" s="357"/>
    </row>
    <row r="41" spans="1:15" ht="18" thickBot="1" x14ac:dyDescent="0.25">
      <c r="B41" s="286"/>
      <c r="C41" s="286"/>
      <c r="D41" s="286"/>
      <c r="E41" s="286"/>
      <c r="J41" s="287" t="s">
        <v>20</v>
      </c>
    </row>
    <row r="42" spans="1:15" x14ac:dyDescent="0.2">
      <c r="F42" s="289" t="s">
        <v>311</v>
      </c>
      <c r="G42" s="289" t="s">
        <v>344</v>
      </c>
      <c r="H42" s="289" t="s">
        <v>345</v>
      </c>
      <c r="I42" s="289" t="s">
        <v>489</v>
      </c>
      <c r="J42" s="289" t="s">
        <v>423</v>
      </c>
    </row>
    <row r="43" spans="1:15" x14ac:dyDescent="0.2">
      <c r="B43" s="291"/>
      <c r="C43" s="291"/>
      <c r="D43" s="291"/>
      <c r="E43" s="291"/>
      <c r="F43" s="312">
        <v>2014</v>
      </c>
      <c r="G43" s="312">
        <v>2015</v>
      </c>
      <c r="H43" s="312">
        <v>2016</v>
      </c>
      <c r="I43" s="312">
        <v>2017</v>
      </c>
      <c r="J43" s="312">
        <v>2018</v>
      </c>
    </row>
    <row r="44" spans="1:15" x14ac:dyDescent="0.15">
      <c r="E44" s="313"/>
    </row>
    <row r="45" spans="1:15" x14ac:dyDescent="0.2">
      <c r="B45" s="116" t="s">
        <v>68</v>
      </c>
      <c r="E45" s="127"/>
      <c r="G45" s="309"/>
      <c r="H45" s="309"/>
      <c r="I45" s="309"/>
      <c r="J45" s="309"/>
    </row>
    <row r="46" spans="1:15" x14ac:dyDescent="0.2">
      <c r="B46" s="116"/>
      <c r="C46" s="116" t="s">
        <v>69</v>
      </c>
      <c r="E46" s="127"/>
      <c r="F46" s="10">
        <v>613</v>
      </c>
      <c r="G46" s="6">
        <v>620</v>
      </c>
      <c r="H46" s="6">
        <v>650.33340299999998</v>
      </c>
      <c r="I46" s="6">
        <v>660.75379299999997</v>
      </c>
      <c r="J46" s="6">
        <v>658.585103</v>
      </c>
    </row>
    <row r="47" spans="1:15" x14ac:dyDescent="0.2">
      <c r="C47" s="116" t="s">
        <v>65</v>
      </c>
      <c r="E47" s="127"/>
      <c r="F47" s="10">
        <v>82</v>
      </c>
      <c r="G47" s="6">
        <v>220</v>
      </c>
      <c r="H47" s="6">
        <v>245.126283</v>
      </c>
      <c r="I47" s="6">
        <v>309.23251699999997</v>
      </c>
      <c r="J47" s="6">
        <v>318.0609</v>
      </c>
    </row>
    <row r="48" spans="1:15" x14ac:dyDescent="0.2">
      <c r="C48" s="116" t="s">
        <v>305</v>
      </c>
      <c r="E48" s="127"/>
      <c r="F48" s="315">
        <v>207</v>
      </c>
      <c r="G48" s="300">
        <v>0</v>
      </c>
      <c r="H48" s="315">
        <v>0</v>
      </c>
      <c r="I48" s="188" t="s">
        <v>486</v>
      </c>
      <c r="J48" s="188">
        <v>8.4090000000000007</v>
      </c>
    </row>
    <row r="49" spans="2:10" x14ac:dyDescent="0.2">
      <c r="C49" s="116" t="s">
        <v>300</v>
      </c>
      <c r="E49" s="127"/>
      <c r="F49" s="10">
        <v>529</v>
      </c>
      <c r="G49" s="6">
        <v>567</v>
      </c>
      <c r="H49" s="6">
        <v>468.347128</v>
      </c>
      <c r="I49" s="6">
        <v>607.16610100000003</v>
      </c>
      <c r="J49" s="6">
        <v>611.96089400000005</v>
      </c>
    </row>
    <row r="50" spans="2:10" x14ac:dyDescent="0.2">
      <c r="C50" s="116" t="s">
        <v>301</v>
      </c>
      <c r="E50" s="127"/>
      <c r="F50" s="315">
        <v>2</v>
      </c>
      <c r="G50" s="300">
        <v>125</v>
      </c>
      <c r="H50" s="300">
        <v>167.18680900000001</v>
      </c>
      <c r="I50" s="300">
        <v>221.05169000000001</v>
      </c>
      <c r="J50" s="300">
        <v>235.607</v>
      </c>
    </row>
    <row r="51" spans="2:10" x14ac:dyDescent="0.2">
      <c r="C51" s="116" t="s">
        <v>306</v>
      </c>
      <c r="E51" s="127"/>
      <c r="F51" s="315">
        <v>12</v>
      </c>
      <c r="G51" s="300">
        <v>0</v>
      </c>
      <c r="H51" s="300">
        <v>0</v>
      </c>
      <c r="I51" s="188" t="s">
        <v>493</v>
      </c>
      <c r="J51" s="188">
        <v>0</v>
      </c>
    </row>
    <row r="52" spans="2:10" x14ac:dyDescent="0.2">
      <c r="C52" s="116"/>
      <c r="E52" s="127"/>
      <c r="G52" s="300"/>
      <c r="H52" s="6"/>
      <c r="I52" s="6"/>
      <c r="J52" s="6"/>
    </row>
    <row r="53" spans="2:10" x14ac:dyDescent="0.2">
      <c r="B53" s="116" t="s">
        <v>70</v>
      </c>
      <c r="E53" s="127"/>
      <c r="G53" s="316"/>
      <c r="H53" s="309"/>
      <c r="I53" s="309"/>
      <c r="J53" s="309"/>
    </row>
    <row r="54" spans="2:10" x14ac:dyDescent="0.2">
      <c r="B54" s="116"/>
      <c r="C54" s="116" t="s">
        <v>71</v>
      </c>
      <c r="E54" s="127"/>
      <c r="F54" s="10">
        <v>733</v>
      </c>
      <c r="G54" s="300">
        <v>330</v>
      </c>
      <c r="H54" s="6">
        <v>129.83197999999999</v>
      </c>
      <c r="I54" s="6">
        <v>232.63241400000001</v>
      </c>
      <c r="J54" s="6">
        <v>888.96402399999999</v>
      </c>
    </row>
    <row r="55" spans="2:10" x14ac:dyDescent="0.2">
      <c r="C55" s="116" t="s">
        <v>65</v>
      </c>
      <c r="E55" s="127"/>
      <c r="F55" s="10">
        <v>192</v>
      </c>
      <c r="G55" s="300">
        <v>188</v>
      </c>
      <c r="H55" s="6">
        <v>185.069174</v>
      </c>
      <c r="I55" s="6">
        <v>183.66026199999999</v>
      </c>
      <c r="J55" s="6">
        <v>178.81911099999999</v>
      </c>
    </row>
    <row r="56" spans="2:10" x14ac:dyDescent="0.2">
      <c r="C56" s="116" t="s">
        <v>305</v>
      </c>
      <c r="E56" s="127"/>
      <c r="F56" s="315">
        <v>0</v>
      </c>
      <c r="G56" s="300">
        <v>0</v>
      </c>
      <c r="H56" s="300">
        <v>0</v>
      </c>
      <c r="I56" s="301" t="s">
        <v>486</v>
      </c>
      <c r="J56" s="301">
        <v>6.4156769999999996</v>
      </c>
    </row>
    <row r="57" spans="2:10" x14ac:dyDescent="0.2">
      <c r="C57" s="116" t="s">
        <v>66</v>
      </c>
      <c r="E57" s="127"/>
      <c r="F57" s="10">
        <v>903</v>
      </c>
      <c r="G57" s="300">
        <v>585</v>
      </c>
      <c r="H57" s="6">
        <v>260.476697</v>
      </c>
      <c r="I57" s="6">
        <v>310.571324</v>
      </c>
      <c r="J57" s="6">
        <v>967.34189200000003</v>
      </c>
    </row>
    <row r="58" spans="2:10" x14ac:dyDescent="0.2">
      <c r="C58" s="116" t="s">
        <v>67</v>
      </c>
      <c r="E58" s="127"/>
      <c r="F58" s="10">
        <v>35</v>
      </c>
      <c r="G58" s="192">
        <v>21</v>
      </c>
      <c r="H58" s="300">
        <v>18.049869999999999</v>
      </c>
      <c r="I58" s="300">
        <v>12.577532</v>
      </c>
      <c r="J58" s="300">
        <v>7.6564519999999998</v>
      </c>
    </row>
    <row r="59" spans="2:10" x14ac:dyDescent="0.2">
      <c r="C59" s="116" t="s">
        <v>306</v>
      </c>
      <c r="E59" s="127"/>
      <c r="F59" s="315">
        <v>41</v>
      </c>
      <c r="G59" s="192">
        <v>0</v>
      </c>
      <c r="H59" s="300">
        <v>0</v>
      </c>
      <c r="I59" s="301" t="s">
        <v>494</v>
      </c>
      <c r="J59" s="301" t="s">
        <v>343</v>
      </c>
    </row>
    <row r="60" spans="2:10" x14ac:dyDescent="0.2">
      <c r="C60" s="116"/>
      <c r="E60" s="127"/>
      <c r="G60" s="192"/>
      <c r="H60" s="8"/>
      <c r="I60" s="8"/>
      <c r="J60" s="8"/>
    </row>
    <row r="61" spans="2:10" x14ac:dyDescent="0.2">
      <c r="B61" s="116" t="s">
        <v>72</v>
      </c>
      <c r="E61" s="127"/>
      <c r="G61" s="309"/>
      <c r="H61" s="309"/>
      <c r="I61" s="309"/>
      <c r="J61" s="309"/>
    </row>
    <row r="62" spans="2:10" x14ac:dyDescent="0.2">
      <c r="B62" s="116"/>
      <c r="C62" s="116" t="s">
        <v>73</v>
      </c>
      <c r="E62" s="127"/>
      <c r="F62" s="10">
        <v>1617</v>
      </c>
      <c r="G62" s="6">
        <v>1581</v>
      </c>
      <c r="H62" s="6">
        <v>1421.8135600000001</v>
      </c>
      <c r="I62" s="6">
        <v>1366.337681</v>
      </c>
      <c r="J62" s="6">
        <v>1294.679858</v>
      </c>
    </row>
    <row r="63" spans="2:10" x14ac:dyDescent="0.2">
      <c r="C63" s="116" t="s">
        <v>74</v>
      </c>
      <c r="E63" s="127"/>
      <c r="F63" s="10">
        <v>765</v>
      </c>
      <c r="G63" s="6">
        <v>745</v>
      </c>
      <c r="H63" s="6">
        <v>845.58595000000003</v>
      </c>
      <c r="I63" s="6">
        <v>884.09368700000005</v>
      </c>
      <c r="J63" s="6">
        <v>965.06988100000001</v>
      </c>
    </row>
    <row r="64" spans="2:10" x14ac:dyDescent="0.2">
      <c r="C64" s="116" t="s">
        <v>305</v>
      </c>
      <c r="E64" s="127"/>
      <c r="F64" s="315">
        <v>0</v>
      </c>
      <c r="G64" s="300">
        <v>0</v>
      </c>
      <c r="H64" s="300">
        <v>0</v>
      </c>
      <c r="I64" s="301">
        <v>5.9615999999999998</v>
      </c>
      <c r="J64" s="301">
        <v>0</v>
      </c>
    </row>
    <row r="65" spans="2:10" x14ac:dyDescent="0.2">
      <c r="C65" s="116" t="s">
        <v>75</v>
      </c>
      <c r="E65" s="127"/>
      <c r="F65" s="10">
        <v>2242</v>
      </c>
      <c r="G65" s="6">
        <v>2187</v>
      </c>
      <c r="H65" s="6">
        <v>2180.1622689999999</v>
      </c>
      <c r="I65" s="6">
        <v>2061.94272</v>
      </c>
      <c r="J65" s="6">
        <v>2049.9269079999999</v>
      </c>
    </row>
    <row r="66" spans="2:10" x14ac:dyDescent="0.2">
      <c r="C66" s="116" t="s">
        <v>76</v>
      </c>
      <c r="E66" s="127"/>
      <c r="F66" s="10">
        <v>90</v>
      </c>
      <c r="G66" s="6">
        <v>86</v>
      </c>
      <c r="H66" s="6">
        <v>97.106570000000005</v>
      </c>
      <c r="I66" s="6">
        <v>96.460840000000005</v>
      </c>
      <c r="J66" s="6">
        <v>71.674018000000004</v>
      </c>
    </row>
    <row r="67" spans="2:10" x14ac:dyDescent="0.2">
      <c r="C67" s="116" t="s">
        <v>306</v>
      </c>
      <c r="E67" s="127"/>
      <c r="F67" s="315">
        <v>80</v>
      </c>
      <c r="G67" s="300">
        <v>0</v>
      </c>
      <c r="H67" s="315">
        <v>0</v>
      </c>
      <c r="I67" s="188" t="s">
        <v>343</v>
      </c>
      <c r="J67" s="188">
        <v>0</v>
      </c>
    </row>
    <row r="68" spans="2:10" ht="18" thickBot="1" x14ac:dyDescent="0.2">
      <c r="B68" s="286"/>
      <c r="C68" s="286"/>
      <c r="D68" s="286"/>
      <c r="E68" s="305"/>
      <c r="F68" s="286"/>
      <c r="G68" s="286"/>
      <c r="H68" s="286"/>
      <c r="I68" s="286"/>
      <c r="J68" s="286"/>
    </row>
    <row r="69" spans="2:10" x14ac:dyDescent="0.2">
      <c r="B69" s="309"/>
      <c r="C69" s="309"/>
      <c r="D69" s="309"/>
      <c r="E69" s="309"/>
      <c r="F69" s="116" t="s">
        <v>220</v>
      </c>
      <c r="G69" s="309"/>
      <c r="H69" s="309"/>
      <c r="I69" s="309"/>
      <c r="J69" s="309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6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4"/>
  <sheetViews>
    <sheetView view="pageBreakPreview" zoomScale="75" zoomScaleNormal="75" zoomScaleSheetLayoutView="75" workbookViewId="0">
      <selection activeCell="H68" sqref="H68"/>
    </sheetView>
  </sheetViews>
  <sheetFormatPr defaultColWidth="15.875" defaultRowHeight="17.25" x14ac:dyDescent="0.15"/>
  <cols>
    <col min="1" max="1" width="13.375" style="10" customWidth="1"/>
    <col min="2" max="2" width="5.875" style="10" customWidth="1"/>
    <col min="3" max="3" width="11.625" style="10" customWidth="1"/>
    <col min="4" max="4" width="17.625" style="10" customWidth="1"/>
    <col min="5" max="5" width="9.75" style="10" customWidth="1"/>
    <col min="6" max="9" width="17" style="10" customWidth="1"/>
    <col min="10" max="10" width="17.875" style="10" customWidth="1"/>
    <col min="11" max="15" width="15.875" style="10"/>
    <col min="16" max="16384" width="15.875" style="1"/>
  </cols>
  <sheetData>
    <row r="1" spans="1:10" x14ac:dyDescent="0.2">
      <c r="A1" s="116"/>
    </row>
    <row r="6" spans="1:10" x14ac:dyDescent="0.2">
      <c r="B6" s="352" t="s">
        <v>385</v>
      </c>
      <c r="C6" s="352"/>
      <c r="D6" s="352"/>
      <c r="E6" s="352"/>
      <c r="F6" s="352"/>
      <c r="G6" s="352"/>
      <c r="H6" s="352"/>
      <c r="I6" s="352"/>
      <c r="J6" s="352"/>
    </row>
    <row r="7" spans="1:10" x14ac:dyDescent="0.2">
      <c r="D7" s="116" t="s">
        <v>352</v>
      </c>
    </row>
    <row r="8" spans="1:10" x14ac:dyDescent="0.2">
      <c r="D8" s="116" t="s">
        <v>495</v>
      </c>
    </row>
    <row r="9" spans="1:10" x14ac:dyDescent="0.2">
      <c r="D9" s="116" t="s">
        <v>353</v>
      </c>
    </row>
    <row r="10" spans="1:10" x14ac:dyDescent="0.2">
      <c r="D10" s="116" t="s">
        <v>496</v>
      </c>
    </row>
    <row r="11" spans="1:10" x14ac:dyDescent="0.2">
      <c r="D11" s="116" t="s">
        <v>386</v>
      </c>
    </row>
    <row r="12" spans="1:10" x14ac:dyDescent="0.2">
      <c r="D12" s="116" t="s">
        <v>278</v>
      </c>
    </row>
    <row r="13" spans="1:10" x14ac:dyDescent="0.2">
      <c r="D13" s="116" t="s">
        <v>279</v>
      </c>
    </row>
    <row r="14" spans="1:10" ht="18" thickBot="1" x14ac:dyDescent="0.25">
      <c r="B14" s="285"/>
      <c r="C14" s="285"/>
      <c r="D14" s="286"/>
      <c r="E14" s="285"/>
      <c r="F14" s="286"/>
      <c r="G14" s="286"/>
      <c r="H14" s="286"/>
      <c r="J14" s="287" t="s">
        <v>359</v>
      </c>
    </row>
    <row r="15" spans="1:10" x14ac:dyDescent="0.2">
      <c r="B15" s="288"/>
      <c r="C15" s="288"/>
      <c r="E15" s="288"/>
      <c r="F15" s="289" t="s">
        <v>311</v>
      </c>
      <c r="G15" s="289" t="s">
        <v>344</v>
      </c>
      <c r="H15" s="289" t="s">
        <v>345</v>
      </c>
      <c r="I15" s="289" t="s">
        <v>468</v>
      </c>
      <c r="J15" s="289" t="s">
        <v>423</v>
      </c>
    </row>
    <row r="16" spans="1:10" x14ac:dyDescent="0.2">
      <c r="B16" s="290"/>
      <c r="C16" s="290"/>
      <c r="D16" s="291"/>
      <c r="E16" s="290"/>
      <c r="F16" s="292">
        <v>2014</v>
      </c>
      <c r="G16" s="292">
        <v>2015</v>
      </c>
      <c r="H16" s="292">
        <v>2016</v>
      </c>
      <c r="I16" s="292">
        <v>2017</v>
      </c>
      <c r="J16" s="292">
        <v>2018</v>
      </c>
    </row>
    <row r="17" spans="1:15" x14ac:dyDescent="0.15">
      <c r="C17" s="288"/>
      <c r="E17" s="293"/>
    </row>
    <row r="18" spans="1:15" s="5" customFormat="1" x14ac:dyDescent="0.2">
      <c r="A18" s="9"/>
      <c r="B18" s="294" t="s">
        <v>497</v>
      </c>
      <c r="C18" s="9"/>
      <c r="D18" s="288"/>
      <c r="E18" s="295"/>
      <c r="F18" s="9">
        <v>1018620</v>
      </c>
      <c r="G18" s="7">
        <v>1030342</v>
      </c>
      <c r="H18" s="7">
        <v>1042886</v>
      </c>
      <c r="I18" s="7">
        <f>I20+I51+I57+I58+I59</f>
        <v>1045180.94557</v>
      </c>
      <c r="J18" s="7">
        <f>J20+J51+J57+J58+J59</f>
        <v>1048689.1239529999</v>
      </c>
      <c r="K18" s="9"/>
      <c r="L18" s="9"/>
      <c r="M18" s="9"/>
      <c r="N18" s="9"/>
      <c r="O18" s="9"/>
    </row>
    <row r="19" spans="1:15" x14ac:dyDescent="0.15">
      <c r="E19" s="127"/>
      <c r="G19" s="296"/>
      <c r="H19" s="296"/>
      <c r="I19" s="296"/>
      <c r="J19" s="296"/>
    </row>
    <row r="20" spans="1:15" x14ac:dyDescent="0.2">
      <c r="B20" s="116" t="s">
        <v>498</v>
      </c>
      <c r="C20" s="297"/>
      <c r="D20" s="297"/>
      <c r="E20" s="298"/>
      <c r="F20" s="10">
        <v>992336</v>
      </c>
      <c r="G20" s="299">
        <v>1005794</v>
      </c>
      <c r="H20" s="299">
        <v>1020121.909</v>
      </c>
      <c r="I20" s="299">
        <f>SUM(I22:I49)</f>
        <v>1023752.02</v>
      </c>
      <c r="J20" s="299">
        <f>SUM(J22:J49)</f>
        <v>1028569.436</v>
      </c>
    </row>
    <row r="21" spans="1:15" x14ac:dyDescent="0.2">
      <c r="B21" s="116"/>
      <c r="C21" s="297"/>
      <c r="D21" s="297"/>
      <c r="E21" s="298"/>
      <c r="G21" s="299"/>
      <c r="H21" s="299"/>
      <c r="I21" s="299"/>
      <c r="J21" s="299"/>
    </row>
    <row r="22" spans="1:15" x14ac:dyDescent="0.2">
      <c r="C22" s="116" t="s">
        <v>499</v>
      </c>
      <c r="E22" s="127"/>
      <c r="F22" s="10">
        <v>314243</v>
      </c>
      <c r="G22" s="6">
        <v>324477</v>
      </c>
      <c r="H22" s="6">
        <v>211577.53599999999</v>
      </c>
      <c r="I22" s="6">
        <v>216471.26800000001</v>
      </c>
      <c r="J22" s="6">
        <v>225645.516</v>
      </c>
    </row>
    <row r="23" spans="1:15" x14ac:dyDescent="0.2">
      <c r="C23" s="116" t="s">
        <v>77</v>
      </c>
      <c r="E23" s="127"/>
      <c r="F23" s="10">
        <v>174540</v>
      </c>
      <c r="G23" s="6">
        <v>169567</v>
      </c>
      <c r="H23" s="6">
        <v>168825.611</v>
      </c>
      <c r="I23" s="6">
        <v>165573.61600000001</v>
      </c>
      <c r="J23" s="6">
        <v>163659.21400000001</v>
      </c>
    </row>
    <row r="24" spans="1:15" x14ac:dyDescent="0.2">
      <c r="C24" s="116" t="s">
        <v>78</v>
      </c>
      <c r="E24" s="127"/>
      <c r="F24" s="10">
        <v>5207</v>
      </c>
      <c r="G24" s="6">
        <v>5240</v>
      </c>
      <c r="H24" s="6">
        <v>4966.9759999999997</v>
      </c>
      <c r="I24" s="6">
        <v>5383.5829999999996</v>
      </c>
      <c r="J24" s="6">
        <v>5087.7160000000003</v>
      </c>
    </row>
    <row r="25" spans="1:15" x14ac:dyDescent="0.2">
      <c r="C25" s="116"/>
      <c r="E25" s="127"/>
      <c r="G25" s="6"/>
      <c r="H25" s="6"/>
      <c r="I25" s="6"/>
      <c r="J25" s="6"/>
    </row>
    <row r="26" spans="1:15" x14ac:dyDescent="0.2">
      <c r="C26" s="116" t="s">
        <v>257</v>
      </c>
      <c r="E26" s="127"/>
      <c r="F26" s="10">
        <v>4461</v>
      </c>
      <c r="G26" s="6">
        <v>4599</v>
      </c>
      <c r="H26" s="6">
        <v>4416.3450000000003</v>
      </c>
      <c r="I26" s="6">
        <v>4464.5169999999998</v>
      </c>
      <c r="J26" s="6">
        <v>4525.3789999999999</v>
      </c>
    </row>
    <row r="27" spans="1:15" x14ac:dyDescent="0.2">
      <c r="C27" s="116" t="s">
        <v>79</v>
      </c>
      <c r="E27" s="127"/>
      <c r="F27" s="10">
        <v>109</v>
      </c>
      <c r="G27" s="300">
        <v>0</v>
      </c>
      <c r="H27" s="192">
        <v>759.4</v>
      </c>
      <c r="I27" s="8">
        <v>2388.34</v>
      </c>
      <c r="J27" s="8">
        <v>5213.1409999999996</v>
      </c>
    </row>
    <row r="28" spans="1:15" x14ac:dyDescent="0.2">
      <c r="C28" s="116" t="s">
        <v>80</v>
      </c>
      <c r="E28" s="127"/>
      <c r="F28" s="10">
        <v>18505</v>
      </c>
      <c r="G28" s="6">
        <v>19031</v>
      </c>
      <c r="H28" s="6">
        <v>18391.13</v>
      </c>
      <c r="I28" s="6">
        <v>17675.02</v>
      </c>
      <c r="J28" s="6">
        <v>18907.112000000001</v>
      </c>
    </row>
    <row r="29" spans="1:15" x14ac:dyDescent="0.2">
      <c r="C29" s="116" t="s">
        <v>307</v>
      </c>
      <c r="E29" s="127"/>
      <c r="F29" s="10">
        <v>110</v>
      </c>
      <c r="G29" s="6">
        <v>128</v>
      </c>
      <c r="H29" s="6">
        <v>147.1</v>
      </c>
      <c r="I29" s="6">
        <v>147.1</v>
      </c>
      <c r="J29" s="6">
        <v>143.76900000000001</v>
      </c>
    </row>
    <row r="30" spans="1:15" x14ac:dyDescent="0.2">
      <c r="C30" s="116" t="s">
        <v>313</v>
      </c>
      <c r="E30" s="127"/>
      <c r="F30" s="206">
        <v>11409</v>
      </c>
      <c r="G30" s="6">
        <v>10820</v>
      </c>
      <c r="H30" s="6">
        <v>9412.8559999999998</v>
      </c>
      <c r="I30" s="6">
        <v>7999.7330000000002</v>
      </c>
      <c r="J30" s="6">
        <v>6580.9539999999997</v>
      </c>
    </row>
    <row r="31" spans="1:15" x14ac:dyDescent="0.2">
      <c r="C31" s="116" t="s">
        <v>314</v>
      </c>
      <c r="E31" s="127"/>
      <c r="F31" s="206"/>
      <c r="G31" s="6"/>
      <c r="H31" s="6"/>
      <c r="I31" s="6"/>
      <c r="J31" s="6"/>
    </row>
    <row r="32" spans="1:15" x14ac:dyDescent="0.2">
      <c r="C32" s="116"/>
      <c r="E32" s="127"/>
      <c r="G32" s="6"/>
      <c r="H32" s="6"/>
      <c r="I32" s="6"/>
      <c r="J32" s="6"/>
    </row>
    <row r="33" spans="3:10" x14ac:dyDescent="0.2">
      <c r="C33" s="116" t="s">
        <v>258</v>
      </c>
      <c r="E33" s="127"/>
      <c r="F33" s="10">
        <v>2</v>
      </c>
      <c r="G33" s="6">
        <v>1</v>
      </c>
      <c r="H33" s="301">
        <v>0</v>
      </c>
      <c r="I33" s="301">
        <v>0</v>
      </c>
      <c r="J33" s="301">
        <v>0</v>
      </c>
    </row>
    <row r="34" spans="3:10" x14ac:dyDescent="0.2">
      <c r="C34" s="116" t="s">
        <v>81</v>
      </c>
      <c r="E34" s="127"/>
      <c r="F34" s="10">
        <v>18</v>
      </c>
      <c r="G34" s="6">
        <v>15</v>
      </c>
      <c r="H34" s="6">
        <v>12.491</v>
      </c>
      <c r="I34" s="6">
        <v>9.4420000000000002</v>
      </c>
      <c r="J34" s="6">
        <v>6.3449999999999998</v>
      </c>
    </row>
    <row r="35" spans="3:10" x14ac:dyDescent="0.2">
      <c r="C35" s="116" t="s">
        <v>82</v>
      </c>
      <c r="E35" s="127"/>
      <c r="F35" s="10">
        <v>1400</v>
      </c>
      <c r="G35" s="6">
        <v>1514</v>
      </c>
      <c r="H35" s="6">
        <v>1648.23</v>
      </c>
      <c r="I35" s="6">
        <v>1700.242</v>
      </c>
      <c r="J35" s="6">
        <v>1717.9069999999999</v>
      </c>
    </row>
    <row r="36" spans="3:10" x14ac:dyDescent="0.2">
      <c r="C36" s="116" t="s">
        <v>259</v>
      </c>
      <c r="E36" s="127"/>
      <c r="F36" s="10">
        <v>3350</v>
      </c>
      <c r="G36" s="6">
        <v>3219</v>
      </c>
      <c r="H36" s="6">
        <v>2986.02</v>
      </c>
      <c r="I36" s="6">
        <v>2899.8580000000002</v>
      </c>
      <c r="J36" s="6">
        <v>2818.31</v>
      </c>
    </row>
    <row r="37" spans="3:10" x14ac:dyDescent="0.2">
      <c r="C37" s="116" t="s">
        <v>262</v>
      </c>
      <c r="E37" s="127"/>
      <c r="F37" s="10">
        <v>2987</v>
      </c>
      <c r="G37" s="6">
        <v>3573</v>
      </c>
      <c r="H37" s="6">
        <v>3969.09</v>
      </c>
      <c r="I37" s="6">
        <v>4288.6719999999996</v>
      </c>
      <c r="J37" s="6">
        <v>4555.9579999999996</v>
      </c>
    </row>
    <row r="38" spans="3:10" x14ac:dyDescent="0.2">
      <c r="C38" s="116" t="s">
        <v>83</v>
      </c>
      <c r="E38" s="127"/>
      <c r="F38" s="10">
        <v>0</v>
      </c>
      <c r="G38" s="206" t="s">
        <v>302</v>
      </c>
      <c r="H38" s="206" t="s">
        <v>302</v>
      </c>
      <c r="I38" s="206">
        <v>0</v>
      </c>
      <c r="J38" s="206">
        <v>0</v>
      </c>
    </row>
    <row r="39" spans="3:10" x14ac:dyDescent="0.2">
      <c r="C39" s="116"/>
      <c r="E39" s="127"/>
      <c r="G39" s="302"/>
      <c r="H39" s="302"/>
      <c r="I39" s="302"/>
      <c r="J39" s="302"/>
    </row>
    <row r="40" spans="3:10" x14ac:dyDescent="0.2">
      <c r="C40" s="116" t="s">
        <v>500</v>
      </c>
      <c r="E40" s="127"/>
      <c r="F40" s="10">
        <v>21130</v>
      </c>
      <c r="G40" s="6">
        <v>20599</v>
      </c>
      <c r="H40" s="6">
        <v>20094.403999999999</v>
      </c>
      <c r="I40" s="6">
        <v>19450.474999999999</v>
      </c>
      <c r="J40" s="6">
        <v>18544.452000000001</v>
      </c>
    </row>
    <row r="41" spans="3:10" x14ac:dyDescent="0.2">
      <c r="C41" s="116" t="s">
        <v>501</v>
      </c>
      <c r="E41" s="127"/>
      <c r="F41" s="10">
        <v>8327</v>
      </c>
      <c r="G41" s="6">
        <v>7626</v>
      </c>
      <c r="H41" s="6">
        <v>126769.554</v>
      </c>
      <c r="I41" s="6">
        <v>125503.641</v>
      </c>
      <c r="J41" s="6">
        <v>124656.21</v>
      </c>
    </row>
    <row r="42" spans="3:10" x14ac:dyDescent="0.2">
      <c r="C42" s="116" t="s">
        <v>502</v>
      </c>
      <c r="E42" s="127"/>
      <c r="F42" s="10">
        <v>2019</v>
      </c>
      <c r="G42" s="6">
        <v>1859</v>
      </c>
      <c r="H42" s="6">
        <v>1740.0609999999999</v>
      </c>
      <c r="I42" s="6">
        <v>1626.6569999999999</v>
      </c>
      <c r="J42" s="6">
        <v>1513.259</v>
      </c>
    </row>
    <row r="43" spans="3:10" x14ac:dyDescent="0.2">
      <c r="C43" s="116" t="s">
        <v>308</v>
      </c>
      <c r="E43" s="127"/>
      <c r="F43" s="10">
        <v>8724</v>
      </c>
      <c r="G43" s="6">
        <v>7938</v>
      </c>
      <c r="H43" s="6">
        <v>7191.4579999999996</v>
      </c>
      <c r="I43" s="6">
        <v>6488.0169999999998</v>
      </c>
      <c r="J43" s="6">
        <v>5784.7259999999997</v>
      </c>
    </row>
    <row r="44" spans="3:10" x14ac:dyDescent="0.2">
      <c r="C44" s="116" t="s">
        <v>84</v>
      </c>
      <c r="E44" s="127"/>
      <c r="F44" s="10">
        <v>703</v>
      </c>
      <c r="G44" s="6">
        <v>421</v>
      </c>
      <c r="H44" s="6">
        <v>139.02600000000001</v>
      </c>
      <c r="I44" s="301">
        <v>0</v>
      </c>
      <c r="J44" s="301">
        <v>0</v>
      </c>
    </row>
    <row r="45" spans="3:10" x14ac:dyDescent="0.2">
      <c r="C45" s="116" t="s">
        <v>85</v>
      </c>
      <c r="E45" s="127"/>
      <c r="F45" s="10">
        <v>348597</v>
      </c>
      <c r="G45" s="6">
        <v>360765</v>
      </c>
      <c r="H45" s="6">
        <v>367626.679</v>
      </c>
      <c r="I45" s="6">
        <v>373320.71100000001</v>
      </c>
      <c r="J45" s="6">
        <v>376167.72</v>
      </c>
    </row>
    <row r="46" spans="3:10" x14ac:dyDescent="0.2">
      <c r="C46" s="116"/>
      <c r="E46" s="127"/>
      <c r="G46" s="6"/>
      <c r="H46" s="6"/>
      <c r="I46" s="6"/>
      <c r="J46" s="6"/>
    </row>
    <row r="47" spans="3:10" x14ac:dyDescent="0.2">
      <c r="C47" s="116" t="s">
        <v>263</v>
      </c>
      <c r="E47" s="127"/>
      <c r="F47" s="10">
        <v>4025</v>
      </c>
      <c r="G47" s="6">
        <v>3824</v>
      </c>
      <c r="H47" s="6">
        <v>7392.52</v>
      </c>
      <c r="I47" s="6">
        <v>8409.5139999999992</v>
      </c>
      <c r="J47" s="6">
        <v>8213.777</v>
      </c>
    </row>
    <row r="48" spans="3:10" x14ac:dyDescent="0.2">
      <c r="C48" s="116" t="s">
        <v>234</v>
      </c>
      <c r="E48" s="127"/>
      <c r="F48" s="10">
        <v>28998</v>
      </c>
      <c r="G48" s="6">
        <v>28718</v>
      </c>
      <c r="H48" s="6">
        <v>29217.96</v>
      </c>
      <c r="I48" s="6">
        <v>29231.4</v>
      </c>
      <c r="J48" s="6">
        <v>27085.356</v>
      </c>
    </row>
    <row r="49" spans="1:11" x14ac:dyDescent="0.2">
      <c r="C49" s="116" t="s">
        <v>26</v>
      </c>
      <c r="E49" s="127"/>
      <c r="F49" s="10">
        <v>33472</v>
      </c>
      <c r="G49" s="6">
        <v>31859</v>
      </c>
      <c r="H49" s="6">
        <v>32837.462</v>
      </c>
      <c r="I49" s="6">
        <v>30720.214</v>
      </c>
      <c r="J49" s="6">
        <v>27742.615000000002</v>
      </c>
    </row>
    <row r="50" spans="1:11" x14ac:dyDescent="0.2">
      <c r="C50" s="116"/>
      <c r="E50" s="127"/>
      <c r="G50" s="8"/>
      <c r="H50" s="8"/>
      <c r="I50" s="8"/>
      <c r="J50" s="8"/>
    </row>
    <row r="51" spans="1:11" x14ac:dyDescent="0.2">
      <c r="B51" s="116" t="s">
        <v>503</v>
      </c>
      <c r="C51" s="297"/>
      <c r="D51" s="297"/>
      <c r="E51" s="298"/>
      <c r="F51" s="10">
        <v>12349</v>
      </c>
      <c r="G51" s="8">
        <v>11398</v>
      </c>
      <c r="H51" s="8">
        <v>10426</v>
      </c>
      <c r="I51" s="8">
        <f>SUM(I53:I55)</f>
        <v>9878</v>
      </c>
      <c r="J51" s="8">
        <f>SUM(J53:J55)</f>
        <v>8628</v>
      </c>
    </row>
    <row r="52" spans="1:11" x14ac:dyDescent="0.2">
      <c r="B52" s="116"/>
      <c r="C52" s="297"/>
      <c r="D52" s="297"/>
      <c r="E52" s="298"/>
      <c r="F52" s="302"/>
      <c r="G52" s="8"/>
      <c r="H52" s="8"/>
      <c r="I52" s="8"/>
      <c r="J52" s="8"/>
    </row>
    <row r="53" spans="1:11" x14ac:dyDescent="0.2">
      <c r="C53" s="116" t="s">
        <v>86</v>
      </c>
      <c r="E53" s="127"/>
      <c r="F53" s="10">
        <v>7193</v>
      </c>
      <c r="G53" s="8">
        <v>6491</v>
      </c>
      <c r="H53" s="8">
        <v>5791</v>
      </c>
      <c r="I53" s="8">
        <v>5441</v>
      </c>
      <c r="J53" s="8">
        <v>4491</v>
      </c>
    </row>
    <row r="54" spans="1:11" x14ac:dyDescent="0.2">
      <c r="C54" s="116"/>
      <c r="E54" s="127"/>
      <c r="G54" s="8"/>
      <c r="H54" s="8"/>
      <c r="I54" s="8"/>
      <c r="J54" s="8"/>
    </row>
    <row r="55" spans="1:11" x14ac:dyDescent="0.2">
      <c r="C55" s="116" t="s">
        <v>267</v>
      </c>
      <c r="E55" s="127"/>
      <c r="F55" s="10">
        <v>5156</v>
      </c>
      <c r="G55" s="8">
        <v>4907</v>
      </c>
      <c r="H55" s="8">
        <v>4635</v>
      </c>
      <c r="I55" s="8">
        <v>4437</v>
      </c>
      <c r="J55" s="8">
        <v>4137</v>
      </c>
    </row>
    <row r="56" spans="1:11" x14ac:dyDescent="0.2">
      <c r="C56" s="116"/>
      <c r="E56" s="127"/>
      <c r="G56" s="8"/>
      <c r="H56" s="8"/>
      <c r="I56" s="8"/>
      <c r="J56" s="8"/>
    </row>
    <row r="57" spans="1:11" x14ac:dyDescent="0.2">
      <c r="B57" s="116" t="s">
        <v>504</v>
      </c>
      <c r="E57" s="303"/>
      <c r="F57" s="10">
        <v>1993</v>
      </c>
      <c r="G57" s="8">
        <v>1607</v>
      </c>
      <c r="H57" s="8">
        <v>1253</v>
      </c>
      <c r="I57" s="8">
        <v>929</v>
      </c>
      <c r="J57" s="8">
        <v>1298</v>
      </c>
    </row>
    <row r="58" spans="1:11" x14ac:dyDescent="0.2">
      <c r="B58" s="116" t="s">
        <v>505</v>
      </c>
      <c r="E58" s="303"/>
      <c r="F58" s="10">
        <v>11627</v>
      </c>
      <c r="G58" s="8">
        <v>11293</v>
      </c>
      <c r="H58" s="8">
        <v>10914</v>
      </c>
      <c r="I58" s="8">
        <v>10492</v>
      </c>
      <c r="J58" s="8">
        <v>10075</v>
      </c>
    </row>
    <row r="59" spans="1:11" x14ac:dyDescent="0.2">
      <c r="B59" s="116" t="s">
        <v>506</v>
      </c>
      <c r="E59" s="304"/>
      <c r="F59" s="10">
        <v>315</v>
      </c>
      <c r="G59" s="8">
        <v>250</v>
      </c>
      <c r="H59" s="8">
        <v>170.90900999999999</v>
      </c>
      <c r="I59" s="8">
        <v>129.92556999999999</v>
      </c>
      <c r="J59" s="8">
        <v>118.68795299999999</v>
      </c>
    </row>
    <row r="60" spans="1:11" ht="18" thickBot="1" x14ac:dyDescent="0.2">
      <c r="B60" s="286"/>
      <c r="C60" s="286"/>
      <c r="D60" s="286"/>
      <c r="E60" s="305"/>
      <c r="F60" s="306"/>
      <c r="G60" s="306"/>
      <c r="H60" s="306"/>
      <c r="I60" s="306"/>
      <c r="J60" s="306"/>
    </row>
    <row r="61" spans="1:11" x14ac:dyDescent="0.2">
      <c r="F61" s="307" t="s">
        <v>507</v>
      </c>
      <c r="G61" s="308"/>
      <c r="I61" s="307"/>
      <c r="J61" s="307"/>
    </row>
    <row r="62" spans="1:11" x14ac:dyDescent="0.15">
      <c r="B62" s="309"/>
      <c r="C62" s="309"/>
      <c r="D62" s="309"/>
      <c r="E62" s="309"/>
      <c r="F62" s="310" t="s">
        <v>508</v>
      </c>
      <c r="G62" s="310"/>
      <c r="I62" s="310"/>
      <c r="J62" s="310"/>
    </row>
    <row r="63" spans="1:11" ht="17.25" customHeight="1" x14ac:dyDescent="0.2">
      <c r="A63" s="116"/>
      <c r="B63" s="309"/>
      <c r="C63" s="309"/>
      <c r="D63" s="309"/>
      <c r="E63" s="309"/>
      <c r="F63" s="308" t="s">
        <v>87</v>
      </c>
      <c r="G63" s="310"/>
      <c r="H63" s="310"/>
      <c r="I63" s="310"/>
      <c r="J63" s="310"/>
      <c r="K63" s="309"/>
    </row>
    <row r="64" spans="1:11" x14ac:dyDescent="0.15">
      <c r="C64" s="309"/>
      <c r="D64" s="309"/>
      <c r="E64" s="309"/>
      <c r="F64" s="309"/>
      <c r="G64" s="309"/>
      <c r="H64" s="309"/>
      <c r="I64" s="309"/>
      <c r="J64" s="309"/>
      <c r="K64" s="309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4"/>
  <sheetViews>
    <sheetView view="pageBreakPreview" zoomScale="75" zoomScaleNormal="75" zoomScaleSheetLayoutView="75" workbookViewId="0">
      <selection activeCell="H68" sqref="H68"/>
    </sheetView>
  </sheetViews>
  <sheetFormatPr defaultColWidth="14.625" defaultRowHeight="17.25" x14ac:dyDescent="0.15"/>
  <cols>
    <col min="1" max="1" width="13.375" style="26" customWidth="1"/>
    <col min="2" max="2" width="1.5" style="26" customWidth="1"/>
    <col min="3" max="3" width="4.375" style="26" customWidth="1"/>
    <col min="4" max="4" width="14.375" style="26" customWidth="1"/>
    <col min="5" max="5" width="17.5" style="26" customWidth="1"/>
    <col min="6" max="10" width="18.875" style="26" customWidth="1"/>
    <col min="11" max="15" width="14.625" style="26"/>
    <col min="16" max="16384" width="14.625" style="27"/>
  </cols>
  <sheetData>
    <row r="1" spans="1:15" x14ac:dyDescent="0.2">
      <c r="A1" s="25"/>
    </row>
    <row r="6" spans="1:15" x14ac:dyDescent="0.2">
      <c r="B6" s="358" t="s">
        <v>562</v>
      </c>
      <c r="C6" s="358"/>
      <c r="D6" s="358"/>
      <c r="E6" s="358"/>
      <c r="F6" s="358"/>
      <c r="G6" s="358"/>
      <c r="H6" s="358"/>
      <c r="I6" s="358"/>
      <c r="J6" s="358"/>
    </row>
    <row r="7" spans="1:15" ht="18" thickBot="1" x14ac:dyDescent="0.25">
      <c r="B7" s="29"/>
      <c r="C7" s="29"/>
      <c r="D7" s="29"/>
      <c r="E7" s="29"/>
      <c r="F7" s="28" t="s">
        <v>315</v>
      </c>
      <c r="G7" s="29"/>
      <c r="H7" s="29"/>
      <c r="I7" s="29"/>
      <c r="J7" s="109" t="s">
        <v>563</v>
      </c>
    </row>
    <row r="8" spans="1:15" x14ac:dyDescent="0.2">
      <c r="F8" s="130" t="s">
        <v>311</v>
      </c>
      <c r="G8" s="130" t="s">
        <v>344</v>
      </c>
      <c r="H8" s="130" t="s">
        <v>345</v>
      </c>
      <c r="I8" s="130" t="s">
        <v>388</v>
      </c>
      <c r="J8" s="130" t="s">
        <v>510</v>
      </c>
    </row>
    <row r="9" spans="1:15" x14ac:dyDescent="0.2">
      <c r="B9" s="30"/>
      <c r="C9" s="30"/>
      <c r="D9" s="30"/>
      <c r="E9" s="30"/>
      <c r="F9" s="131">
        <v>2014</v>
      </c>
      <c r="G9" s="131">
        <v>2015</v>
      </c>
      <c r="H9" s="132">
        <v>2016</v>
      </c>
      <c r="I9" s="131">
        <v>2017</v>
      </c>
      <c r="J9" s="131">
        <v>2018</v>
      </c>
    </row>
    <row r="10" spans="1:15" x14ac:dyDescent="0.15">
      <c r="E10" s="95"/>
      <c r="F10" s="22"/>
      <c r="H10" s="22"/>
      <c r="I10" s="22"/>
      <c r="J10" s="22"/>
    </row>
    <row r="11" spans="1:15" s="32" customFormat="1" x14ac:dyDescent="0.2">
      <c r="A11" s="23"/>
      <c r="B11" s="24"/>
      <c r="C11" s="28" t="s">
        <v>387</v>
      </c>
      <c r="D11" s="24"/>
      <c r="E11" s="96"/>
      <c r="F11" s="31">
        <v>489258</v>
      </c>
      <c r="G11" s="31">
        <v>491546</v>
      </c>
      <c r="H11" s="31">
        <v>485157.78399999999</v>
      </c>
      <c r="I11" s="31">
        <v>489854.462</v>
      </c>
      <c r="J11" s="31">
        <v>502202</v>
      </c>
      <c r="K11" s="23"/>
      <c r="L11" s="23"/>
      <c r="M11" s="23"/>
      <c r="N11" s="23"/>
      <c r="O11" s="23"/>
    </row>
    <row r="12" spans="1:15" x14ac:dyDescent="0.15">
      <c r="E12" s="97"/>
      <c r="F12" s="31"/>
      <c r="G12" s="31"/>
      <c r="H12" s="31"/>
      <c r="I12" s="31"/>
      <c r="J12" s="31"/>
    </row>
    <row r="13" spans="1:15" x14ac:dyDescent="0.2">
      <c r="C13" s="25" t="s">
        <v>88</v>
      </c>
      <c r="E13" s="97"/>
      <c r="F13" s="34">
        <v>126320</v>
      </c>
      <c r="G13" s="34">
        <v>124647</v>
      </c>
      <c r="H13" s="34">
        <v>130559.274</v>
      </c>
      <c r="I13" s="34">
        <v>126163.258</v>
      </c>
      <c r="J13" s="75">
        <v>126149</v>
      </c>
    </row>
    <row r="14" spans="1:15" x14ac:dyDescent="0.2">
      <c r="C14" s="25" t="s">
        <v>21</v>
      </c>
      <c r="E14" s="97"/>
      <c r="F14" s="34">
        <v>3339</v>
      </c>
      <c r="G14" s="34">
        <v>3442</v>
      </c>
      <c r="H14" s="34">
        <v>3395.049</v>
      </c>
      <c r="I14" s="34">
        <v>3389.4569999999999</v>
      </c>
      <c r="J14" s="75">
        <v>3450</v>
      </c>
    </row>
    <row r="15" spans="1:15" x14ac:dyDescent="0.2">
      <c r="C15" s="25" t="s">
        <v>33</v>
      </c>
      <c r="E15" s="97"/>
      <c r="F15" s="34">
        <v>406</v>
      </c>
      <c r="G15" s="34">
        <v>338</v>
      </c>
      <c r="H15" s="34">
        <v>241.53</v>
      </c>
      <c r="I15" s="34">
        <v>364.30599999999998</v>
      </c>
      <c r="J15" s="75">
        <v>359</v>
      </c>
    </row>
    <row r="16" spans="1:15" x14ac:dyDescent="0.2">
      <c r="C16" s="25" t="s">
        <v>89</v>
      </c>
      <c r="E16" s="97"/>
      <c r="F16" s="34">
        <v>1366</v>
      </c>
      <c r="G16" s="34">
        <v>1018</v>
      </c>
      <c r="H16" s="34">
        <v>595.05200000000002</v>
      </c>
      <c r="I16" s="34">
        <v>806.02200000000005</v>
      </c>
      <c r="J16" s="75">
        <v>631</v>
      </c>
    </row>
    <row r="17" spans="3:10" x14ac:dyDescent="0.2">
      <c r="C17" s="25" t="s">
        <v>90</v>
      </c>
      <c r="E17" s="97"/>
      <c r="F17" s="34">
        <v>654</v>
      </c>
      <c r="G17" s="34">
        <v>827</v>
      </c>
      <c r="H17" s="34">
        <v>296.66000000000003</v>
      </c>
      <c r="I17" s="34">
        <v>784.09799999999996</v>
      </c>
      <c r="J17" s="75">
        <v>526</v>
      </c>
    </row>
    <row r="18" spans="3:10" x14ac:dyDescent="0.2">
      <c r="C18" s="25" t="s">
        <v>34</v>
      </c>
      <c r="E18" s="97"/>
      <c r="F18" s="34">
        <v>10267</v>
      </c>
      <c r="G18" s="34">
        <v>17476</v>
      </c>
      <c r="H18" s="34">
        <v>15669.203</v>
      </c>
      <c r="I18" s="34">
        <v>16468.092000000001</v>
      </c>
      <c r="J18" s="75">
        <v>17471</v>
      </c>
    </row>
    <row r="19" spans="3:10" x14ac:dyDescent="0.2">
      <c r="C19" s="25"/>
      <c r="E19" s="97"/>
      <c r="F19" s="34" t="s">
        <v>316</v>
      </c>
      <c r="G19" s="34"/>
      <c r="H19" s="34"/>
      <c r="I19" s="34"/>
    </row>
    <row r="20" spans="3:10" x14ac:dyDescent="0.2">
      <c r="C20" s="25" t="s">
        <v>91</v>
      </c>
      <c r="E20" s="97"/>
      <c r="F20" s="34">
        <v>275</v>
      </c>
      <c r="G20" s="34">
        <v>262</v>
      </c>
      <c r="H20" s="34">
        <v>253.05799999999999</v>
      </c>
      <c r="I20" s="34">
        <v>234.18799999999999</v>
      </c>
      <c r="J20" s="75">
        <v>221</v>
      </c>
    </row>
    <row r="21" spans="3:10" x14ac:dyDescent="0.2">
      <c r="C21" s="25" t="s">
        <v>35</v>
      </c>
      <c r="E21" s="97"/>
      <c r="F21" s="36">
        <v>0</v>
      </c>
      <c r="G21" s="35">
        <v>0</v>
      </c>
      <c r="H21" s="36">
        <v>0</v>
      </c>
      <c r="I21" s="36">
        <v>0</v>
      </c>
      <c r="J21" s="36">
        <v>0</v>
      </c>
    </row>
    <row r="22" spans="3:10" x14ac:dyDescent="0.2">
      <c r="C22" s="25" t="s">
        <v>36</v>
      </c>
      <c r="D22" s="24"/>
      <c r="E22" s="96"/>
      <c r="F22" s="34">
        <v>384</v>
      </c>
      <c r="G22" s="34">
        <v>702</v>
      </c>
      <c r="H22" s="34">
        <v>661.673</v>
      </c>
      <c r="I22" s="34">
        <v>962.255</v>
      </c>
      <c r="J22" s="75">
        <v>979</v>
      </c>
    </row>
    <row r="23" spans="3:10" x14ac:dyDescent="0.2">
      <c r="C23" s="25" t="s">
        <v>238</v>
      </c>
      <c r="D23" s="24"/>
      <c r="E23" s="96"/>
      <c r="F23" s="34">
        <v>496</v>
      </c>
      <c r="G23" s="34">
        <v>507</v>
      </c>
      <c r="H23" s="34">
        <v>517.99099999999999</v>
      </c>
      <c r="I23" s="34">
        <v>559.93299999999999</v>
      </c>
      <c r="J23" s="75">
        <v>650</v>
      </c>
    </row>
    <row r="24" spans="3:10" x14ac:dyDescent="0.2">
      <c r="C24" s="25" t="s">
        <v>22</v>
      </c>
      <c r="D24" s="24"/>
      <c r="E24" s="96"/>
      <c r="F24" s="34">
        <v>127345</v>
      </c>
      <c r="G24" s="34">
        <v>130289</v>
      </c>
      <c r="H24" s="34">
        <v>126837.935</v>
      </c>
      <c r="I24" s="34">
        <v>124421.19</v>
      </c>
      <c r="J24" s="75">
        <v>124016</v>
      </c>
    </row>
    <row r="25" spans="3:10" x14ac:dyDescent="0.2">
      <c r="C25" s="25"/>
      <c r="D25" s="24"/>
      <c r="E25" s="96"/>
      <c r="F25" s="34" t="s">
        <v>316</v>
      </c>
      <c r="G25" s="34"/>
      <c r="H25" s="34"/>
      <c r="I25" s="34"/>
      <c r="J25" s="34"/>
    </row>
    <row r="26" spans="3:10" x14ac:dyDescent="0.2">
      <c r="C26" s="25" t="s">
        <v>23</v>
      </c>
      <c r="D26" s="24"/>
      <c r="E26" s="96"/>
      <c r="F26" s="34">
        <v>136</v>
      </c>
      <c r="G26" s="34">
        <v>142</v>
      </c>
      <c r="H26" s="34">
        <v>128.46</v>
      </c>
      <c r="I26" s="34">
        <v>113.91200000000001</v>
      </c>
      <c r="J26" s="75">
        <v>102</v>
      </c>
    </row>
    <row r="27" spans="3:10" x14ac:dyDescent="0.2">
      <c r="C27" s="25" t="s">
        <v>24</v>
      </c>
      <c r="D27" s="24"/>
      <c r="E27" s="96"/>
      <c r="F27" s="34">
        <v>4460</v>
      </c>
      <c r="G27" s="34">
        <v>4353</v>
      </c>
      <c r="H27" s="34">
        <v>3857.3150000000001</v>
      </c>
      <c r="I27" s="34">
        <v>3676.3919999999998</v>
      </c>
      <c r="J27" s="75">
        <v>3327</v>
      </c>
    </row>
    <row r="28" spans="3:10" x14ac:dyDescent="0.2">
      <c r="C28" s="25" t="s">
        <v>25</v>
      </c>
      <c r="D28" s="24"/>
      <c r="E28" s="96"/>
      <c r="F28" s="34">
        <v>6889</v>
      </c>
      <c r="G28" s="34">
        <v>6952</v>
      </c>
      <c r="H28" s="34">
        <v>6867.8789999999999</v>
      </c>
      <c r="I28" s="34">
        <v>6674.9530000000004</v>
      </c>
      <c r="J28" s="75">
        <v>6663</v>
      </c>
    </row>
    <row r="29" spans="3:10" x14ac:dyDescent="0.2">
      <c r="C29" s="25" t="s">
        <v>27</v>
      </c>
      <c r="D29" s="24"/>
      <c r="E29" s="96"/>
      <c r="F29" s="34">
        <v>2323</v>
      </c>
      <c r="G29" s="34">
        <v>2295</v>
      </c>
      <c r="H29" s="34">
        <v>2207.4580000000001</v>
      </c>
      <c r="I29" s="34">
        <v>2210.654</v>
      </c>
      <c r="J29" s="75">
        <v>2306</v>
      </c>
    </row>
    <row r="30" spans="3:10" x14ac:dyDescent="0.2">
      <c r="C30" s="25"/>
      <c r="D30" s="24"/>
      <c r="E30" s="96"/>
      <c r="F30" s="34" t="s">
        <v>316</v>
      </c>
      <c r="G30" s="34"/>
      <c r="H30" s="34"/>
      <c r="I30" s="34"/>
    </row>
    <row r="31" spans="3:10" x14ac:dyDescent="0.2">
      <c r="C31" s="25" t="s">
        <v>28</v>
      </c>
      <c r="D31" s="24"/>
      <c r="E31" s="96"/>
      <c r="F31" s="34">
        <v>70328</v>
      </c>
      <c r="G31" s="34">
        <v>68894</v>
      </c>
      <c r="H31" s="34">
        <v>69289.895000000004</v>
      </c>
      <c r="I31" s="34">
        <v>72321.023000000001</v>
      </c>
      <c r="J31" s="75">
        <v>66709</v>
      </c>
    </row>
    <row r="32" spans="3:10" x14ac:dyDescent="0.15">
      <c r="C32" s="118" t="s">
        <v>235</v>
      </c>
      <c r="D32" s="24"/>
      <c r="E32" s="96"/>
      <c r="F32" s="34">
        <v>5</v>
      </c>
      <c r="G32" s="34">
        <v>5</v>
      </c>
      <c r="H32" s="34">
        <v>5.6669999999999998</v>
      </c>
      <c r="I32" s="34">
        <v>5.65</v>
      </c>
      <c r="J32" s="75">
        <v>6</v>
      </c>
    </row>
    <row r="33" spans="2:10" x14ac:dyDescent="0.2">
      <c r="C33" s="25" t="s">
        <v>92</v>
      </c>
      <c r="D33" s="24"/>
      <c r="E33" s="96"/>
      <c r="F33" s="34">
        <v>32015</v>
      </c>
      <c r="G33" s="34">
        <v>33524</v>
      </c>
      <c r="H33" s="34">
        <v>32751.201000000001</v>
      </c>
      <c r="I33" s="34">
        <v>32097.071</v>
      </c>
      <c r="J33" s="75">
        <v>33260</v>
      </c>
    </row>
    <row r="34" spans="2:10" x14ac:dyDescent="0.2">
      <c r="C34" s="25" t="s">
        <v>29</v>
      </c>
      <c r="D34" s="24"/>
      <c r="E34" s="96"/>
      <c r="F34" s="34">
        <v>2467</v>
      </c>
      <c r="G34" s="34">
        <v>2668</v>
      </c>
      <c r="H34" s="34">
        <v>1974.4929999999999</v>
      </c>
      <c r="I34" s="34">
        <v>1920.39</v>
      </c>
      <c r="J34" s="75">
        <v>2285</v>
      </c>
    </row>
    <row r="35" spans="2:10" x14ac:dyDescent="0.2">
      <c r="C35" s="25" t="s">
        <v>93</v>
      </c>
      <c r="D35" s="24"/>
      <c r="E35" s="96"/>
      <c r="F35" s="34">
        <v>603</v>
      </c>
      <c r="G35" s="34">
        <v>1887</v>
      </c>
      <c r="H35" s="34">
        <v>3923.8629999999998</v>
      </c>
      <c r="I35" s="34">
        <v>10500.841</v>
      </c>
      <c r="J35" s="75">
        <v>30466</v>
      </c>
    </row>
    <row r="36" spans="2:10" x14ac:dyDescent="0.2">
      <c r="C36" s="25"/>
      <c r="D36" s="24"/>
      <c r="E36" s="96"/>
      <c r="F36" s="34" t="s">
        <v>316</v>
      </c>
      <c r="G36" s="34"/>
      <c r="H36" s="34"/>
      <c r="I36" s="34"/>
    </row>
    <row r="37" spans="2:10" x14ac:dyDescent="0.2">
      <c r="B37" s="24"/>
      <c r="C37" s="25" t="s">
        <v>94</v>
      </c>
      <c r="D37" s="24"/>
      <c r="E37" s="96"/>
      <c r="F37" s="34">
        <v>12253</v>
      </c>
      <c r="G37" s="34">
        <v>8668</v>
      </c>
      <c r="H37" s="34">
        <v>8387.6890000000003</v>
      </c>
      <c r="I37" s="34">
        <v>14910.204</v>
      </c>
      <c r="J37" s="75">
        <v>15621</v>
      </c>
    </row>
    <row r="38" spans="2:10" x14ac:dyDescent="0.2">
      <c r="B38" s="24"/>
      <c r="C38" s="25" t="s">
        <v>95</v>
      </c>
      <c r="D38" s="24"/>
      <c r="E38" s="96"/>
      <c r="F38" s="34">
        <v>13919</v>
      </c>
      <c r="G38" s="34">
        <v>12487</v>
      </c>
      <c r="H38" s="34">
        <v>12948.902</v>
      </c>
      <c r="I38" s="34">
        <v>11872.562</v>
      </c>
      <c r="J38" s="75">
        <v>10553</v>
      </c>
    </row>
    <row r="39" spans="2:10" x14ac:dyDescent="0.2">
      <c r="B39" s="24"/>
      <c r="C39" s="25" t="s">
        <v>96</v>
      </c>
      <c r="D39" s="24"/>
      <c r="E39" s="96"/>
      <c r="F39" s="34">
        <v>14786</v>
      </c>
      <c r="G39" s="34">
        <v>11645</v>
      </c>
      <c r="H39" s="34">
        <v>13194.262000000001</v>
      </c>
      <c r="I39" s="34">
        <v>10217.638999999999</v>
      </c>
      <c r="J39" s="75">
        <v>9718</v>
      </c>
    </row>
    <row r="40" spans="2:10" x14ac:dyDescent="0.2">
      <c r="B40" s="24"/>
      <c r="C40" s="25" t="s">
        <v>97</v>
      </c>
      <c r="D40" s="24"/>
      <c r="E40" s="96"/>
      <c r="F40" s="34">
        <v>58222</v>
      </c>
      <c r="G40" s="34">
        <v>58518</v>
      </c>
      <c r="H40" s="34">
        <v>50593.275000000001</v>
      </c>
      <c r="I40" s="34">
        <v>49180.372000000003</v>
      </c>
      <c r="J40" s="75">
        <v>46734</v>
      </c>
    </row>
    <row r="41" spans="2:10" ht="18" thickBot="1" x14ac:dyDescent="0.2">
      <c r="B41" s="37"/>
      <c r="C41" s="29"/>
      <c r="D41" s="37"/>
      <c r="E41" s="98"/>
      <c r="F41" s="29"/>
      <c r="G41" s="29"/>
      <c r="H41" s="29"/>
      <c r="I41" s="29"/>
      <c r="J41" s="29"/>
    </row>
    <row r="42" spans="2:10" x14ac:dyDescent="0.2">
      <c r="B42" s="24"/>
      <c r="D42" s="24"/>
      <c r="F42" s="25" t="s">
        <v>98</v>
      </c>
    </row>
    <row r="44" spans="2:10" x14ac:dyDescent="0.15">
      <c r="B44" s="24"/>
      <c r="C44" s="24"/>
      <c r="D44" s="24"/>
    </row>
    <row r="45" spans="2:10" ht="18" thickBot="1" x14ac:dyDescent="0.25">
      <c r="B45" s="37"/>
      <c r="C45" s="37"/>
      <c r="D45" s="37"/>
      <c r="E45" s="37"/>
      <c r="F45" s="117" t="s">
        <v>317</v>
      </c>
      <c r="G45" s="29"/>
      <c r="H45" s="29"/>
      <c r="I45" s="29"/>
      <c r="J45" s="109" t="s">
        <v>511</v>
      </c>
    </row>
    <row r="46" spans="2:10" x14ac:dyDescent="0.2">
      <c r="B46" s="24"/>
      <c r="C46" s="24"/>
      <c r="D46" s="24"/>
      <c r="E46" s="24"/>
      <c r="F46" s="130" t="s">
        <v>311</v>
      </c>
      <c r="G46" s="130" t="s">
        <v>344</v>
      </c>
      <c r="H46" s="130" t="s">
        <v>345</v>
      </c>
      <c r="I46" s="130" t="s">
        <v>388</v>
      </c>
      <c r="J46" s="130" t="s">
        <v>510</v>
      </c>
    </row>
    <row r="47" spans="2:10" x14ac:dyDescent="0.2">
      <c r="B47" s="38"/>
      <c r="C47" s="38"/>
      <c r="D47" s="38"/>
      <c r="E47" s="38"/>
      <c r="F47" s="131">
        <v>2014</v>
      </c>
      <c r="G47" s="131">
        <v>2015</v>
      </c>
      <c r="H47" s="131">
        <v>2016</v>
      </c>
      <c r="I47" s="131">
        <v>2017</v>
      </c>
      <c r="J47" s="131">
        <v>2018</v>
      </c>
    </row>
    <row r="48" spans="2:10" x14ac:dyDescent="0.15">
      <c r="B48" s="24"/>
      <c r="C48" s="24"/>
      <c r="D48" s="24"/>
      <c r="E48" s="99"/>
      <c r="F48" s="22"/>
      <c r="H48" s="22"/>
      <c r="I48" s="22"/>
      <c r="J48" s="22"/>
    </row>
    <row r="49" spans="1:15" s="32" customFormat="1" x14ac:dyDescent="0.2">
      <c r="A49" s="23"/>
      <c r="B49" s="24"/>
      <c r="C49" s="24"/>
      <c r="D49" s="28" t="s">
        <v>99</v>
      </c>
      <c r="E49" s="96"/>
      <c r="F49" s="31">
        <v>476234</v>
      </c>
      <c r="G49" s="31">
        <v>477730</v>
      </c>
      <c r="H49" s="31">
        <v>472381.22200000001</v>
      </c>
      <c r="I49" s="31">
        <v>478253.07</v>
      </c>
      <c r="J49" s="31">
        <v>489603</v>
      </c>
      <c r="K49" s="23"/>
      <c r="L49" s="23"/>
      <c r="M49" s="23"/>
      <c r="N49" s="23"/>
      <c r="O49" s="23"/>
    </row>
    <row r="50" spans="1:15" x14ac:dyDescent="0.15">
      <c r="B50" s="24"/>
      <c r="C50" s="24"/>
      <c r="E50" s="96"/>
      <c r="F50" s="31"/>
      <c r="G50" s="31"/>
      <c r="H50" s="31"/>
      <c r="I50" s="31"/>
    </row>
    <row r="51" spans="1:15" x14ac:dyDescent="0.2">
      <c r="C51" s="25" t="s">
        <v>100</v>
      </c>
      <c r="E51" s="97"/>
      <c r="F51" s="34">
        <v>4271</v>
      </c>
      <c r="G51" s="34">
        <v>4423</v>
      </c>
      <c r="H51" s="34">
        <v>4060.4180000000001</v>
      </c>
      <c r="I51" s="34">
        <v>4045.8560000000002</v>
      </c>
      <c r="J51" s="125">
        <v>4052</v>
      </c>
    </row>
    <row r="52" spans="1:15" x14ac:dyDescent="0.2">
      <c r="C52" s="25" t="s">
        <v>101</v>
      </c>
      <c r="E52" s="97"/>
      <c r="F52" s="34">
        <v>59077</v>
      </c>
      <c r="G52" s="34">
        <v>60073</v>
      </c>
      <c r="H52" s="34">
        <v>65023.453999999998</v>
      </c>
      <c r="I52" s="34">
        <v>62933.252999999997</v>
      </c>
      <c r="J52" s="125">
        <v>78014</v>
      </c>
    </row>
    <row r="53" spans="1:15" x14ac:dyDescent="0.2">
      <c r="C53" s="25" t="s">
        <v>102</v>
      </c>
      <c r="E53" s="97"/>
      <c r="F53" s="34">
        <v>157083</v>
      </c>
      <c r="G53" s="34">
        <v>161981</v>
      </c>
      <c r="H53" s="34">
        <v>165206.644</v>
      </c>
      <c r="I53" s="34">
        <v>166007.66200000001</v>
      </c>
      <c r="J53" s="125">
        <v>163042</v>
      </c>
    </row>
    <row r="54" spans="1:15" x14ac:dyDescent="0.2">
      <c r="C54" s="25"/>
      <c r="E54" s="97"/>
      <c r="F54" s="34" t="s">
        <v>316</v>
      </c>
      <c r="G54" s="34"/>
      <c r="H54" s="34"/>
      <c r="I54" s="34"/>
    </row>
    <row r="55" spans="1:15" x14ac:dyDescent="0.2">
      <c r="C55" s="25" t="s">
        <v>103</v>
      </c>
      <c r="E55" s="97"/>
      <c r="F55" s="34">
        <v>51246</v>
      </c>
      <c r="G55" s="34">
        <v>51010</v>
      </c>
      <c r="H55" s="34">
        <v>44928.894</v>
      </c>
      <c r="I55" s="34">
        <v>42800.796000000002</v>
      </c>
      <c r="J55" s="125">
        <v>42819</v>
      </c>
    </row>
    <row r="56" spans="1:15" x14ac:dyDescent="0.2">
      <c r="C56" s="25" t="s">
        <v>104</v>
      </c>
      <c r="E56" s="97"/>
      <c r="F56" s="34">
        <v>400</v>
      </c>
      <c r="G56" s="34">
        <v>334</v>
      </c>
      <c r="H56" s="34">
        <v>277.13</v>
      </c>
      <c r="I56" s="34">
        <v>267.74599999999998</v>
      </c>
      <c r="J56" s="125">
        <v>275</v>
      </c>
    </row>
    <row r="57" spans="1:15" x14ac:dyDescent="0.2">
      <c r="C57" s="25" t="s">
        <v>32</v>
      </c>
      <c r="E57" s="97"/>
      <c r="F57" s="34">
        <v>14216</v>
      </c>
      <c r="G57" s="34">
        <v>15140</v>
      </c>
      <c r="H57" s="34">
        <v>15828.645</v>
      </c>
      <c r="I57" s="34">
        <v>15187.772999999999</v>
      </c>
      <c r="J57" s="125">
        <v>15279</v>
      </c>
    </row>
    <row r="58" spans="1:15" x14ac:dyDescent="0.2">
      <c r="C58" s="25"/>
      <c r="E58" s="97"/>
      <c r="F58" s="34" t="s">
        <v>316</v>
      </c>
      <c r="G58" s="34"/>
      <c r="H58" s="34"/>
      <c r="I58" s="34"/>
    </row>
    <row r="59" spans="1:15" x14ac:dyDescent="0.2">
      <c r="C59" s="25" t="s">
        <v>105</v>
      </c>
      <c r="E59" s="97"/>
      <c r="F59" s="34">
        <v>7312</v>
      </c>
      <c r="G59" s="34">
        <v>9870</v>
      </c>
      <c r="H59" s="34">
        <v>7483.6490000000003</v>
      </c>
      <c r="I59" s="34">
        <v>8166.1030000000001</v>
      </c>
      <c r="J59" s="125">
        <v>7771</v>
      </c>
    </row>
    <row r="60" spans="1:15" x14ac:dyDescent="0.2">
      <c r="C60" s="25" t="s">
        <v>106</v>
      </c>
      <c r="E60" s="97"/>
      <c r="F60" s="34">
        <v>53280</v>
      </c>
      <c r="G60" s="34">
        <v>48840</v>
      </c>
      <c r="H60" s="34">
        <v>46472.586000000003</v>
      </c>
      <c r="I60" s="34">
        <v>50179.862000000001</v>
      </c>
      <c r="J60" s="80">
        <v>49891</v>
      </c>
    </row>
    <row r="61" spans="1:15" x14ac:dyDescent="0.2">
      <c r="C61" s="25" t="s">
        <v>107</v>
      </c>
      <c r="E61" s="97"/>
      <c r="F61" s="34">
        <v>22342</v>
      </c>
      <c r="G61" s="34">
        <v>22831</v>
      </c>
      <c r="H61" s="34">
        <v>22086.339</v>
      </c>
      <c r="I61" s="34">
        <v>20692.544000000002</v>
      </c>
      <c r="J61" s="80">
        <v>21867</v>
      </c>
    </row>
    <row r="62" spans="1:15" x14ac:dyDescent="0.2">
      <c r="C62" s="25"/>
      <c r="E62" s="97"/>
      <c r="F62" s="34" t="s">
        <v>316</v>
      </c>
      <c r="G62" s="34"/>
      <c r="H62" s="34"/>
      <c r="I62" s="34"/>
    </row>
    <row r="63" spans="1:15" x14ac:dyDescent="0.2">
      <c r="C63" s="25" t="s">
        <v>108</v>
      </c>
      <c r="E63" s="97"/>
      <c r="F63" s="34">
        <v>45577</v>
      </c>
      <c r="G63" s="34">
        <v>41255</v>
      </c>
      <c r="H63" s="34">
        <v>40489.671999999999</v>
      </c>
      <c r="I63" s="34">
        <v>45294.875</v>
      </c>
      <c r="J63" s="80">
        <v>42443</v>
      </c>
    </row>
    <row r="64" spans="1:15" x14ac:dyDescent="0.2">
      <c r="C64" s="25" t="s">
        <v>109</v>
      </c>
      <c r="E64" s="97"/>
      <c r="F64" s="34">
        <v>3810</v>
      </c>
      <c r="G64" s="34">
        <v>3468</v>
      </c>
      <c r="H64" s="34">
        <v>2014.655</v>
      </c>
      <c r="I64" s="34">
        <v>2230.116</v>
      </c>
      <c r="J64" s="80">
        <v>5773</v>
      </c>
    </row>
    <row r="65" spans="1:10" x14ac:dyDescent="0.2">
      <c r="C65" s="25" t="s">
        <v>44</v>
      </c>
      <c r="E65" s="97"/>
      <c r="F65" s="34">
        <v>57585</v>
      </c>
      <c r="G65" s="34">
        <v>58507</v>
      </c>
      <c r="H65" s="34">
        <v>58509.135999999999</v>
      </c>
      <c r="I65" s="34">
        <v>60411.784</v>
      </c>
      <c r="J65" s="80">
        <v>58334</v>
      </c>
    </row>
    <row r="66" spans="1:10" x14ac:dyDescent="0.2">
      <c r="C66" s="25"/>
      <c r="E66" s="97"/>
      <c r="F66" s="34" t="s">
        <v>316</v>
      </c>
      <c r="G66" s="34"/>
      <c r="H66" s="34"/>
      <c r="I66" s="34"/>
    </row>
    <row r="67" spans="1:10" x14ac:dyDescent="0.2">
      <c r="C67" s="25" t="s">
        <v>110</v>
      </c>
      <c r="E67" s="97"/>
      <c r="F67" s="34">
        <v>0</v>
      </c>
      <c r="G67" s="34">
        <v>0</v>
      </c>
      <c r="H67" s="34">
        <v>0</v>
      </c>
      <c r="I67" s="34">
        <v>34.700000000000003</v>
      </c>
      <c r="J67" s="144">
        <v>44</v>
      </c>
    </row>
    <row r="68" spans="1:10" x14ac:dyDescent="0.2">
      <c r="C68" s="25" t="s">
        <v>111</v>
      </c>
      <c r="E68" s="97"/>
      <c r="F68" s="34">
        <v>35</v>
      </c>
      <c r="G68" s="34">
        <v>0</v>
      </c>
      <c r="H68" s="34">
        <v>0</v>
      </c>
      <c r="I68" s="34">
        <v>0</v>
      </c>
      <c r="J68" s="36">
        <v>0</v>
      </c>
    </row>
    <row r="69" spans="1:10" ht="18" thickBot="1" x14ac:dyDescent="0.2">
      <c r="B69" s="29"/>
      <c r="C69" s="37"/>
      <c r="D69" s="37"/>
      <c r="E69" s="112"/>
      <c r="F69" s="29"/>
      <c r="G69" s="29"/>
      <c r="H69" s="29"/>
      <c r="I69" s="29"/>
      <c r="J69" s="29"/>
    </row>
    <row r="70" spans="1:10" x14ac:dyDescent="0.2">
      <c r="C70" s="24"/>
      <c r="D70" s="24"/>
      <c r="F70" s="25" t="s">
        <v>98</v>
      </c>
      <c r="G70" s="24"/>
      <c r="H70" s="24"/>
      <c r="I70" s="24"/>
      <c r="J70" s="24"/>
    </row>
    <row r="71" spans="1:10" x14ac:dyDescent="0.2">
      <c r="A71" s="25"/>
      <c r="C71" s="24"/>
      <c r="D71" s="24"/>
      <c r="E71" s="24"/>
      <c r="F71" s="24"/>
      <c r="G71" s="24"/>
      <c r="H71" s="24"/>
      <c r="I71" s="24"/>
      <c r="J71" s="24"/>
    </row>
    <row r="72" spans="1:10" x14ac:dyDescent="0.2">
      <c r="A72" s="25"/>
    </row>
    <row r="74" spans="1:10" x14ac:dyDescent="0.15">
      <c r="A74" s="24"/>
      <c r="C74" s="24"/>
      <c r="D74" s="24"/>
      <c r="E74" s="24"/>
      <c r="F74" s="24"/>
      <c r="G74" s="24"/>
      <c r="H74" s="24"/>
      <c r="I74" s="24"/>
      <c r="J74" s="24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9"/>
  <sheetViews>
    <sheetView view="pageBreakPreview" zoomScale="70" zoomScaleNormal="75" zoomScaleSheetLayoutView="70" workbookViewId="0">
      <selection activeCell="H68" sqref="H68"/>
    </sheetView>
  </sheetViews>
  <sheetFormatPr defaultColWidth="14.625" defaultRowHeight="17.25" x14ac:dyDescent="0.15"/>
  <cols>
    <col min="1" max="1" width="13.375" style="26" customWidth="1"/>
    <col min="2" max="2" width="2.125" style="26" customWidth="1"/>
    <col min="3" max="3" width="5.875" style="26" customWidth="1"/>
    <col min="4" max="4" width="10.875" style="26" customWidth="1"/>
    <col min="5" max="5" width="15.625" style="26" customWidth="1"/>
    <col min="6" max="10" width="18.5" style="26" customWidth="1"/>
    <col min="11" max="11" width="18.5" style="26" bestFit="1" customWidth="1"/>
    <col min="12" max="12" width="18" style="26" bestFit="1" customWidth="1"/>
    <col min="13" max="13" width="14.625" style="26"/>
    <col min="14" max="14" width="18" style="26" bestFit="1" customWidth="1"/>
    <col min="15" max="15" width="14.625" style="26"/>
    <col min="16" max="16384" width="14.625" style="27"/>
  </cols>
  <sheetData>
    <row r="1" spans="1:15" x14ac:dyDescent="0.2">
      <c r="A1" s="25"/>
    </row>
    <row r="3" spans="1:15" x14ac:dyDescent="0.15">
      <c r="A3" s="24"/>
      <c r="C3" s="24"/>
      <c r="D3" s="24"/>
      <c r="E3" s="24"/>
      <c r="F3" s="24"/>
      <c r="G3" s="24"/>
      <c r="H3" s="24"/>
      <c r="I3" s="24"/>
      <c r="J3" s="24"/>
    </row>
    <row r="6" spans="1:15" x14ac:dyDescent="0.2">
      <c r="B6" s="358" t="s">
        <v>509</v>
      </c>
      <c r="C6" s="358"/>
      <c r="D6" s="358"/>
      <c r="E6" s="358"/>
      <c r="F6" s="358"/>
      <c r="G6" s="358"/>
      <c r="H6" s="358"/>
      <c r="I6" s="358"/>
      <c r="J6" s="358"/>
    </row>
    <row r="7" spans="1:15" ht="18" thickBot="1" x14ac:dyDescent="0.25">
      <c r="B7" s="37"/>
      <c r="C7" s="37"/>
      <c r="D7" s="37"/>
      <c r="E7" s="29"/>
      <c r="F7" s="117" t="s">
        <v>318</v>
      </c>
      <c r="G7" s="29"/>
      <c r="H7" s="29"/>
      <c r="I7" s="29"/>
      <c r="J7" s="109" t="s">
        <v>116</v>
      </c>
    </row>
    <row r="8" spans="1:15" x14ac:dyDescent="0.2">
      <c r="B8" s="24"/>
      <c r="C8" s="24"/>
      <c r="D8" s="24"/>
      <c r="E8" s="24"/>
      <c r="F8" s="130" t="s">
        <v>311</v>
      </c>
      <c r="G8" s="130" t="s">
        <v>344</v>
      </c>
      <c r="H8" s="130" t="s">
        <v>345</v>
      </c>
      <c r="I8" s="130" t="s">
        <v>388</v>
      </c>
      <c r="J8" s="130" t="s">
        <v>510</v>
      </c>
    </row>
    <row r="9" spans="1:15" x14ac:dyDescent="0.2">
      <c r="B9" s="38"/>
      <c r="C9" s="38"/>
      <c r="D9" s="38"/>
      <c r="E9" s="38"/>
      <c r="F9" s="133">
        <v>2014</v>
      </c>
      <c r="G9" s="133">
        <v>2015</v>
      </c>
      <c r="H9" s="133">
        <v>2016</v>
      </c>
      <c r="I9" s="133">
        <v>2017</v>
      </c>
      <c r="J9" s="133">
        <v>2018</v>
      </c>
    </row>
    <row r="10" spans="1:15" x14ac:dyDescent="0.15">
      <c r="A10" s="24"/>
      <c r="B10" s="24"/>
      <c r="C10" s="24"/>
      <c r="D10" s="24"/>
      <c r="E10" s="99"/>
      <c r="F10" s="22"/>
      <c r="H10" s="22"/>
      <c r="I10" s="22"/>
      <c r="J10" s="22"/>
    </row>
    <row r="11" spans="1:15" s="32" customFormat="1" x14ac:dyDescent="0.2">
      <c r="A11" s="24"/>
      <c r="B11" s="24"/>
      <c r="C11" s="24"/>
      <c r="D11" s="28" t="s">
        <v>112</v>
      </c>
      <c r="E11" s="96"/>
      <c r="F11" s="31">
        <v>476234</v>
      </c>
      <c r="G11" s="39">
        <v>477730</v>
      </c>
      <c r="H11" s="31">
        <v>472381.22200000001</v>
      </c>
      <c r="I11" s="31">
        <v>478253.07</v>
      </c>
      <c r="J11" s="31">
        <v>489603</v>
      </c>
      <c r="K11" s="23"/>
      <c r="L11" s="23"/>
      <c r="M11" s="23"/>
      <c r="N11" s="23"/>
      <c r="O11" s="23"/>
    </row>
    <row r="12" spans="1:15" x14ac:dyDescent="0.15">
      <c r="A12" s="24"/>
      <c r="C12" s="24"/>
      <c r="D12" s="24"/>
      <c r="E12" s="96"/>
      <c r="F12" s="31"/>
      <c r="G12" s="31"/>
      <c r="H12" s="31"/>
      <c r="I12" s="31"/>
    </row>
    <row r="13" spans="1:15" x14ac:dyDescent="0.2">
      <c r="A13" s="24"/>
      <c r="C13" s="25" t="s">
        <v>113</v>
      </c>
      <c r="E13" s="96"/>
      <c r="F13" s="40">
        <v>267647</v>
      </c>
      <c r="G13" s="41">
        <v>273804</v>
      </c>
      <c r="H13" s="40">
        <v>271992</v>
      </c>
      <c r="I13" s="40">
        <v>275373.49900000001</v>
      </c>
      <c r="J13" s="34">
        <v>296086</v>
      </c>
    </row>
    <row r="14" spans="1:15" x14ac:dyDescent="0.2">
      <c r="A14" s="24"/>
      <c r="C14" s="24"/>
      <c r="D14" s="25" t="s">
        <v>564</v>
      </c>
      <c r="E14" s="97"/>
      <c r="F14" s="34">
        <v>79290</v>
      </c>
      <c r="G14" s="42">
        <v>78468</v>
      </c>
      <c r="H14" s="34">
        <v>77129.981</v>
      </c>
      <c r="I14" s="34">
        <v>76122.145000000004</v>
      </c>
      <c r="J14" s="34">
        <v>75860</v>
      </c>
    </row>
    <row r="15" spans="1:15" x14ac:dyDescent="0.2">
      <c r="D15" s="25" t="s">
        <v>38</v>
      </c>
      <c r="E15" s="97"/>
      <c r="F15" s="34">
        <v>57656</v>
      </c>
      <c r="G15" s="42">
        <v>59763</v>
      </c>
      <c r="H15" s="34">
        <v>60085.296000000002</v>
      </c>
      <c r="I15" s="34">
        <v>63598.281999999999</v>
      </c>
      <c r="J15" s="34">
        <v>77559</v>
      </c>
    </row>
    <row r="16" spans="1:15" x14ac:dyDescent="0.2">
      <c r="D16" s="25" t="s">
        <v>39</v>
      </c>
      <c r="E16" s="97"/>
      <c r="F16" s="34">
        <v>3935</v>
      </c>
      <c r="G16" s="42">
        <v>4241</v>
      </c>
      <c r="H16" s="34">
        <v>4320.8069999999998</v>
      </c>
      <c r="I16" s="34">
        <v>4312.3220000000001</v>
      </c>
      <c r="J16" s="34">
        <v>4469</v>
      </c>
    </row>
    <row r="17" spans="2:12" x14ac:dyDescent="0.2">
      <c r="D17" s="25" t="s">
        <v>40</v>
      </c>
      <c r="E17" s="97"/>
      <c r="F17" s="34">
        <v>88247</v>
      </c>
      <c r="G17" s="42">
        <v>89294</v>
      </c>
      <c r="H17" s="34">
        <v>93832.288</v>
      </c>
      <c r="I17" s="34">
        <v>94487.985000000001</v>
      </c>
      <c r="J17" s="34">
        <v>92253</v>
      </c>
    </row>
    <row r="18" spans="2:12" x14ac:dyDescent="0.2">
      <c r="D18" s="25" t="s">
        <v>41</v>
      </c>
      <c r="E18" s="97"/>
      <c r="F18" s="34">
        <v>38519</v>
      </c>
      <c r="G18" s="42">
        <v>42038</v>
      </c>
      <c r="H18" s="34">
        <v>36623.964</v>
      </c>
      <c r="I18" s="34">
        <v>36852.764999999999</v>
      </c>
      <c r="J18" s="34">
        <v>45945</v>
      </c>
    </row>
    <row r="19" spans="2:12" x14ac:dyDescent="0.2">
      <c r="D19" s="25"/>
      <c r="E19" s="97"/>
      <c r="F19" s="34"/>
      <c r="G19" s="42"/>
      <c r="H19" s="34"/>
      <c r="I19" s="34"/>
      <c r="J19" s="34"/>
    </row>
    <row r="20" spans="2:12" x14ac:dyDescent="0.2">
      <c r="C20" s="25" t="s">
        <v>114</v>
      </c>
      <c r="E20" s="97"/>
      <c r="F20" s="40">
        <v>75087</v>
      </c>
      <c r="G20" s="41">
        <v>66814</v>
      </c>
      <c r="H20" s="40">
        <v>59724</v>
      </c>
      <c r="I20" s="40">
        <v>62350.680999999997</v>
      </c>
      <c r="J20" s="34">
        <v>60825</v>
      </c>
      <c r="L20" s="42"/>
    </row>
    <row r="21" spans="2:12" x14ac:dyDescent="0.2">
      <c r="D21" s="25" t="s">
        <v>42</v>
      </c>
      <c r="E21" s="97"/>
      <c r="F21" s="40">
        <v>71277</v>
      </c>
      <c r="G21" s="41">
        <v>63346</v>
      </c>
      <c r="H21" s="40">
        <v>57708.838000000003</v>
      </c>
      <c r="I21" s="34">
        <v>60120.565000000002</v>
      </c>
      <c r="J21" s="34">
        <v>55052</v>
      </c>
    </row>
    <row r="22" spans="2:12" x14ac:dyDescent="0.2">
      <c r="C22" s="119" t="s">
        <v>287</v>
      </c>
      <c r="D22" s="25" t="s">
        <v>565</v>
      </c>
      <c r="E22" s="97"/>
      <c r="F22" s="34">
        <v>35995</v>
      </c>
      <c r="G22" s="42">
        <v>29157</v>
      </c>
      <c r="H22" s="34">
        <v>26017.681</v>
      </c>
      <c r="I22" s="34">
        <v>36582.196000000004</v>
      </c>
      <c r="J22" s="34">
        <v>30240</v>
      </c>
    </row>
    <row r="23" spans="2:12" x14ac:dyDescent="0.2">
      <c r="C23" s="119" t="s">
        <v>288</v>
      </c>
      <c r="D23" s="25" t="s">
        <v>566</v>
      </c>
      <c r="E23" s="97"/>
      <c r="F23" s="34">
        <v>35282</v>
      </c>
      <c r="G23" s="42">
        <v>34189</v>
      </c>
      <c r="H23" s="34">
        <v>31691.156999999999</v>
      </c>
      <c r="I23" s="34">
        <v>23538.368999999999</v>
      </c>
      <c r="J23" s="34">
        <v>24812</v>
      </c>
    </row>
    <row r="24" spans="2:12" x14ac:dyDescent="0.2">
      <c r="D24" s="25" t="s">
        <v>43</v>
      </c>
      <c r="E24" s="97"/>
      <c r="F24" s="34">
        <v>3810</v>
      </c>
      <c r="G24" s="42">
        <v>3468</v>
      </c>
      <c r="H24" s="34">
        <v>2014.655</v>
      </c>
      <c r="I24" s="34">
        <v>2230.116</v>
      </c>
      <c r="J24" s="34">
        <v>5773</v>
      </c>
    </row>
    <row r="25" spans="2:12" x14ac:dyDescent="0.2">
      <c r="D25" s="25" t="s">
        <v>115</v>
      </c>
      <c r="E25" s="97"/>
      <c r="F25" s="89" t="s">
        <v>302</v>
      </c>
      <c r="G25" s="89" t="s">
        <v>302</v>
      </c>
      <c r="H25" s="89" t="s">
        <v>302</v>
      </c>
      <c r="I25" s="89" t="s">
        <v>302</v>
      </c>
      <c r="J25" s="89" t="s">
        <v>343</v>
      </c>
    </row>
    <row r="26" spans="2:12" x14ac:dyDescent="0.2">
      <c r="D26" s="25"/>
      <c r="E26" s="97"/>
      <c r="F26" s="35"/>
      <c r="G26" s="43"/>
      <c r="H26" s="35"/>
      <c r="I26" s="35"/>
      <c r="J26" s="34"/>
    </row>
    <row r="27" spans="2:12" x14ac:dyDescent="0.2">
      <c r="C27" s="25" t="s">
        <v>44</v>
      </c>
      <c r="E27" s="97"/>
      <c r="F27" s="34">
        <v>57585</v>
      </c>
      <c r="G27" s="42">
        <v>58507</v>
      </c>
      <c r="H27" s="34">
        <v>58509.110999999997</v>
      </c>
      <c r="I27" s="34">
        <v>60411.764000000003</v>
      </c>
      <c r="J27" s="34">
        <v>58334</v>
      </c>
    </row>
    <row r="28" spans="2:12" x14ac:dyDescent="0.2">
      <c r="C28" s="25" t="s">
        <v>45</v>
      </c>
      <c r="E28" s="97"/>
      <c r="F28" s="34">
        <v>13672</v>
      </c>
      <c r="G28" s="42">
        <v>14347</v>
      </c>
      <c r="H28" s="34">
        <v>17129.52</v>
      </c>
      <c r="I28" s="34">
        <v>14506.396000000001</v>
      </c>
      <c r="J28" s="34">
        <v>18380</v>
      </c>
    </row>
    <row r="29" spans="2:12" x14ac:dyDescent="0.2">
      <c r="C29" s="25" t="s">
        <v>117</v>
      </c>
      <c r="E29" s="97"/>
      <c r="F29" s="34">
        <v>5720</v>
      </c>
      <c r="G29" s="42">
        <v>5275</v>
      </c>
      <c r="H29" s="34">
        <v>4734.53</v>
      </c>
      <c r="I29" s="34">
        <v>5585.3469999999998</v>
      </c>
      <c r="J29" s="34">
        <v>4359</v>
      </c>
    </row>
    <row r="30" spans="2:12" x14ac:dyDescent="0.2">
      <c r="C30" s="25" t="s">
        <v>46</v>
      </c>
      <c r="E30" s="97"/>
      <c r="F30" s="34">
        <v>56488</v>
      </c>
      <c r="G30" s="42">
        <v>58986</v>
      </c>
      <c r="H30" s="34">
        <v>60292.232000000004</v>
      </c>
      <c r="I30" s="34">
        <v>60025.383000000002</v>
      </c>
      <c r="J30" s="34">
        <v>51620</v>
      </c>
    </row>
    <row r="31" spans="2:12" x14ac:dyDescent="0.2">
      <c r="C31" s="25" t="s">
        <v>111</v>
      </c>
      <c r="E31" s="97"/>
      <c r="F31" s="34">
        <v>35</v>
      </c>
      <c r="G31" s="42">
        <v>0</v>
      </c>
      <c r="H31" s="34">
        <v>0</v>
      </c>
      <c r="I31" s="34">
        <v>0</v>
      </c>
      <c r="J31" s="34">
        <v>0</v>
      </c>
    </row>
    <row r="32" spans="2:12" ht="18" thickBot="1" x14ac:dyDescent="0.2">
      <c r="B32" s="29"/>
      <c r="C32" s="29"/>
      <c r="D32" s="29"/>
      <c r="E32" s="112"/>
      <c r="F32" s="29"/>
      <c r="G32" s="29"/>
      <c r="H32" s="29"/>
      <c r="I32" s="29"/>
      <c r="J32" s="29"/>
    </row>
    <row r="33" spans="1:15" x14ac:dyDescent="0.2">
      <c r="C33" s="25"/>
      <c r="F33" s="26" t="s">
        <v>289</v>
      </c>
    </row>
    <row r="34" spans="1:15" x14ac:dyDescent="0.2">
      <c r="F34" s="25" t="s">
        <v>290</v>
      </c>
    </row>
    <row r="35" spans="1:15" x14ac:dyDescent="0.2">
      <c r="F35" s="25" t="s">
        <v>567</v>
      </c>
    </row>
    <row r="36" spans="1:15" x14ac:dyDescent="0.2">
      <c r="F36" s="25"/>
    </row>
    <row r="38" spans="1:15" s="47" customFormat="1" x14ac:dyDescent="0.2">
      <c r="A38" s="44"/>
      <c r="B38" s="359" t="s">
        <v>568</v>
      </c>
      <c r="C38" s="359"/>
      <c r="D38" s="359"/>
      <c r="E38" s="359"/>
      <c r="F38" s="359"/>
      <c r="G38" s="359"/>
      <c r="H38" s="359"/>
      <c r="I38" s="359"/>
      <c r="J38" s="359"/>
      <c r="K38" s="44"/>
      <c r="L38" s="44"/>
      <c r="M38" s="44"/>
      <c r="N38" s="44"/>
      <c r="O38" s="44"/>
    </row>
    <row r="39" spans="1:15" s="47" customFormat="1" ht="18" thickBot="1" x14ac:dyDescent="0.25">
      <c r="A39" s="44"/>
      <c r="B39" s="48"/>
      <c r="C39" s="48"/>
      <c r="D39" s="48"/>
      <c r="E39" s="48"/>
      <c r="F39" s="48"/>
      <c r="G39" s="48"/>
      <c r="H39" s="48"/>
      <c r="I39" s="48"/>
      <c r="J39" s="110" t="s">
        <v>116</v>
      </c>
      <c r="K39" s="44"/>
      <c r="L39" s="44"/>
      <c r="M39" s="44"/>
      <c r="N39" s="44"/>
      <c r="O39" s="44"/>
    </row>
    <row r="40" spans="1:15" s="47" customFormat="1" x14ac:dyDescent="0.2">
      <c r="A40" s="44"/>
      <c r="B40" s="44"/>
      <c r="C40" s="44"/>
      <c r="D40" s="44"/>
      <c r="E40" s="44"/>
      <c r="F40" s="134" t="s">
        <v>311</v>
      </c>
      <c r="G40" s="134" t="s">
        <v>344</v>
      </c>
      <c r="H40" s="134" t="s">
        <v>345</v>
      </c>
      <c r="I40" s="134" t="s">
        <v>388</v>
      </c>
      <c r="J40" s="130" t="s">
        <v>512</v>
      </c>
      <c r="K40" s="44"/>
      <c r="L40" s="44"/>
      <c r="M40" s="44"/>
      <c r="N40" s="44"/>
      <c r="O40" s="44"/>
    </row>
    <row r="41" spans="1:15" s="47" customFormat="1" x14ac:dyDescent="0.2">
      <c r="A41" s="44"/>
      <c r="B41" s="49"/>
      <c r="C41" s="49"/>
      <c r="D41" s="49"/>
      <c r="E41" s="49"/>
      <c r="F41" s="133">
        <v>2014</v>
      </c>
      <c r="G41" s="133">
        <v>2015</v>
      </c>
      <c r="H41" s="133">
        <v>2016</v>
      </c>
      <c r="I41" s="133">
        <v>2017</v>
      </c>
      <c r="J41" s="133">
        <v>2018</v>
      </c>
      <c r="K41" s="44"/>
      <c r="L41" s="44"/>
      <c r="M41" s="44"/>
      <c r="N41" s="44"/>
      <c r="O41" s="44"/>
    </row>
    <row r="42" spans="1:15" s="47" customFormat="1" x14ac:dyDescent="0.15">
      <c r="A42" s="44"/>
      <c r="B42" s="44"/>
      <c r="C42" s="44"/>
      <c r="D42" s="44"/>
      <c r="E42" s="100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5" s="51" customFormat="1" x14ac:dyDescent="0.2">
      <c r="A43" s="50"/>
      <c r="B43" s="45"/>
      <c r="C43" s="45"/>
      <c r="D43" s="46" t="s">
        <v>118</v>
      </c>
      <c r="E43" s="101"/>
      <c r="F43" s="45">
        <v>126319</v>
      </c>
      <c r="G43" s="45">
        <v>124647</v>
      </c>
      <c r="H43" s="39">
        <v>130559</v>
      </c>
      <c r="I43" s="45">
        <v>126163</v>
      </c>
      <c r="J43" s="45">
        <v>126149</v>
      </c>
      <c r="K43" s="50"/>
      <c r="L43" s="50"/>
      <c r="M43" s="50"/>
      <c r="N43" s="50"/>
      <c r="O43" s="50"/>
    </row>
    <row r="44" spans="1:15" s="47" customFormat="1" x14ac:dyDescent="0.15">
      <c r="A44" s="44"/>
      <c r="B44" s="45"/>
      <c r="C44" s="44"/>
      <c r="D44" s="44"/>
      <c r="E44" s="102"/>
      <c r="F44" s="45"/>
      <c r="G44" s="45"/>
      <c r="H44" s="39"/>
      <c r="I44" s="45"/>
      <c r="J44" s="45"/>
      <c r="K44" s="44"/>
      <c r="L44" s="44"/>
      <c r="M44" s="44"/>
      <c r="N44" s="44"/>
      <c r="O44" s="44"/>
    </row>
    <row r="45" spans="1:15" s="47" customFormat="1" x14ac:dyDescent="0.2">
      <c r="A45" s="44"/>
      <c r="B45" s="45"/>
      <c r="C45" s="52" t="s">
        <v>47</v>
      </c>
      <c r="D45" s="44"/>
      <c r="E45" s="102"/>
      <c r="F45" s="53">
        <v>117461</v>
      </c>
      <c r="G45" s="53">
        <v>115869</v>
      </c>
      <c r="H45" s="41">
        <v>121754</v>
      </c>
      <c r="I45" s="53">
        <v>117287</v>
      </c>
      <c r="J45" s="53">
        <v>117321</v>
      </c>
      <c r="K45" s="44"/>
      <c r="L45" s="44"/>
      <c r="M45" s="44"/>
      <c r="N45" s="44"/>
      <c r="O45" s="44"/>
    </row>
    <row r="46" spans="1:15" s="47" customFormat="1" x14ac:dyDescent="0.2">
      <c r="A46" s="44"/>
      <c r="B46" s="45"/>
      <c r="C46" s="52" t="s">
        <v>119</v>
      </c>
      <c r="D46" s="44"/>
      <c r="E46" s="102"/>
      <c r="F46" s="53">
        <v>117461</v>
      </c>
      <c r="G46" s="53">
        <v>115869</v>
      </c>
      <c r="H46" s="41">
        <v>121754</v>
      </c>
      <c r="I46" s="53">
        <v>117287</v>
      </c>
      <c r="J46" s="53">
        <v>117321</v>
      </c>
      <c r="K46" s="44"/>
      <c r="L46" s="165"/>
      <c r="M46" s="44"/>
      <c r="N46" s="44"/>
      <c r="O46" s="44"/>
    </row>
    <row r="47" spans="1:15" s="47" customFormat="1" x14ac:dyDescent="0.2">
      <c r="A47" s="44"/>
      <c r="B47" s="45"/>
      <c r="C47" s="44"/>
      <c r="D47" s="52" t="s">
        <v>120</v>
      </c>
      <c r="E47" s="102"/>
      <c r="F47" s="53">
        <v>51246</v>
      </c>
      <c r="G47" s="53">
        <v>50446</v>
      </c>
      <c r="H47" s="41">
        <v>50285</v>
      </c>
      <c r="I47" s="53">
        <v>51206</v>
      </c>
      <c r="J47" s="53">
        <v>51969</v>
      </c>
      <c r="K47" s="44"/>
      <c r="L47" s="165"/>
      <c r="M47" s="44"/>
      <c r="N47" s="44"/>
      <c r="O47" s="44"/>
    </row>
    <row r="48" spans="1:15" s="47" customFormat="1" x14ac:dyDescent="0.2">
      <c r="A48" s="44"/>
      <c r="B48" s="44"/>
      <c r="C48" s="44"/>
      <c r="D48" s="52" t="s">
        <v>121</v>
      </c>
      <c r="E48" s="102"/>
      <c r="F48" s="54">
        <v>41356</v>
      </c>
      <c r="G48" s="54">
        <v>41623</v>
      </c>
      <c r="H48" s="42">
        <v>41760</v>
      </c>
      <c r="I48" s="54">
        <v>42152</v>
      </c>
      <c r="J48" s="53">
        <v>42275</v>
      </c>
      <c r="K48" s="44"/>
      <c r="L48" s="80"/>
      <c r="M48" s="44"/>
      <c r="N48" s="44"/>
      <c r="O48" s="44"/>
    </row>
    <row r="49" spans="1:15" s="47" customFormat="1" x14ac:dyDescent="0.2">
      <c r="A49" s="44"/>
      <c r="B49" s="44"/>
      <c r="C49" s="44"/>
      <c r="D49" s="52" t="s">
        <v>122</v>
      </c>
      <c r="E49" s="102"/>
      <c r="F49" s="54">
        <v>9890</v>
      </c>
      <c r="G49" s="54">
        <v>8823</v>
      </c>
      <c r="H49" s="42">
        <v>8525</v>
      </c>
      <c r="I49" s="54">
        <v>9054</v>
      </c>
      <c r="J49" s="53">
        <v>9694</v>
      </c>
      <c r="K49" s="44"/>
      <c r="L49" s="80"/>
      <c r="M49" s="44"/>
      <c r="N49" s="44"/>
      <c r="O49" s="44"/>
    </row>
    <row r="50" spans="1:15" s="47" customFormat="1" x14ac:dyDescent="0.2">
      <c r="A50" s="44"/>
      <c r="B50" s="44"/>
      <c r="C50" s="44"/>
      <c r="D50" s="52"/>
      <c r="E50" s="102"/>
      <c r="F50" s="54"/>
      <c r="G50" s="54"/>
      <c r="H50" s="42"/>
      <c r="I50" s="54"/>
      <c r="J50" s="54"/>
      <c r="K50" s="44"/>
      <c r="L50" s="165"/>
      <c r="M50" s="44"/>
      <c r="N50" s="44"/>
      <c r="O50" s="44"/>
    </row>
    <row r="51" spans="1:15" s="47" customFormat="1" x14ac:dyDescent="0.2">
      <c r="A51" s="44"/>
      <c r="B51" s="44"/>
      <c r="C51" s="44"/>
      <c r="D51" s="52" t="s">
        <v>123</v>
      </c>
      <c r="E51" s="102"/>
      <c r="F51" s="53">
        <v>56387</v>
      </c>
      <c r="G51" s="53">
        <v>55713</v>
      </c>
      <c r="H51" s="41">
        <v>56101</v>
      </c>
      <c r="I51" s="53">
        <v>56423</v>
      </c>
      <c r="J51" s="53">
        <v>55696</v>
      </c>
      <c r="K51" s="44"/>
      <c r="L51" s="165"/>
      <c r="M51" s="44"/>
      <c r="N51" s="44"/>
      <c r="O51" s="44"/>
    </row>
    <row r="52" spans="1:15" s="47" customFormat="1" x14ac:dyDescent="0.2">
      <c r="A52" s="44"/>
      <c r="B52" s="44"/>
      <c r="C52" s="44"/>
      <c r="D52" s="52" t="s">
        <v>124</v>
      </c>
      <c r="E52" s="102"/>
      <c r="F52" s="53">
        <v>56032</v>
      </c>
      <c r="G52" s="53">
        <v>55371</v>
      </c>
      <c r="H52" s="41">
        <v>55769</v>
      </c>
      <c r="I52" s="53">
        <v>56088</v>
      </c>
      <c r="J52" s="53">
        <v>55369</v>
      </c>
      <c r="K52" s="44"/>
      <c r="L52" s="80"/>
      <c r="M52" s="44"/>
      <c r="N52" s="44"/>
      <c r="O52" s="44"/>
    </row>
    <row r="53" spans="1:15" s="47" customFormat="1" x14ac:dyDescent="0.2">
      <c r="A53" s="44"/>
      <c r="B53" s="44"/>
      <c r="C53" s="44"/>
      <c r="D53" s="44"/>
      <c r="E53" s="103" t="s">
        <v>125</v>
      </c>
      <c r="F53" s="54">
        <v>19766</v>
      </c>
      <c r="G53" s="54">
        <v>19388</v>
      </c>
      <c r="H53" s="42">
        <v>19117</v>
      </c>
      <c r="I53" s="54">
        <v>18864</v>
      </c>
      <c r="J53" s="53">
        <v>18661</v>
      </c>
      <c r="K53" s="44"/>
      <c r="L53" s="80"/>
      <c r="M53" s="44"/>
      <c r="N53" s="44"/>
      <c r="O53" s="44"/>
    </row>
    <row r="54" spans="1:15" s="47" customFormat="1" x14ac:dyDescent="0.2">
      <c r="A54" s="44"/>
      <c r="B54" s="44"/>
      <c r="C54" s="44"/>
      <c r="D54" s="44"/>
      <c r="E54" s="103" t="s">
        <v>126</v>
      </c>
      <c r="F54" s="54">
        <v>23744</v>
      </c>
      <c r="G54" s="54">
        <v>23084</v>
      </c>
      <c r="H54" s="42">
        <v>23615</v>
      </c>
      <c r="I54" s="54">
        <v>24209</v>
      </c>
      <c r="J54" s="53">
        <v>23520</v>
      </c>
      <c r="K54" s="44"/>
      <c r="L54" s="80"/>
      <c r="M54" s="44"/>
      <c r="N54" s="44"/>
      <c r="O54" s="44"/>
    </row>
    <row r="55" spans="1:15" s="47" customFormat="1" x14ac:dyDescent="0.2">
      <c r="A55" s="44"/>
      <c r="B55" s="44"/>
      <c r="C55" s="44"/>
      <c r="D55" s="44"/>
      <c r="E55" s="103" t="s">
        <v>127</v>
      </c>
      <c r="F55" s="54">
        <v>12522</v>
      </c>
      <c r="G55" s="54">
        <v>12899</v>
      </c>
      <c r="H55" s="42">
        <v>13037</v>
      </c>
      <c r="I55" s="54">
        <v>13015</v>
      </c>
      <c r="J55" s="53">
        <v>13188</v>
      </c>
      <c r="K55" s="44"/>
      <c r="L55" s="80"/>
      <c r="M55" s="44"/>
      <c r="N55" s="44"/>
      <c r="O55" s="44"/>
    </row>
    <row r="56" spans="1:15" s="47" customFormat="1" x14ac:dyDescent="0.2">
      <c r="A56" s="44"/>
      <c r="B56" s="44"/>
      <c r="C56" s="44"/>
      <c r="D56" s="52" t="s">
        <v>128</v>
      </c>
      <c r="E56" s="101"/>
      <c r="F56" s="54">
        <v>355</v>
      </c>
      <c r="G56" s="54">
        <v>342</v>
      </c>
      <c r="H56" s="42">
        <v>332</v>
      </c>
      <c r="I56" s="54">
        <v>335</v>
      </c>
      <c r="J56" s="53">
        <v>327</v>
      </c>
      <c r="K56" s="44"/>
      <c r="L56" s="165"/>
      <c r="M56" s="44"/>
      <c r="N56" s="44"/>
      <c r="O56" s="44"/>
    </row>
    <row r="57" spans="1:15" s="47" customFormat="1" x14ac:dyDescent="0.2">
      <c r="A57" s="44"/>
      <c r="B57" s="44"/>
      <c r="C57" s="44"/>
      <c r="D57" s="52" t="s">
        <v>129</v>
      </c>
      <c r="E57" s="101"/>
      <c r="F57" s="54">
        <v>2449</v>
      </c>
      <c r="G57" s="54">
        <v>2501</v>
      </c>
      <c r="H57" s="42">
        <v>3030</v>
      </c>
      <c r="I57" s="54">
        <v>3132</v>
      </c>
      <c r="J57" s="53">
        <v>3233</v>
      </c>
      <c r="K57" s="44"/>
      <c r="L57" s="165"/>
      <c r="M57" s="44"/>
      <c r="N57" s="44"/>
      <c r="O57" s="44"/>
    </row>
    <row r="58" spans="1:15" s="47" customFormat="1" x14ac:dyDescent="0.2">
      <c r="A58" s="44"/>
      <c r="B58" s="44"/>
      <c r="C58" s="44"/>
      <c r="D58" s="52" t="s">
        <v>130</v>
      </c>
      <c r="E58" s="102"/>
      <c r="F58" s="54">
        <v>7379</v>
      </c>
      <c r="G58" s="54">
        <v>7170</v>
      </c>
      <c r="H58" s="42">
        <v>6912</v>
      </c>
      <c r="I58" s="54">
        <v>6526</v>
      </c>
      <c r="J58" s="53">
        <v>6423</v>
      </c>
      <c r="K58" s="44"/>
      <c r="L58" s="165"/>
      <c r="M58" s="44"/>
      <c r="N58" s="44"/>
      <c r="O58" s="44"/>
    </row>
    <row r="59" spans="1:15" s="47" customFormat="1" x14ac:dyDescent="0.2">
      <c r="A59" s="44"/>
      <c r="B59" s="44"/>
      <c r="C59" s="44"/>
      <c r="D59" s="52" t="s">
        <v>131</v>
      </c>
      <c r="E59" s="102"/>
      <c r="F59" s="89">
        <v>0</v>
      </c>
      <c r="G59" s="54">
        <v>39</v>
      </c>
      <c r="H59" s="42">
        <v>5426</v>
      </c>
      <c r="I59" s="89" t="s">
        <v>302</v>
      </c>
      <c r="J59" s="89" t="s">
        <v>569</v>
      </c>
      <c r="K59" s="44"/>
      <c r="L59" s="80"/>
      <c r="M59" s="44"/>
      <c r="N59" s="44"/>
      <c r="O59" s="44"/>
    </row>
    <row r="60" spans="1:15" s="47" customFormat="1" x14ac:dyDescent="0.2">
      <c r="A60" s="44"/>
      <c r="B60" s="44"/>
      <c r="C60" s="52" t="s">
        <v>132</v>
      </c>
      <c r="D60" s="44"/>
      <c r="E60" s="102"/>
      <c r="F60" s="89" t="s">
        <v>419</v>
      </c>
      <c r="G60" s="89" t="s">
        <v>419</v>
      </c>
      <c r="H60" s="89" t="s">
        <v>419</v>
      </c>
      <c r="I60" s="89" t="s">
        <v>419</v>
      </c>
      <c r="J60" s="89" t="s">
        <v>419</v>
      </c>
      <c r="K60" s="44"/>
      <c r="L60" s="44"/>
      <c r="M60" s="44"/>
      <c r="N60" s="44"/>
      <c r="O60" s="44"/>
    </row>
    <row r="61" spans="1:15" s="47" customFormat="1" x14ac:dyDescent="0.2">
      <c r="A61" s="44"/>
      <c r="B61" s="44"/>
      <c r="C61" s="52"/>
      <c r="D61" s="44"/>
      <c r="E61" s="102"/>
      <c r="F61" s="56"/>
      <c r="G61" s="56"/>
      <c r="H61" s="35"/>
      <c r="I61" s="56"/>
      <c r="J61" s="56"/>
      <c r="K61" s="44"/>
      <c r="L61" s="44"/>
      <c r="M61" s="44"/>
      <c r="N61" s="44"/>
      <c r="O61" s="44"/>
    </row>
    <row r="62" spans="1:15" s="47" customFormat="1" x14ac:dyDescent="0.2">
      <c r="A62" s="44"/>
      <c r="B62" s="44"/>
      <c r="C62" s="52" t="s">
        <v>60</v>
      </c>
      <c r="D62" s="44"/>
      <c r="E62" s="102"/>
      <c r="F62" s="53">
        <v>8858</v>
      </c>
      <c r="G62" s="53">
        <v>8778</v>
      </c>
      <c r="H62" s="41">
        <v>8805</v>
      </c>
      <c r="I62" s="53">
        <v>8876</v>
      </c>
      <c r="J62" s="53">
        <v>8828</v>
      </c>
      <c r="K62" s="44"/>
      <c r="L62" s="44"/>
      <c r="M62" s="44"/>
      <c r="N62" s="44"/>
      <c r="O62" s="44"/>
    </row>
    <row r="63" spans="1:15" s="47" customFormat="1" x14ac:dyDescent="0.2">
      <c r="A63" s="44"/>
      <c r="B63" s="44"/>
      <c r="C63" s="44"/>
      <c r="D63" s="52" t="s">
        <v>133</v>
      </c>
      <c r="E63" s="102"/>
      <c r="F63" s="54">
        <v>422</v>
      </c>
      <c r="G63" s="54">
        <v>456</v>
      </c>
      <c r="H63" s="42">
        <v>425</v>
      </c>
      <c r="I63" s="54">
        <v>429</v>
      </c>
      <c r="J63" s="54">
        <v>428</v>
      </c>
      <c r="K63" s="44"/>
      <c r="L63" s="44"/>
      <c r="M63" s="44"/>
      <c r="N63" s="44"/>
      <c r="O63" s="44"/>
    </row>
    <row r="64" spans="1:15" s="47" customFormat="1" x14ac:dyDescent="0.2">
      <c r="A64" s="44"/>
      <c r="B64" s="44"/>
      <c r="C64" s="44"/>
      <c r="D64" s="52" t="s">
        <v>134</v>
      </c>
      <c r="E64" s="102"/>
      <c r="F64" s="54">
        <v>2181</v>
      </c>
      <c r="G64" s="54">
        <v>2164</v>
      </c>
      <c r="H64" s="42">
        <v>2180</v>
      </c>
      <c r="I64" s="54">
        <v>2203</v>
      </c>
      <c r="J64" s="54">
        <v>2259</v>
      </c>
      <c r="K64" s="44"/>
      <c r="L64" s="44"/>
      <c r="M64" s="44"/>
      <c r="N64" s="44"/>
      <c r="O64" s="44"/>
    </row>
    <row r="65" spans="1:15" s="47" customFormat="1" x14ac:dyDescent="0.2">
      <c r="A65" s="44"/>
      <c r="B65" s="44"/>
      <c r="C65" s="44"/>
      <c r="D65" s="52" t="s">
        <v>135</v>
      </c>
      <c r="E65" s="102"/>
      <c r="F65" s="54">
        <v>6255</v>
      </c>
      <c r="G65" s="54">
        <v>6158</v>
      </c>
      <c r="H65" s="42">
        <v>6200</v>
      </c>
      <c r="I65" s="54">
        <v>6244</v>
      </c>
      <c r="J65" s="54">
        <v>6141</v>
      </c>
      <c r="K65" s="44"/>
      <c r="L65" s="44"/>
      <c r="M65" s="44"/>
      <c r="N65" s="44"/>
      <c r="O65" s="44"/>
    </row>
    <row r="66" spans="1:15" s="47" customFormat="1" x14ac:dyDescent="0.2">
      <c r="A66" s="44"/>
      <c r="B66" s="44"/>
      <c r="C66" s="44"/>
      <c r="D66" s="52"/>
      <c r="E66" s="102"/>
      <c r="F66" s="54"/>
      <c r="G66" s="54"/>
      <c r="H66" s="42"/>
      <c r="I66" s="54"/>
      <c r="J66" s="54"/>
      <c r="K66" s="44"/>
      <c r="L66" s="44"/>
      <c r="M66" s="44"/>
      <c r="N66" s="44"/>
      <c r="O66" s="44"/>
    </row>
    <row r="67" spans="1:15" s="47" customFormat="1" x14ac:dyDescent="0.2">
      <c r="A67" s="44"/>
      <c r="B67" s="44"/>
      <c r="C67" s="52" t="s">
        <v>136</v>
      </c>
      <c r="D67" s="45"/>
      <c r="E67" s="102"/>
      <c r="F67" s="324" t="s">
        <v>419</v>
      </c>
      <c r="G67" s="89" t="s">
        <v>419</v>
      </c>
      <c r="H67" s="89" t="s">
        <v>419</v>
      </c>
      <c r="I67" s="89" t="s">
        <v>419</v>
      </c>
      <c r="J67" s="89" t="s">
        <v>419</v>
      </c>
      <c r="K67" s="44"/>
      <c r="L67" s="44"/>
      <c r="M67" s="44"/>
      <c r="N67" s="26"/>
      <c r="O67" s="44"/>
    </row>
    <row r="68" spans="1:15" s="47" customFormat="1" ht="18" thickBot="1" x14ac:dyDescent="0.2">
      <c r="A68" s="44"/>
      <c r="B68" s="48"/>
      <c r="C68" s="57"/>
      <c r="D68" s="57"/>
      <c r="E68" s="111"/>
      <c r="F68" s="57"/>
      <c r="G68" s="57"/>
      <c r="H68" s="57"/>
      <c r="I68" s="57"/>
      <c r="J68" s="57"/>
      <c r="K68" s="44"/>
      <c r="L68" s="44"/>
      <c r="M68" s="44"/>
      <c r="N68" s="26"/>
      <c r="O68" s="44"/>
    </row>
    <row r="69" spans="1:15" s="47" customFormat="1" x14ac:dyDescent="0.2">
      <c r="A69" s="44"/>
      <c r="B69" s="44"/>
      <c r="C69" s="45"/>
      <c r="D69" s="45"/>
      <c r="E69" s="44"/>
      <c r="F69" s="52" t="s">
        <v>98</v>
      </c>
      <c r="G69" s="45"/>
      <c r="H69" s="45"/>
      <c r="I69" s="45"/>
      <c r="J69" s="44"/>
      <c r="K69" s="44"/>
      <c r="L69" s="44"/>
      <c r="M69" s="44"/>
      <c r="N69" s="26"/>
      <c r="O69" s="44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0"/>
  <sheetViews>
    <sheetView view="pageBreakPreview" zoomScale="75" zoomScaleNormal="75" zoomScaleSheetLayoutView="115" workbookViewId="0">
      <selection activeCell="H68" sqref="H68"/>
    </sheetView>
  </sheetViews>
  <sheetFormatPr defaultColWidth="14.625" defaultRowHeight="17.25" x14ac:dyDescent="0.15"/>
  <cols>
    <col min="1" max="1" width="13.375" style="63" customWidth="1"/>
    <col min="2" max="2" width="19" style="63" customWidth="1"/>
    <col min="3" max="4" width="13.75" style="63" customWidth="1"/>
    <col min="5" max="5" width="14.125" style="63" customWidth="1"/>
    <col min="6" max="6" width="13.75" style="63" customWidth="1"/>
    <col min="7" max="9" width="15.125" style="63" customWidth="1"/>
    <col min="10" max="10" width="15" style="63" customWidth="1"/>
    <col min="11" max="15" width="14.625" style="63"/>
    <col min="16" max="16384" width="14.625" style="58"/>
  </cols>
  <sheetData>
    <row r="1" spans="1:15" x14ac:dyDescent="0.2">
      <c r="A1" s="66"/>
    </row>
    <row r="6" spans="1:15" x14ac:dyDescent="0.2">
      <c r="B6" s="360" t="s">
        <v>513</v>
      </c>
      <c r="C6" s="360"/>
      <c r="D6" s="360"/>
      <c r="E6" s="360"/>
      <c r="F6" s="360"/>
      <c r="G6" s="360"/>
      <c r="H6" s="360"/>
      <c r="I6" s="360"/>
      <c r="J6" s="360"/>
    </row>
    <row r="7" spans="1:15" ht="18" thickBot="1" x14ac:dyDescent="0.25">
      <c r="B7" s="273"/>
      <c r="C7" s="274"/>
      <c r="D7" s="275"/>
      <c r="E7" s="274"/>
      <c r="F7" s="275"/>
      <c r="G7" s="274"/>
      <c r="H7" s="274"/>
      <c r="I7" s="274"/>
      <c r="J7" s="274"/>
    </row>
    <row r="8" spans="1:15" x14ac:dyDescent="0.2">
      <c r="C8" s="361" t="s">
        <v>418</v>
      </c>
      <c r="D8" s="362"/>
      <c r="E8" s="362"/>
      <c r="F8" s="362"/>
      <c r="G8" s="363" t="s">
        <v>137</v>
      </c>
      <c r="H8" s="364"/>
      <c r="I8" s="364"/>
      <c r="J8" s="364"/>
    </row>
    <row r="9" spans="1:15" x14ac:dyDescent="0.2">
      <c r="C9" s="276" t="s">
        <v>344</v>
      </c>
      <c r="D9" s="276" t="s">
        <v>345</v>
      </c>
      <c r="E9" s="276" t="s">
        <v>388</v>
      </c>
      <c r="F9" s="276" t="s">
        <v>510</v>
      </c>
      <c r="G9" s="277" t="s">
        <v>344</v>
      </c>
      <c r="H9" s="277" t="s">
        <v>345</v>
      </c>
      <c r="I9" s="277" t="s">
        <v>388</v>
      </c>
      <c r="J9" s="277" t="s">
        <v>510</v>
      </c>
    </row>
    <row r="10" spans="1:15" x14ac:dyDescent="0.2">
      <c r="B10" s="278"/>
      <c r="C10" s="279" t="s">
        <v>389</v>
      </c>
      <c r="D10" s="279" t="s">
        <v>390</v>
      </c>
      <c r="E10" s="279" t="s">
        <v>514</v>
      </c>
      <c r="F10" s="279" t="s">
        <v>570</v>
      </c>
      <c r="G10" s="280">
        <v>2015</v>
      </c>
      <c r="H10" s="280">
        <v>2016</v>
      </c>
      <c r="I10" s="280">
        <v>2017</v>
      </c>
      <c r="J10" s="280">
        <v>2018</v>
      </c>
    </row>
    <row r="11" spans="1:15" x14ac:dyDescent="0.2">
      <c r="B11" s="281"/>
      <c r="C11" s="282"/>
      <c r="D11" s="282"/>
      <c r="E11" s="282"/>
      <c r="F11" s="282"/>
      <c r="G11" s="282" t="s">
        <v>138</v>
      </c>
      <c r="H11" s="282" t="s">
        <v>138</v>
      </c>
      <c r="I11" s="282" t="s">
        <v>138</v>
      </c>
      <c r="J11" s="282" t="s">
        <v>515</v>
      </c>
    </row>
    <row r="12" spans="1:15" s="59" customFormat="1" x14ac:dyDescent="0.2">
      <c r="A12" s="283"/>
      <c r="B12" s="60" t="s">
        <v>571</v>
      </c>
      <c r="C12" s="61">
        <v>0.35333333333333328</v>
      </c>
      <c r="D12" s="62">
        <v>0.35</v>
      </c>
      <c r="E12" s="62">
        <v>0.35366666666666663</v>
      </c>
      <c r="F12" s="62">
        <v>0.36</v>
      </c>
      <c r="G12" s="24">
        <v>552516.76599999995</v>
      </c>
      <c r="H12" s="120">
        <v>549853.82400000002</v>
      </c>
      <c r="I12" s="24">
        <v>543119.01100000006</v>
      </c>
      <c r="J12" s="24">
        <v>535411</v>
      </c>
      <c r="K12" s="23"/>
      <c r="L12" s="283"/>
      <c r="M12" s="283"/>
      <c r="N12" s="283"/>
      <c r="O12" s="283"/>
    </row>
    <row r="13" spans="1:15" x14ac:dyDescent="0.15">
      <c r="C13" s="64"/>
      <c r="D13" s="65"/>
      <c r="E13" s="135"/>
      <c r="F13" s="135"/>
      <c r="G13" s="24"/>
      <c r="H13" s="121"/>
      <c r="I13" s="24"/>
      <c r="J13" s="24"/>
    </row>
    <row r="14" spans="1:15" x14ac:dyDescent="0.2">
      <c r="B14" s="66" t="s">
        <v>572</v>
      </c>
      <c r="C14" s="67">
        <v>0.8</v>
      </c>
      <c r="D14" s="68">
        <v>0.81</v>
      </c>
      <c r="E14" s="68">
        <v>0.82</v>
      </c>
      <c r="F14" s="347">
        <v>0.82</v>
      </c>
      <c r="G14" s="69">
        <v>170489.93100000001</v>
      </c>
      <c r="H14" s="122">
        <v>173616.527</v>
      </c>
      <c r="I14" s="69">
        <v>174593.46799999999</v>
      </c>
      <c r="J14" s="69">
        <v>177188</v>
      </c>
      <c r="K14" s="26"/>
    </row>
    <row r="15" spans="1:15" x14ac:dyDescent="0.2">
      <c r="B15" s="66" t="s">
        <v>391</v>
      </c>
      <c r="C15" s="67">
        <v>0.57999999999999996</v>
      </c>
      <c r="D15" s="68">
        <v>0.56999999999999995</v>
      </c>
      <c r="E15" s="68">
        <v>0.56000000000000005</v>
      </c>
      <c r="F15" s="347">
        <v>0.56000000000000005</v>
      </c>
      <c r="G15" s="69">
        <v>31992.674999999999</v>
      </c>
      <c r="H15" s="122">
        <v>32886.688000000002</v>
      </c>
      <c r="I15" s="69">
        <v>33560.082000000002</v>
      </c>
      <c r="J15" s="69">
        <v>32725</v>
      </c>
    </row>
    <row r="16" spans="1:15" x14ac:dyDescent="0.2">
      <c r="B16" s="66" t="s">
        <v>516</v>
      </c>
      <c r="C16" s="67">
        <v>0.48</v>
      </c>
      <c r="D16" s="68">
        <v>0.47</v>
      </c>
      <c r="E16" s="68">
        <v>0.47</v>
      </c>
      <c r="F16" s="347">
        <v>0.46</v>
      </c>
      <c r="G16" s="69">
        <v>36940.688999999998</v>
      </c>
      <c r="H16" s="122">
        <v>35212.303999999996</v>
      </c>
      <c r="I16" s="69">
        <v>34431.85</v>
      </c>
      <c r="J16" s="69">
        <v>32788</v>
      </c>
    </row>
    <row r="17" spans="2:10" x14ac:dyDescent="0.2">
      <c r="B17" s="66" t="s">
        <v>517</v>
      </c>
      <c r="C17" s="67">
        <v>0.49</v>
      </c>
      <c r="D17" s="68">
        <v>0.5</v>
      </c>
      <c r="E17" s="68">
        <v>0.5</v>
      </c>
      <c r="F17" s="347">
        <v>0.52</v>
      </c>
      <c r="G17" s="69">
        <v>10582.83</v>
      </c>
      <c r="H17" s="122">
        <v>10298.571</v>
      </c>
      <c r="I17" s="69">
        <v>10524.642</v>
      </c>
      <c r="J17" s="69">
        <v>9904</v>
      </c>
    </row>
    <row r="18" spans="2:10" x14ac:dyDescent="0.2">
      <c r="B18" s="66" t="s">
        <v>573</v>
      </c>
      <c r="C18" s="67">
        <v>0.51</v>
      </c>
      <c r="D18" s="68">
        <v>0.52</v>
      </c>
      <c r="E18" s="68">
        <v>0.52</v>
      </c>
      <c r="F18" s="347">
        <v>0.53</v>
      </c>
      <c r="G18" s="69">
        <v>14861.663</v>
      </c>
      <c r="H18" s="122">
        <v>14563.321</v>
      </c>
      <c r="I18" s="69">
        <v>14288.989</v>
      </c>
      <c r="J18" s="69">
        <v>14076</v>
      </c>
    </row>
    <row r="19" spans="2:10" x14ac:dyDescent="0.2">
      <c r="B19" s="66" t="s">
        <v>574</v>
      </c>
      <c r="C19" s="67">
        <v>0.38</v>
      </c>
      <c r="D19" s="68">
        <v>0.38</v>
      </c>
      <c r="E19" s="68">
        <v>0.38</v>
      </c>
      <c r="F19" s="347">
        <v>0.38</v>
      </c>
      <c r="G19" s="69">
        <v>52810.661</v>
      </c>
      <c r="H19" s="122">
        <v>51767.252</v>
      </c>
      <c r="I19" s="69">
        <v>49696.482000000004</v>
      </c>
      <c r="J19" s="69">
        <v>49032</v>
      </c>
    </row>
    <row r="20" spans="2:10" x14ac:dyDescent="0.2">
      <c r="B20" s="66" t="s">
        <v>575</v>
      </c>
      <c r="C20" s="67">
        <v>0.37</v>
      </c>
      <c r="D20" s="68">
        <v>0.37</v>
      </c>
      <c r="E20" s="68">
        <v>0.37</v>
      </c>
      <c r="F20" s="347">
        <v>0.36</v>
      </c>
      <c r="G20" s="69">
        <v>25383.055</v>
      </c>
      <c r="H20" s="122">
        <v>26432.996999999999</v>
      </c>
      <c r="I20" s="69">
        <v>25481.848000000002</v>
      </c>
      <c r="J20" s="69">
        <v>24091</v>
      </c>
    </row>
    <row r="21" spans="2:10" x14ac:dyDescent="0.2">
      <c r="B21" s="151" t="s">
        <v>392</v>
      </c>
      <c r="C21" s="67">
        <v>0.43</v>
      </c>
      <c r="D21" s="68">
        <v>0.41</v>
      </c>
      <c r="E21" s="68">
        <v>0.4</v>
      </c>
      <c r="F21" s="347">
        <v>0.4</v>
      </c>
      <c r="G21" s="69">
        <v>35457.946000000004</v>
      </c>
      <c r="H21" s="122">
        <v>32510.670999999998</v>
      </c>
      <c r="I21" s="69">
        <v>29425.063999999998</v>
      </c>
      <c r="J21" s="69">
        <v>28340</v>
      </c>
    </row>
    <row r="22" spans="2:10" x14ac:dyDescent="0.2">
      <c r="B22" s="152" t="s">
        <v>237</v>
      </c>
      <c r="C22" s="67">
        <v>0.62</v>
      </c>
      <c r="D22" s="68">
        <v>0.64</v>
      </c>
      <c r="E22" s="68">
        <v>0.64</v>
      </c>
      <c r="F22" s="347">
        <v>0.64</v>
      </c>
      <c r="G22" s="69">
        <v>7926.6689999999999</v>
      </c>
      <c r="H22" s="122">
        <v>7400.0029999999997</v>
      </c>
      <c r="I22" s="69">
        <v>6879.2309999999998</v>
      </c>
      <c r="J22" s="69">
        <v>6493</v>
      </c>
    </row>
    <row r="23" spans="2:10" x14ac:dyDescent="0.2">
      <c r="B23" s="152"/>
      <c r="C23" s="138"/>
      <c r="D23" s="136"/>
      <c r="E23" s="136"/>
      <c r="G23" s="69"/>
      <c r="H23" s="137"/>
      <c r="I23" s="69"/>
    </row>
    <row r="24" spans="2:10" x14ac:dyDescent="0.2">
      <c r="B24" s="152" t="s">
        <v>576</v>
      </c>
      <c r="C24" s="67">
        <v>0.22</v>
      </c>
      <c r="D24" s="68">
        <v>0.21</v>
      </c>
      <c r="E24" s="68">
        <v>0.21</v>
      </c>
      <c r="F24" s="348">
        <v>0.22</v>
      </c>
      <c r="G24" s="91">
        <v>9651.9570000000003</v>
      </c>
      <c r="H24" s="92">
        <v>9399.9809999999998</v>
      </c>
      <c r="I24" s="91">
        <v>9185.6470000000008</v>
      </c>
      <c r="J24" s="69">
        <v>8705</v>
      </c>
    </row>
    <row r="25" spans="2:10" x14ac:dyDescent="0.2">
      <c r="B25" s="66"/>
      <c r="C25" s="33"/>
      <c r="D25" s="139"/>
      <c r="E25" s="139"/>
      <c r="G25" s="69"/>
      <c r="H25" s="140"/>
      <c r="I25" s="69"/>
    </row>
    <row r="26" spans="2:10" x14ac:dyDescent="0.2">
      <c r="B26" s="66" t="s">
        <v>393</v>
      </c>
      <c r="C26" s="67">
        <v>0.37</v>
      </c>
      <c r="D26" s="68">
        <v>0.37</v>
      </c>
      <c r="E26" s="68">
        <v>0.37</v>
      </c>
      <c r="F26" s="348">
        <v>0.37</v>
      </c>
      <c r="G26" s="69">
        <v>16070.02</v>
      </c>
      <c r="H26" s="122">
        <v>16168.995999999999</v>
      </c>
      <c r="I26" s="69">
        <v>15911.478999999999</v>
      </c>
      <c r="J26" s="91">
        <v>15486</v>
      </c>
    </row>
    <row r="27" spans="2:10" x14ac:dyDescent="0.2">
      <c r="B27" s="66" t="s">
        <v>577</v>
      </c>
      <c r="C27" s="67">
        <v>0.2</v>
      </c>
      <c r="D27" s="68">
        <v>0.21</v>
      </c>
      <c r="E27" s="68">
        <v>0.21</v>
      </c>
      <c r="F27" s="349">
        <v>0.21</v>
      </c>
      <c r="G27" s="69">
        <v>4832.9539999999997</v>
      </c>
      <c r="H27" s="122">
        <v>4569.0219999999999</v>
      </c>
      <c r="I27" s="69">
        <v>4366.3919999999998</v>
      </c>
      <c r="J27" s="69">
        <v>4201</v>
      </c>
    </row>
    <row r="28" spans="2:10" x14ac:dyDescent="0.2">
      <c r="B28" s="66" t="s">
        <v>518</v>
      </c>
      <c r="C28" s="67">
        <v>0.19</v>
      </c>
      <c r="D28" s="68">
        <v>0.2</v>
      </c>
      <c r="E28" s="68">
        <v>0.2</v>
      </c>
      <c r="F28" s="348">
        <v>0.21</v>
      </c>
      <c r="G28" s="69">
        <v>3301.5940000000001</v>
      </c>
      <c r="H28" s="122">
        <v>3318.2939999999999</v>
      </c>
      <c r="I28" s="69">
        <v>3433.5250000000001</v>
      </c>
      <c r="J28" s="69">
        <v>3442</v>
      </c>
    </row>
    <row r="29" spans="2:10" x14ac:dyDescent="0.2">
      <c r="B29" s="66"/>
      <c r="C29" s="67"/>
      <c r="D29" s="68"/>
      <c r="E29" s="68"/>
      <c r="G29" s="69"/>
      <c r="H29" s="122"/>
      <c r="I29" s="69"/>
    </row>
    <row r="30" spans="2:10" x14ac:dyDescent="0.2">
      <c r="B30" s="66" t="s">
        <v>578</v>
      </c>
      <c r="C30" s="67">
        <v>0.34</v>
      </c>
      <c r="D30" s="68">
        <v>0.34</v>
      </c>
      <c r="E30" s="68">
        <v>0.34</v>
      </c>
      <c r="F30" s="348">
        <v>0.35</v>
      </c>
      <c r="G30" s="69">
        <v>8462.9650000000001</v>
      </c>
      <c r="H30" s="122">
        <v>8399.0669999999991</v>
      </c>
      <c r="I30" s="69">
        <v>8445.69</v>
      </c>
      <c r="J30" s="69">
        <v>8639</v>
      </c>
    </row>
    <row r="31" spans="2:10" x14ac:dyDescent="0.2">
      <c r="B31" s="152" t="s">
        <v>519</v>
      </c>
      <c r="C31" s="67">
        <v>0.3</v>
      </c>
      <c r="D31" s="68">
        <v>0.3</v>
      </c>
      <c r="E31" s="68">
        <v>0.3</v>
      </c>
      <c r="F31" s="348">
        <v>0.3</v>
      </c>
      <c r="G31" s="69">
        <v>3872.3829999999998</v>
      </c>
      <c r="H31" s="122">
        <v>3828.4250000000002</v>
      </c>
      <c r="I31" s="69">
        <v>3783.7570000000001</v>
      </c>
      <c r="J31" s="69">
        <v>3656</v>
      </c>
    </row>
    <row r="32" spans="2:10" x14ac:dyDescent="0.2">
      <c r="B32" s="152" t="s">
        <v>520</v>
      </c>
      <c r="C32" s="67">
        <v>0.35</v>
      </c>
      <c r="D32" s="68">
        <v>0.35</v>
      </c>
      <c r="E32" s="68">
        <v>0.34</v>
      </c>
      <c r="F32" s="348">
        <v>0.34</v>
      </c>
      <c r="G32" s="69">
        <v>22949.473000000002</v>
      </c>
      <c r="H32" s="122">
        <v>22379.45</v>
      </c>
      <c r="I32" s="69">
        <v>21081.498</v>
      </c>
      <c r="J32" s="69">
        <v>19137</v>
      </c>
    </row>
    <row r="33" spans="2:10" x14ac:dyDescent="0.2">
      <c r="B33" s="66"/>
      <c r="C33" s="138"/>
      <c r="D33" s="141"/>
      <c r="E33" s="141"/>
      <c r="G33" s="69"/>
      <c r="H33" s="142"/>
      <c r="I33" s="69"/>
    </row>
    <row r="34" spans="2:10" x14ac:dyDescent="0.2">
      <c r="B34" s="66" t="s">
        <v>579</v>
      </c>
      <c r="C34" s="67">
        <v>0.3</v>
      </c>
      <c r="D34" s="68">
        <v>0.3</v>
      </c>
      <c r="E34" s="68">
        <v>0.3</v>
      </c>
      <c r="F34" s="348">
        <v>0.31</v>
      </c>
      <c r="G34" s="69">
        <v>3089.0639999999999</v>
      </c>
      <c r="H34" s="122">
        <v>3259.8229999999999</v>
      </c>
      <c r="I34" s="69">
        <v>3313.9160000000002</v>
      </c>
      <c r="J34" s="69">
        <v>3323</v>
      </c>
    </row>
    <row r="35" spans="2:10" x14ac:dyDescent="0.2">
      <c r="B35" s="66" t="s">
        <v>580</v>
      </c>
      <c r="C35" s="67">
        <v>0.28999999999999998</v>
      </c>
      <c r="D35" s="68">
        <v>0.28999999999999998</v>
      </c>
      <c r="E35" s="68">
        <v>0.3</v>
      </c>
      <c r="F35" s="348">
        <v>0.31</v>
      </c>
      <c r="G35" s="69">
        <v>3562.63</v>
      </c>
      <c r="H35" s="122">
        <v>3505.4769999999999</v>
      </c>
      <c r="I35" s="69">
        <v>3700.7640000000001</v>
      </c>
      <c r="J35" s="69">
        <v>3653</v>
      </c>
    </row>
    <row r="36" spans="2:10" x14ac:dyDescent="0.2">
      <c r="B36" s="66" t="s">
        <v>581</v>
      </c>
      <c r="C36" s="67">
        <v>0.36</v>
      </c>
      <c r="D36" s="68">
        <v>0.34</v>
      </c>
      <c r="E36" s="68">
        <v>0.34</v>
      </c>
      <c r="F36" s="348">
        <v>0.34</v>
      </c>
      <c r="G36" s="69">
        <v>4421.7299999999996</v>
      </c>
      <c r="H36" s="122">
        <v>4454.8450000000003</v>
      </c>
      <c r="I36" s="69">
        <v>4460.7</v>
      </c>
      <c r="J36" s="69">
        <v>4382</v>
      </c>
    </row>
    <row r="37" spans="2:10" x14ac:dyDescent="0.2">
      <c r="B37" s="66" t="s">
        <v>582</v>
      </c>
      <c r="C37" s="67">
        <v>0.31</v>
      </c>
      <c r="D37" s="68">
        <v>0.32</v>
      </c>
      <c r="E37" s="68">
        <v>0.33</v>
      </c>
      <c r="F37" s="348">
        <v>0.33</v>
      </c>
      <c r="G37" s="69">
        <v>6382.6779999999999</v>
      </c>
      <c r="H37" s="122">
        <v>7089.0349999999999</v>
      </c>
      <c r="I37" s="69">
        <v>7106.6130000000003</v>
      </c>
      <c r="J37" s="69">
        <v>7111</v>
      </c>
    </row>
    <row r="38" spans="2:10" x14ac:dyDescent="0.2">
      <c r="B38" s="66" t="s">
        <v>521</v>
      </c>
      <c r="C38" s="67">
        <v>0.31</v>
      </c>
      <c r="D38" s="68">
        <v>0.31</v>
      </c>
      <c r="E38" s="68">
        <v>0.3</v>
      </c>
      <c r="F38" s="348">
        <v>0.3</v>
      </c>
      <c r="G38" s="69">
        <v>11161.842000000001</v>
      </c>
      <c r="H38" s="122">
        <v>10347.969999999999</v>
      </c>
      <c r="I38" s="69">
        <v>9925.6389999999992</v>
      </c>
      <c r="J38" s="69">
        <v>9877</v>
      </c>
    </row>
    <row r="39" spans="2:10" x14ac:dyDescent="0.2">
      <c r="B39" s="66" t="s">
        <v>583</v>
      </c>
      <c r="C39" s="67">
        <v>0.23</v>
      </c>
      <c r="D39" s="68">
        <v>0.23</v>
      </c>
      <c r="E39" s="68">
        <v>0.23</v>
      </c>
      <c r="F39" s="348">
        <v>0.24</v>
      </c>
      <c r="G39" s="69">
        <v>11334.592000000001</v>
      </c>
      <c r="H39" s="122">
        <v>10765.352000000001</v>
      </c>
      <c r="I39" s="69">
        <v>10590.69</v>
      </c>
      <c r="J39" s="69">
        <v>10331</v>
      </c>
    </row>
    <row r="40" spans="2:10" x14ac:dyDescent="0.2">
      <c r="B40" s="66"/>
      <c r="C40" s="138"/>
      <c r="D40" s="141"/>
      <c r="E40" s="141"/>
      <c r="G40" s="69"/>
      <c r="H40" s="142"/>
      <c r="I40" s="69"/>
    </row>
    <row r="41" spans="2:10" x14ac:dyDescent="0.2">
      <c r="B41" s="66" t="s">
        <v>584</v>
      </c>
      <c r="C41" s="67">
        <v>0.47</v>
      </c>
      <c r="D41" s="68">
        <v>0.47</v>
      </c>
      <c r="E41" s="68">
        <v>0.46</v>
      </c>
      <c r="F41" s="348">
        <v>0.46</v>
      </c>
      <c r="G41" s="69">
        <v>15609.64</v>
      </c>
      <c r="H41" s="122">
        <v>16102.332</v>
      </c>
      <c r="I41" s="69">
        <v>15903.29</v>
      </c>
      <c r="J41" s="69">
        <v>15503</v>
      </c>
    </row>
    <row r="42" spans="2:10" x14ac:dyDescent="0.2">
      <c r="B42" s="66" t="s">
        <v>522</v>
      </c>
      <c r="C42" s="67">
        <v>0.48</v>
      </c>
      <c r="D42" s="68">
        <v>0.48</v>
      </c>
      <c r="E42" s="68">
        <v>0.49</v>
      </c>
      <c r="F42" s="348">
        <v>0.5</v>
      </c>
      <c r="G42" s="69">
        <v>6488.473</v>
      </c>
      <c r="H42" s="122">
        <v>6362.1040000000003</v>
      </c>
      <c r="I42" s="69">
        <v>6918.4179999999997</v>
      </c>
      <c r="J42" s="69">
        <v>6787</v>
      </c>
    </row>
    <row r="43" spans="2:10" x14ac:dyDescent="0.2">
      <c r="B43" s="66" t="s">
        <v>523</v>
      </c>
      <c r="C43" s="67">
        <v>0.18</v>
      </c>
      <c r="D43" s="68">
        <v>0.19</v>
      </c>
      <c r="E43" s="68">
        <v>0.19</v>
      </c>
      <c r="F43" s="348">
        <v>0.19</v>
      </c>
      <c r="G43" s="69">
        <v>4819.7560000000003</v>
      </c>
      <c r="H43" s="122">
        <v>5018.9960000000001</v>
      </c>
      <c r="I43" s="69">
        <v>5198.2209999999995</v>
      </c>
      <c r="J43" s="69">
        <v>5681</v>
      </c>
    </row>
    <row r="44" spans="2:10" x14ac:dyDescent="0.2">
      <c r="B44" s="66"/>
      <c r="C44" s="67"/>
      <c r="D44" s="68"/>
      <c r="E44" s="68"/>
      <c r="G44" s="69"/>
      <c r="H44" s="122"/>
      <c r="I44" s="69"/>
    </row>
    <row r="45" spans="2:10" x14ac:dyDescent="0.2">
      <c r="B45" s="66" t="s">
        <v>585</v>
      </c>
      <c r="C45" s="67">
        <v>0.34</v>
      </c>
      <c r="D45" s="68">
        <v>0.34</v>
      </c>
      <c r="E45" s="68">
        <v>0.34</v>
      </c>
      <c r="F45" s="348">
        <v>0.34</v>
      </c>
      <c r="G45" s="69">
        <v>9622.3690000000006</v>
      </c>
      <c r="H45" s="122">
        <v>9972.08</v>
      </c>
      <c r="I45" s="69">
        <v>10489.204</v>
      </c>
      <c r="J45" s="69">
        <v>10677</v>
      </c>
    </row>
    <row r="46" spans="2:10" x14ac:dyDescent="0.2">
      <c r="B46" s="66" t="s">
        <v>586</v>
      </c>
      <c r="C46" s="67">
        <v>0.2</v>
      </c>
      <c r="D46" s="68">
        <v>0.2</v>
      </c>
      <c r="E46" s="68">
        <v>0.2</v>
      </c>
      <c r="F46" s="348">
        <v>0.19</v>
      </c>
      <c r="G46" s="69">
        <v>2489.808</v>
      </c>
      <c r="H46" s="122">
        <v>2535.607</v>
      </c>
      <c r="I46" s="69">
        <v>3128.5259999999998</v>
      </c>
      <c r="J46" s="69">
        <v>3325</v>
      </c>
    </row>
    <row r="47" spans="2:10" x14ac:dyDescent="0.2">
      <c r="B47" s="66" t="s">
        <v>524</v>
      </c>
      <c r="C47" s="67">
        <v>0.12</v>
      </c>
      <c r="D47" s="68">
        <v>0.12</v>
      </c>
      <c r="E47" s="68">
        <v>0.12</v>
      </c>
      <c r="F47" s="348">
        <v>0.12</v>
      </c>
      <c r="G47" s="69">
        <v>3397.308</v>
      </c>
      <c r="H47" s="122">
        <v>3304.9290000000001</v>
      </c>
      <c r="I47" s="69">
        <v>3145.2220000000002</v>
      </c>
      <c r="J47" s="69">
        <v>2955</v>
      </c>
    </row>
    <row r="48" spans="2:10" x14ac:dyDescent="0.2">
      <c r="B48" s="66" t="s">
        <v>525</v>
      </c>
      <c r="C48" s="67">
        <v>0.1</v>
      </c>
      <c r="D48" s="68">
        <v>0.1</v>
      </c>
      <c r="E48" s="68">
        <v>0.11</v>
      </c>
      <c r="F48" s="348">
        <v>0.12</v>
      </c>
      <c r="G48" s="22">
        <v>1086.6379999999999</v>
      </c>
      <c r="H48" s="122">
        <v>1268.9390000000001</v>
      </c>
      <c r="I48" s="22">
        <v>1335.6479999999999</v>
      </c>
      <c r="J48" s="69">
        <v>1434</v>
      </c>
    </row>
    <row r="49" spans="1:10" x14ac:dyDescent="0.2">
      <c r="B49" s="66" t="s">
        <v>587</v>
      </c>
      <c r="C49" s="67">
        <v>0.28000000000000003</v>
      </c>
      <c r="D49" s="68">
        <v>0.28000000000000003</v>
      </c>
      <c r="E49" s="68">
        <v>0.27</v>
      </c>
      <c r="F49" s="348">
        <v>0.26</v>
      </c>
      <c r="G49" s="69">
        <v>13462.772999999999</v>
      </c>
      <c r="H49" s="122">
        <v>13103.342000000001</v>
      </c>
      <c r="I49" s="69">
        <v>12812.516</v>
      </c>
      <c r="J49" s="69">
        <v>12469</v>
      </c>
    </row>
    <row r="50" spans="1:10" ht="18" thickBot="1" x14ac:dyDescent="0.2">
      <c r="B50" s="274"/>
      <c r="C50" s="284"/>
      <c r="D50" s="274"/>
      <c r="E50" s="274"/>
      <c r="F50" s="274"/>
      <c r="G50" s="29"/>
      <c r="H50" s="29"/>
      <c r="I50" s="29"/>
      <c r="J50" s="29"/>
    </row>
    <row r="51" spans="1:10" x14ac:dyDescent="0.15">
      <c r="B51" s="151"/>
      <c r="C51" s="151" t="s">
        <v>239</v>
      </c>
      <c r="D51" s="151"/>
      <c r="E51" s="151"/>
      <c r="F51" s="151"/>
      <c r="G51" s="34"/>
      <c r="H51" s="34"/>
      <c r="I51" s="34"/>
      <c r="J51" s="22"/>
    </row>
    <row r="52" spans="1:10" x14ac:dyDescent="0.2">
      <c r="C52" s="66" t="s">
        <v>98</v>
      </c>
      <c r="G52" s="26"/>
      <c r="H52" s="26"/>
      <c r="I52" s="26"/>
      <c r="J52" s="26"/>
    </row>
    <row r="53" spans="1:10" x14ac:dyDescent="0.2">
      <c r="A53" s="66"/>
      <c r="G53" s="26"/>
      <c r="H53" s="26"/>
      <c r="I53" s="26"/>
      <c r="J53" s="26"/>
    </row>
    <row r="54" spans="1:10" x14ac:dyDescent="0.15">
      <c r="G54" s="26"/>
      <c r="H54" s="26"/>
      <c r="I54" s="26"/>
      <c r="J54" s="26"/>
    </row>
    <row r="55" spans="1:10" x14ac:dyDescent="0.15">
      <c r="G55" s="26"/>
      <c r="H55" s="26"/>
      <c r="I55" s="26"/>
      <c r="J55" s="26"/>
    </row>
    <row r="56" spans="1:10" x14ac:dyDescent="0.15">
      <c r="G56" s="26"/>
      <c r="H56" s="26"/>
      <c r="I56" s="26"/>
      <c r="J56" s="26"/>
    </row>
    <row r="57" spans="1:10" x14ac:dyDescent="0.15">
      <c r="G57" s="26"/>
      <c r="H57" s="26"/>
      <c r="I57" s="26"/>
      <c r="J57" s="26"/>
    </row>
    <row r="58" spans="1:10" x14ac:dyDescent="0.15">
      <c r="G58" s="26"/>
      <c r="H58" s="26"/>
      <c r="I58" s="26"/>
      <c r="J58" s="26"/>
    </row>
    <row r="59" spans="1:10" x14ac:dyDescent="0.15">
      <c r="G59" s="26"/>
      <c r="H59" s="26"/>
      <c r="I59" s="26"/>
      <c r="J59" s="26"/>
    </row>
    <row r="60" spans="1:10" x14ac:dyDescent="0.15">
      <c r="G60" s="26"/>
      <c r="H60" s="26"/>
      <c r="I60" s="26"/>
      <c r="J60" s="26"/>
    </row>
  </sheetData>
  <mergeCells count="3">
    <mergeCell ref="B6:J6"/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B62"/>
  <sheetViews>
    <sheetView view="pageBreakPreview" zoomScale="75" zoomScaleNormal="75" zoomScaleSheetLayoutView="115" workbookViewId="0">
      <selection activeCell="H68" sqref="H68"/>
    </sheetView>
  </sheetViews>
  <sheetFormatPr defaultColWidth="10.875" defaultRowHeight="20.25" customHeight="1" x14ac:dyDescent="0.15"/>
  <cols>
    <col min="1" max="1" width="13.375" style="44" customWidth="1"/>
    <col min="2" max="2" width="17.625" style="251" customWidth="1"/>
    <col min="3" max="4" width="12.75" style="44" customWidth="1"/>
    <col min="5" max="13" width="11.625" style="44" customWidth="1"/>
    <col min="14" max="14" width="12.75" style="44" customWidth="1"/>
    <col min="15" max="15" width="11.625" style="44" customWidth="1"/>
    <col min="16" max="16" width="11.375" style="47" customWidth="1"/>
    <col min="17" max="19" width="12.625" style="47" bestFit="1" customWidth="1"/>
    <col min="20" max="16384" width="10.875" style="47"/>
  </cols>
  <sheetData>
    <row r="1" spans="1:28" ht="20.25" customHeight="1" x14ac:dyDescent="0.2">
      <c r="A1" s="52"/>
    </row>
    <row r="4" spans="1:28" ht="20.25" customHeight="1" x14ac:dyDescent="0.15">
      <c r="O4" s="80"/>
      <c r="P4" s="55"/>
    </row>
    <row r="5" spans="1:28" ht="20.25" customHeight="1" x14ac:dyDescent="0.15">
      <c r="N5" s="80"/>
      <c r="O5" s="80"/>
      <c r="P5" s="55"/>
    </row>
    <row r="6" spans="1:28" ht="20.25" customHeight="1" x14ac:dyDescent="0.2">
      <c r="B6" s="359" t="s">
        <v>526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</row>
    <row r="7" spans="1:28" ht="20.25" customHeight="1" thickBot="1" x14ac:dyDescent="0.25">
      <c r="B7" s="252"/>
      <c r="C7" s="253" t="s">
        <v>315</v>
      </c>
      <c r="D7" s="264"/>
      <c r="E7" s="48"/>
      <c r="F7" s="48"/>
      <c r="G7" s="48"/>
      <c r="H7" s="48"/>
      <c r="I7" s="48"/>
      <c r="J7" s="48"/>
      <c r="K7" s="48"/>
      <c r="L7" s="48"/>
      <c r="M7" s="48"/>
      <c r="N7" s="110" t="s">
        <v>588</v>
      </c>
      <c r="O7" s="265"/>
      <c r="P7" s="71"/>
    </row>
    <row r="8" spans="1:28" ht="20.25" customHeight="1" x14ac:dyDescent="0.15">
      <c r="C8" s="365" t="s">
        <v>589</v>
      </c>
      <c r="D8" s="365" t="s">
        <v>88</v>
      </c>
      <c r="E8" s="266"/>
      <c r="F8" s="267"/>
      <c r="G8" s="255"/>
      <c r="H8" s="255" t="s">
        <v>162</v>
      </c>
      <c r="I8" s="254" t="s">
        <v>394</v>
      </c>
      <c r="J8" s="254" t="s">
        <v>163</v>
      </c>
      <c r="K8" s="254" t="s">
        <v>164</v>
      </c>
      <c r="L8" s="254" t="s">
        <v>527</v>
      </c>
      <c r="M8" s="254" t="s">
        <v>165</v>
      </c>
      <c r="N8" s="255"/>
      <c r="O8" s="267"/>
      <c r="P8" s="72"/>
      <c r="Q8" s="72"/>
      <c r="R8" s="72"/>
      <c r="S8" s="104"/>
      <c r="T8" s="104"/>
      <c r="U8" s="73"/>
      <c r="V8" s="73"/>
      <c r="W8" s="73"/>
      <c r="X8" s="73"/>
      <c r="Y8" s="73"/>
      <c r="Z8" s="72"/>
    </row>
    <row r="9" spans="1:28" ht="20.25" customHeight="1" x14ac:dyDescent="0.15">
      <c r="C9" s="366"/>
      <c r="D9" s="366"/>
      <c r="E9" s="268" t="s">
        <v>242</v>
      </c>
      <c r="F9" s="269" t="s">
        <v>166</v>
      </c>
      <c r="G9" s="254" t="s">
        <v>167</v>
      </c>
      <c r="H9" s="254" t="s">
        <v>241</v>
      </c>
      <c r="I9" s="254" t="s">
        <v>528</v>
      </c>
      <c r="J9" s="254" t="s">
        <v>590</v>
      </c>
      <c r="K9" s="254" t="s">
        <v>528</v>
      </c>
      <c r="L9" s="254" t="s">
        <v>591</v>
      </c>
      <c r="M9" s="254" t="s">
        <v>168</v>
      </c>
      <c r="N9" s="254" t="s">
        <v>529</v>
      </c>
      <c r="O9" s="269"/>
      <c r="P9" s="73"/>
      <c r="Q9" s="73"/>
      <c r="R9" s="73"/>
      <c r="S9" s="105"/>
      <c r="T9" s="105"/>
      <c r="U9" s="73"/>
      <c r="V9" s="73"/>
      <c r="W9" s="73"/>
      <c r="X9" s="73"/>
      <c r="Y9" s="73"/>
      <c r="Z9" s="73"/>
    </row>
    <row r="10" spans="1:28" ht="20.25" customHeight="1" x14ac:dyDescent="0.15">
      <c r="B10" s="267"/>
      <c r="C10" s="366"/>
      <c r="D10" s="366"/>
      <c r="E10" s="268" t="s">
        <v>592</v>
      </c>
      <c r="F10" s="268" t="s">
        <v>169</v>
      </c>
      <c r="G10" s="268" t="s">
        <v>170</v>
      </c>
      <c r="H10" s="268" t="s">
        <v>240</v>
      </c>
      <c r="I10" s="268" t="s">
        <v>593</v>
      </c>
      <c r="J10" s="268" t="s">
        <v>169</v>
      </c>
      <c r="K10" s="268" t="s">
        <v>594</v>
      </c>
      <c r="L10" s="268" t="s">
        <v>395</v>
      </c>
      <c r="M10" s="268" t="s">
        <v>170</v>
      </c>
      <c r="N10" s="269" t="s">
        <v>595</v>
      </c>
      <c r="O10" s="267"/>
      <c r="P10" s="72"/>
      <c r="Q10" s="73"/>
      <c r="R10" s="73"/>
      <c r="S10" s="105"/>
      <c r="T10" s="105"/>
      <c r="U10" s="73"/>
      <c r="V10" s="73"/>
      <c r="W10" s="73"/>
      <c r="X10" s="73"/>
      <c r="Y10" s="73"/>
      <c r="Z10" s="73"/>
    </row>
    <row r="11" spans="1:28" ht="20.25" customHeight="1" x14ac:dyDescent="0.15">
      <c r="B11" s="258"/>
      <c r="C11" s="367"/>
      <c r="D11" s="367"/>
      <c r="E11" s="260"/>
      <c r="F11" s="260"/>
      <c r="G11" s="260"/>
      <c r="H11" s="260"/>
      <c r="I11" s="260"/>
      <c r="J11" s="260"/>
      <c r="K11" s="260"/>
      <c r="L11" s="260"/>
      <c r="M11" s="260"/>
      <c r="N11" s="270"/>
      <c r="O11" s="267"/>
      <c r="P11" s="72"/>
      <c r="Q11" s="73"/>
      <c r="R11" s="73"/>
      <c r="S11" s="105"/>
      <c r="T11" s="105"/>
      <c r="U11" s="73"/>
      <c r="V11" s="73"/>
      <c r="W11" s="73"/>
      <c r="X11" s="73"/>
      <c r="Y11" s="73"/>
      <c r="Z11" s="73"/>
    </row>
    <row r="12" spans="1:28" ht="20.25" customHeight="1" x14ac:dyDescent="0.15">
      <c r="C12" s="143"/>
    </row>
    <row r="13" spans="1:28" ht="20.25" customHeight="1" x14ac:dyDescent="0.2">
      <c r="B13" s="271" t="s">
        <v>396</v>
      </c>
      <c r="C13" s="74">
        <v>489854.462</v>
      </c>
      <c r="D13" s="75">
        <v>126163.258</v>
      </c>
      <c r="E13" s="75">
        <v>3389.4569999999999</v>
      </c>
      <c r="F13" s="75">
        <v>364.30599999999998</v>
      </c>
      <c r="G13" s="75">
        <v>806.02200000000005</v>
      </c>
      <c r="H13" s="75">
        <v>784.09799999999996</v>
      </c>
      <c r="I13" s="75">
        <v>16468.092000000001</v>
      </c>
      <c r="J13" s="75">
        <v>234.18799999999999</v>
      </c>
      <c r="K13" s="88">
        <v>0</v>
      </c>
      <c r="L13" s="75">
        <v>962.255</v>
      </c>
      <c r="M13" s="75">
        <v>559.93299999999999</v>
      </c>
      <c r="N13" s="75">
        <v>124421.19</v>
      </c>
      <c r="AB13" s="76"/>
    </row>
    <row r="14" spans="1:28" ht="20.25" customHeight="1" x14ac:dyDescent="0.2">
      <c r="B14" s="271" t="s">
        <v>530</v>
      </c>
      <c r="C14" s="74">
        <v>502202</v>
      </c>
      <c r="D14" s="75">
        <v>126149</v>
      </c>
      <c r="E14" s="75">
        <v>3450</v>
      </c>
      <c r="F14" s="75">
        <v>359</v>
      </c>
      <c r="G14" s="75">
        <v>631</v>
      </c>
      <c r="H14" s="75">
        <v>526</v>
      </c>
      <c r="I14" s="75">
        <v>17471</v>
      </c>
      <c r="J14" s="75">
        <v>221</v>
      </c>
      <c r="K14" s="88">
        <v>0</v>
      </c>
      <c r="L14" s="75">
        <v>979</v>
      </c>
      <c r="M14" s="75">
        <v>650</v>
      </c>
      <c r="N14" s="75">
        <v>124016</v>
      </c>
      <c r="AB14" s="76"/>
    </row>
    <row r="15" spans="1:28" ht="20.25" customHeight="1" x14ac:dyDescent="0.2">
      <c r="B15" s="267"/>
      <c r="C15" s="74"/>
      <c r="D15" s="75"/>
      <c r="E15" s="75"/>
      <c r="F15" s="75"/>
      <c r="G15" s="75"/>
      <c r="H15" s="75"/>
      <c r="I15" s="75"/>
      <c r="J15" s="75"/>
      <c r="K15" s="346"/>
      <c r="L15" s="75"/>
      <c r="M15" s="75"/>
      <c r="N15" s="75"/>
      <c r="AB15" s="76"/>
    </row>
    <row r="16" spans="1:28" ht="20.25" customHeight="1" x14ac:dyDescent="0.2">
      <c r="B16" s="77" t="s">
        <v>139</v>
      </c>
      <c r="C16" s="74">
        <v>151212</v>
      </c>
      <c r="D16" s="75">
        <v>58987</v>
      </c>
      <c r="E16" s="75">
        <v>817</v>
      </c>
      <c r="F16" s="75">
        <v>157</v>
      </c>
      <c r="G16" s="75">
        <v>276</v>
      </c>
      <c r="H16" s="75">
        <v>230</v>
      </c>
      <c r="I16" s="75">
        <v>6828</v>
      </c>
      <c r="J16" s="75">
        <v>16</v>
      </c>
      <c r="K16" s="88">
        <v>0</v>
      </c>
      <c r="L16" s="75">
        <v>202</v>
      </c>
      <c r="M16" s="75">
        <v>307</v>
      </c>
      <c r="N16" s="75">
        <v>10964</v>
      </c>
      <c r="AB16" s="76"/>
    </row>
    <row r="17" spans="2:28" ht="20.25" customHeight="1" x14ac:dyDescent="0.2">
      <c r="B17" s="77" t="s">
        <v>140</v>
      </c>
      <c r="C17" s="74">
        <v>23859</v>
      </c>
      <c r="D17" s="75">
        <v>6960</v>
      </c>
      <c r="E17" s="75">
        <v>204</v>
      </c>
      <c r="F17" s="75">
        <v>19</v>
      </c>
      <c r="G17" s="75">
        <v>34</v>
      </c>
      <c r="H17" s="75">
        <v>28</v>
      </c>
      <c r="I17" s="75">
        <v>947</v>
      </c>
      <c r="J17" s="75">
        <v>4</v>
      </c>
      <c r="K17" s="88">
        <v>0</v>
      </c>
      <c r="L17" s="75">
        <v>42</v>
      </c>
      <c r="M17" s="75">
        <v>32</v>
      </c>
      <c r="N17" s="75">
        <v>5947</v>
      </c>
      <c r="AB17" s="76"/>
    </row>
    <row r="18" spans="2:28" ht="20.25" customHeight="1" x14ac:dyDescent="0.2">
      <c r="B18" s="77" t="s">
        <v>141</v>
      </c>
      <c r="C18" s="74">
        <v>25700</v>
      </c>
      <c r="D18" s="75">
        <v>6877</v>
      </c>
      <c r="E18" s="75">
        <v>236</v>
      </c>
      <c r="F18" s="75">
        <v>25</v>
      </c>
      <c r="G18" s="75">
        <v>43</v>
      </c>
      <c r="H18" s="75">
        <v>36</v>
      </c>
      <c r="I18" s="75">
        <v>1080</v>
      </c>
      <c r="J18" s="75">
        <v>22</v>
      </c>
      <c r="K18" s="88">
        <v>0</v>
      </c>
      <c r="L18" s="75">
        <v>74</v>
      </c>
      <c r="M18" s="75">
        <v>39</v>
      </c>
      <c r="N18" s="75">
        <v>8324</v>
      </c>
      <c r="AB18" s="76"/>
    </row>
    <row r="19" spans="2:28" ht="20.25" customHeight="1" x14ac:dyDescent="0.2">
      <c r="B19" s="77" t="s">
        <v>142</v>
      </c>
      <c r="C19" s="74">
        <v>13419</v>
      </c>
      <c r="D19" s="75">
        <v>3512</v>
      </c>
      <c r="E19" s="75">
        <v>117</v>
      </c>
      <c r="F19" s="75">
        <v>10</v>
      </c>
      <c r="G19" s="75">
        <v>17</v>
      </c>
      <c r="H19" s="75">
        <v>14</v>
      </c>
      <c r="I19" s="75">
        <v>509</v>
      </c>
      <c r="J19" s="75">
        <v>0</v>
      </c>
      <c r="K19" s="88">
        <v>0</v>
      </c>
      <c r="L19" s="75">
        <v>24</v>
      </c>
      <c r="M19" s="75">
        <v>12</v>
      </c>
      <c r="N19" s="75">
        <v>3470</v>
      </c>
      <c r="AB19" s="76"/>
    </row>
    <row r="20" spans="2:28" ht="20.25" customHeight="1" x14ac:dyDescent="0.2">
      <c r="B20" s="77" t="s">
        <v>143</v>
      </c>
      <c r="C20" s="74">
        <v>13234</v>
      </c>
      <c r="D20" s="75">
        <v>3373</v>
      </c>
      <c r="E20" s="75">
        <v>86</v>
      </c>
      <c r="F20" s="75">
        <v>8</v>
      </c>
      <c r="G20" s="75">
        <v>14</v>
      </c>
      <c r="H20" s="75">
        <v>12</v>
      </c>
      <c r="I20" s="75">
        <v>484</v>
      </c>
      <c r="J20" s="75">
        <v>0</v>
      </c>
      <c r="K20" s="88">
        <v>0</v>
      </c>
      <c r="L20" s="75">
        <v>27</v>
      </c>
      <c r="M20" s="75">
        <v>10</v>
      </c>
      <c r="N20" s="75">
        <v>3736</v>
      </c>
      <c r="AB20" s="76"/>
    </row>
    <row r="21" spans="2:28" ht="20.25" customHeight="1" x14ac:dyDescent="0.2">
      <c r="B21" s="77" t="s">
        <v>144</v>
      </c>
      <c r="C21" s="74">
        <v>44492</v>
      </c>
      <c r="D21" s="75">
        <v>8111</v>
      </c>
      <c r="E21" s="75">
        <v>361</v>
      </c>
      <c r="F21" s="75">
        <v>25</v>
      </c>
      <c r="G21" s="75">
        <v>44</v>
      </c>
      <c r="H21" s="75">
        <v>37</v>
      </c>
      <c r="I21" s="75">
        <v>1401</v>
      </c>
      <c r="J21" s="75">
        <v>0</v>
      </c>
      <c r="K21" s="88">
        <v>0</v>
      </c>
      <c r="L21" s="75">
        <v>112</v>
      </c>
      <c r="M21" s="75">
        <v>35</v>
      </c>
      <c r="N21" s="75">
        <v>15135</v>
      </c>
      <c r="AB21" s="76"/>
    </row>
    <row r="22" spans="2:28" ht="20.25" customHeight="1" x14ac:dyDescent="0.2">
      <c r="B22" s="77" t="s">
        <v>145</v>
      </c>
      <c r="C22" s="74">
        <v>17963</v>
      </c>
      <c r="D22" s="75">
        <v>3114</v>
      </c>
      <c r="E22" s="75">
        <v>95</v>
      </c>
      <c r="F22" s="75">
        <v>10</v>
      </c>
      <c r="G22" s="75">
        <v>17</v>
      </c>
      <c r="H22" s="75">
        <v>15</v>
      </c>
      <c r="I22" s="75">
        <v>574</v>
      </c>
      <c r="J22" s="75">
        <v>0</v>
      </c>
      <c r="K22" s="88">
        <v>0</v>
      </c>
      <c r="L22" s="75">
        <v>27</v>
      </c>
      <c r="M22" s="75">
        <v>13</v>
      </c>
      <c r="N22" s="75">
        <v>6266</v>
      </c>
      <c r="AB22" s="76"/>
    </row>
    <row r="23" spans="2:28" ht="20.25" customHeight="1" x14ac:dyDescent="0.15">
      <c r="B23" s="251" t="s">
        <v>216</v>
      </c>
      <c r="C23" s="74">
        <v>30115</v>
      </c>
      <c r="D23" s="75">
        <v>6609</v>
      </c>
      <c r="E23" s="75">
        <v>266</v>
      </c>
      <c r="F23" s="75">
        <v>21</v>
      </c>
      <c r="G23" s="75">
        <v>38</v>
      </c>
      <c r="H23" s="75">
        <v>31</v>
      </c>
      <c r="I23" s="75">
        <v>1061</v>
      </c>
      <c r="J23" s="75">
        <v>25</v>
      </c>
      <c r="K23" s="88">
        <v>0</v>
      </c>
      <c r="L23" s="75">
        <v>82</v>
      </c>
      <c r="M23" s="75">
        <v>38</v>
      </c>
      <c r="N23" s="75">
        <v>11000</v>
      </c>
      <c r="AB23" s="76"/>
    </row>
    <row r="24" spans="2:28" ht="20.25" customHeight="1" x14ac:dyDescent="0.2">
      <c r="B24" s="77" t="s">
        <v>236</v>
      </c>
      <c r="C24" s="74">
        <v>17821</v>
      </c>
      <c r="D24" s="75">
        <v>5848</v>
      </c>
      <c r="E24" s="75">
        <v>120</v>
      </c>
      <c r="F24" s="75">
        <v>20</v>
      </c>
      <c r="G24" s="75">
        <v>36</v>
      </c>
      <c r="H24" s="75">
        <v>30</v>
      </c>
      <c r="I24" s="75">
        <v>868</v>
      </c>
      <c r="J24" s="75">
        <v>5</v>
      </c>
      <c r="K24" s="88">
        <v>0</v>
      </c>
      <c r="L24" s="75">
        <v>37</v>
      </c>
      <c r="M24" s="75">
        <v>58</v>
      </c>
      <c r="N24" s="75">
        <v>3621</v>
      </c>
      <c r="AB24" s="76"/>
    </row>
    <row r="25" spans="2:28" ht="20.25" customHeight="1" x14ac:dyDescent="0.2">
      <c r="B25" s="77"/>
      <c r="C25" s="143"/>
      <c r="AB25" s="76"/>
    </row>
    <row r="26" spans="2:28" ht="20.25" customHeight="1" x14ac:dyDescent="0.2">
      <c r="B26" s="77" t="s">
        <v>215</v>
      </c>
      <c r="C26" s="74">
        <v>7123</v>
      </c>
      <c r="D26" s="75">
        <v>823</v>
      </c>
      <c r="E26" s="75">
        <v>71</v>
      </c>
      <c r="F26" s="75">
        <v>3</v>
      </c>
      <c r="G26" s="75">
        <v>5</v>
      </c>
      <c r="H26" s="75">
        <v>4</v>
      </c>
      <c r="I26" s="75">
        <v>162</v>
      </c>
      <c r="J26" s="75">
        <v>30</v>
      </c>
      <c r="K26" s="88">
        <v>0</v>
      </c>
      <c r="L26" s="75">
        <v>22</v>
      </c>
      <c r="M26" s="75">
        <v>3</v>
      </c>
      <c r="N26" s="75">
        <v>3784</v>
      </c>
      <c r="AB26" s="76"/>
    </row>
    <row r="27" spans="2:28" ht="20.25" customHeight="1" x14ac:dyDescent="0.2">
      <c r="B27" s="77"/>
      <c r="C27" s="143"/>
      <c r="AB27" s="76"/>
    </row>
    <row r="28" spans="2:28" ht="20.25" customHeight="1" x14ac:dyDescent="0.2">
      <c r="B28" s="77" t="s">
        <v>401</v>
      </c>
      <c r="C28" s="74">
        <v>10139</v>
      </c>
      <c r="D28" s="75">
        <v>2015</v>
      </c>
      <c r="E28" s="75">
        <v>98</v>
      </c>
      <c r="F28" s="75">
        <v>5</v>
      </c>
      <c r="G28" s="75">
        <v>9</v>
      </c>
      <c r="H28" s="75">
        <v>7</v>
      </c>
      <c r="I28" s="75">
        <v>303</v>
      </c>
      <c r="J28" s="75">
        <v>7</v>
      </c>
      <c r="K28" s="88">
        <v>0</v>
      </c>
      <c r="L28" s="75">
        <v>31</v>
      </c>
      <c r="M28" s="75">
        <v>8</v>
      </c>
      <c r="N28" s="75">
        <v>3684</v>
      </c>
      <c r="AB28" s="76"/>
    </row>
    <row r="29" spans="2:28" ht="20.25" customHeight="1" x14ac:dyDescent="0.2">
      <c r="B29" s="77" t="s">
        <v>146</v>
      </c>
      <c r="C29" s="74">
        <v>3332</v>
      </c>
      <c r="D29" s="75">
        <v>418</v>
      </c>
      <c r="E29" s="75">
        <v>25</v>
      </c>
      <c r="F29" s="75">
        <v>1</v>
      </c>
      <c r="G29" s="75">
        <v>3</v>
      </c>
      <c r="H29" s="75">
        <v>2</v>
      </c>
      <c r="I29" s="75">
        <v>72</v>
      </c>
      <c r="J29" s="75">
        <v>0</v>
      </c>
      <c r="K29" s="88">
        <v>0</v>
      </c>
      <c r="L29" s="75">
        <v>8</v>
      </c>
      <c r="M29" s="75">
        <v>1</v>
      </c>
      <c r="N29" s="75">
        <v>1659</v>
      </c>
      <c r="AB29" s="76"/>
    </row>
    <row r="30" spans="2:28" ht="20.25" customHeight="1" x14ac:dyDescent="0.2">
      <c r="B30" s="77" t="s">
        <v>147</v>
      </c>
      <c r="C30" s="74">
        <v>23208</v>
      </c>
      <c r="D30" s="75">
        <v>346</v>
      </c>
      <c r="E30" s="75">
        <v>35</v>
      </c>
      <c r="F30" s="75">
        <v>1</v>
      </c>
      <c r="G30" s="75">
        <v>2</v>
      </c>
      <c r="H30" s="75">
        <v>2</v>
      </c>
      <c r="I30" s="75">
        <v>75</v>
      </c>
      <c r="J30" s="75">
        <v>3</v>
      </c>
      <c r="K30" s="88">
        <v>0</v>
      </c>
      <c r="L30" s="75">
        <v>11</v>
      </c>
      <c r="M30" s="75">
        <v>0</v>
      </c>
      <c r="N30" s="75">
        <v>1560</v>
      </c>
      <c r="AB30" s="76"/>
    </row>
    <row r="31" spans="2:28" ht="20.25" customHeight="1" x14ac:dyDescent="0.2">
      <c r="B31" s="77"/>
      <c r="C31" s="74"/>
      <c r="AB31" s="76"/>
    </row>
    <row r="32" spans="2:28" ht="20.25" customHeight="1" x14ac:dyDescent="0.2">
      <c r="B32" s="77" t="s">
        <v>148</v>
      </c>
      <c r="C32" s="74">
        <v>12239</v>
      </c>
      <c r="D32" s="75">
        <v>1121</v>
      </c>
      <c r="E32" s="75">
        <v>42</v>
      </c>
      <c r="F32" s="75">
        <v>4</v>
      </c>
      <c r="G32" s="75">
        <v>6</v>
      </c>
      <c r="H32" s="75">
        <v>5</v>
      </c>
      <c r="I32" s="75">
        <v>226</v>
      </c>
      <c r="J32" s="75">
        <v>0</v>
      </c>
      <c r="K32" s="88">
        <v>0</v>
      </c>
      <c r="L32" s="75">
        <v>13</v>
      </c>
      <c r="M32" s="75">
        <v>4</v>
      </c>
      <c r="N32" s="75">
        <v>2199</v>
      </c>
      <c r="AB32" s="76"/>
    </row>
    <row r="33" spans="2:28" ht="20.25" customHeight="1" x14ac:dyDescent="0.2">
      <c r="B33" s="77" t="s">
        <v>149</v>
      </c>
      <c r="C33" s="74">
        <v>4359</v>
      </c>
      <c r="D33" s="75">
        <v>747</v>
      </c>
      <c r="E33" s="75">
        <v>38</v>
      </c>
      <c r="F33" s="75">
        <v>2</v>
      </c>
      <c r="G33" s="75">
        <v>3</v>
      </c>
      <c r="H33" s="75">
        <v>3</v>
      </c>
      <c r="I33" s="75">
        <v>118</v>
      </c>
      <c r="J33" s="75">
        <v>0</v>
      </c>
      <c r="K33" s="88">
        <v>0</v>
      </c>
      <c r="L33" s="75">
        <v>12</v>
      </c>
      <c r="M33" s="75">
        <v>3</v>
      </c>
      <c r="N33" s="75">
        <v>1835</v>
      </c>
      <c r="AB33" s="76"/>
    </row>
    <row r="34" spans="2:28" ht="20.25" customHeight="1" x14ac:dyDescent="0.2">
      <c r="B34" s="77" t="s">
        <v>217</v>
      </c>
      <c r="C34" s="74">
        <v>16042</v>
      </c>
      <c r="D34" s="75">
        <v>2995</v>
      </c>
      <c r="E34" s="75">
        <v>153</v>
      </c>
      <c r="F34" s="75">
        <v>9</v>
      </c>
      <c r="G34" s="75">
        <v>15</v>
      </c>
      <c r="H34" s="75">
        <v>13</v>
      </c>
      <c r="I34" s="75">
        <v>467</v>
      </c>
      <c r="J34" s="75">
        <v>29</v>
      </c>
      <c r="K34" s="88">
        <v>0</v>
      </c>
      <c r="L34" s="75">
        <v>47</v>
      </c>
      <c r="M34" s="75">
        <v>18</v>
      </c>
      <c r="N34" s="75">
        <v>6557</v>
      </c>
      <c r="AB34" s="76"/>
    </row>
    <row r="35" spans="2:28" ht="20.25" customHeight="1" x14ac:dyDescent="0.2">
      <c r="B35" s="77"/>
      <c r="C35" s="143"/>
      <c r="AB35" s="76"/>
    </row>
    <row r="36" spans="2:28" ht="20.25" customHeight="1" x14ac:dyDescent="0.2">
      <c r="B36" s="77" t="s">
        <v>150</v>
      </c>
      <c r="C36" s="74">
        <v>4114</v>
      </c>
      <c r="D36" s="75">
        <v>617</v>
      </c>
      <c r="E36" s="75">
        <v>22</v>
      </c>
      <c r="F36" s="75">
        <v>3</v>
      </c>
      <c r="G36" s="75">
        <v>5</v>
      </c>
      <c r="H36" s="75">
        <v>4</v>
      </c>
      <c r="I36" s="75">
        <v>124</v>
      </c>
      <c r="J36" s="75">
        <v>0</v>
      </c>
      <c r="K36" s="88">
        <v>0</v>
      </c>
      <c r="L36" s="75">
        <v>7</v>
      </c>
      <c r="M36" s="75">
        <v>3</v>
      </c>
      <c r="N36" s="75">
        <v>1555</v>
      </c>
      <c r="AB36" s="76"/>
    </row>
    <row r="37" spans="2:28" ht="20.25" customHeight="1" x14ac:dyDescent="0.2">
      <c r="B37" s="77" t="s">
        <v>151</v>
      </c>
      <c r="C37" s="74">
        <v>4162</v>
      </c>
      <c r="D37" s="75">
        <v>716</v>
      </c>
      <c r="E37" s="75">
        <v>41</v>
      </c>
      <c r="F37" s="75">
        <v>2</v>
      </c>
      <c r="G37" s="75">
        <v>4</v>
      </c>
      <c r="H37" s="75">
        <v>4</v>
      </c>
      <c r="I37" s="75">
        <v>120</v>
      </c>
      <c r="J37" s="75">
        <v>0</v>
      </c>
      <c r="K37" s="88">
        <v>0</v>
      </c>
      <c r="L37" s="75">
        <v>13</v>
      </c>
      <c r="M37" s="75">
        <v>9</v>
      </c>
      <c r="N37" s="75">
        <v>1801</v>
      </c>
      <c r="AB37" s="76"/>
    </row>
    <row r="38" spans="2:28" ht="20.25" customHeight="1" x14ac:dyDescent="0.2">
      <c r="B38" s="77" t="s">
        <v>152</v>
      </c>
      <c r="C38" s="74">
        <v>3770</v>
      </c>
      <c r="D38" s="75">
        <v>740</v>
      </c>
      <c r="E38" s="75">
        <v>28</v>
      </c>
      <c r="F38" s="75">
        <v>2</v>
      </c>
      <c r="G38" s="75">
        <v>3</v>
      </c>
      <c r="H38" s="75">
        <v>2</v>
      </c>
      <c r="I38" s="75">
        <v>105</v>
      </c>
      <c r="J38" s="75">
        <v>0</v>
      </c>
      <c r="K38" s="88">
        <v>0</v>
      </c>
      <c r="L38" s="75">
        <v>8</v>
      </c>
      <c r="M38" s="75">
        <v>2</v>
      </c>
      <c r="N38" s="75">
        <v>1648</v>
      </c>
      <c r="AB38" s="76"/>
    </row>
    <row r="39" spans="2:28" ht="20.25" customHeight="1" x14ac:dyDescent="0.2">
      <c r="B39" s="77" t="s">
        <v>161</v>
      </c>
      <c r="C39" s="74">
        <v>5749</v>
      </c>
      <c r="D39" s="75">
        <v>917</v>
      </c>
      <c r="E39" s="75">
        <v>66</v>
      </c>
      <c r="F39" s="75">
        <v>2</v>
      </c>
      <c r="G39" s="75">
        <v>4</v>
      </c>
      <c r="H39" s="75">
        <v>3</v>
      </c>
      <c r="I39" s="75">
        <v>134</v>
      </c>
      <c r="J39" s="75">
        <v>26</v>
      </c>
      <c r="K39" s="88">
        <v>0</v>
      </c>
      <c r="L39" s="75">
        <v>20</v>
      </c>
      <c r="M39" s="75">
        <v>4</v>
      </c>
      <c r="N39" s="75">
        <v>2145</v>
      </c>
      <c r="AB39" s="76"/>
    </row>
    <row r="40" spans="2:28" ht="20.25" customHeight="1" x14ac:dyDescent="0.2">
      <c r="B40" s="77" t="s">
        <v>153</v>
      </c>
      <c r="C40" s="74">
        <v>9943</v>
      </c>
      <c r="D40" s="75">
        <v>1548</v>
      </c>
      <c r="E40" s="75">
        <v>71</v>
      </c>
      <c r="F40" s="75">
        <v>4</v>
      </c>
      <c r="G40" s="75">
        <v>7</v>
      </c>
      <c r="H40" s="75">
        <v>6</v>
      </c>
      <c r="I40" s="75">
        <v>228</v>
      </c>
      <c r="J40" s="75">
        <v>0</v>
      </c>
      <c r="K40" s="88">
        <v>0</v>
      </c>
      <c r="L40" s="75">
        <v>22</v>
      </c>
      <c r="M40" s="75">
        <v>5</v>
      </c>
      <c r="N40" s="75">
        <v>3695</v>
      </c>
      <c r="AB40" s="76"/>
    </row>
    <row r="41" spans="2:28" ht="20.25" customHeight="1" x14ac:dyDescent="0.2">
      <c r="B41" s="77" t="s">
        <v>218</v>
      </c>
      <c r="C41" s="74">
        <v>9310</v>
      </c>
      <c r="D41" s="75">
        <v>1151</v>
      </c>
      <c r="E41" s="75">
        <v>97</v>
      </c>
      <c r="F41" s="75">
        <v>3</v>
      </c>
      <c r="G41" s="75">
        <v>5</v>
      </c>
      <c r="H41" s="75">
        <v>4</v>
      </c>
      <c r="I41" s="75">
        <v>166</v>
      </c>
      <c r="J41" s="75">
        <v>9</v>
      </c>
      <c r="K41" s="88">
        <v>0</v>
      </c>
      <c r="L41" s="75">
        <v>30</v>
      </c>
      <c r="M41" s="75">
        <v>4</v>
      </c>
      <c r="N41" s="75">
        <v>4327</v>
      </c>
      <c r="AB41" s="76"/>
    </row>
    <row r="42" spans="2:28" ht="20.25" customHeight="1" x14ac:dyDescent="0.2">
      <c r="B42" s="77"/>
      <c r="C42" s="143"/>
      <c r="AB42" s="76"/>
    </row>
    <row r="43" spans="2:28" ht="20.25" customHeight="1" x14ac:dyDescent="0.2">
      <c r="B43" s="77" t="s">
        <v>154</v>
      </c>
      <c r="C43" s="74">
        <v>11687</v>
      </c>
      <c r="D43" s="75">
        <v>3156</v>
      </c>
      <c r="E43" s="75">
        <v>110</v>
      </c>
      <c r="F43" s="75">
        <v>6</v>
      </c>
      <c r="G43" s="75">
        <v>11</v>
      </c>
      <c r="H43" s="75">
        <v>9</v>
      </c>
      <c r="I43" s="75">
        <v>403</v>
      </c>
      <c r="J43" s="75">
        <v>7</v>
      </c>
      <c r="K43" s="88">
        <v>0</v>
      </c>
      <c r="L43" s="75">
        <v>32</v>
      </c>
      <c r="M43" s="75">
        <v>11</v>
      </c>
      <c r="N43" s="75">
        <v>3807</v>
      </c>
      <c r="AB43" s="76"/>
    </row>
    <row r="44" spans="2:28" ht="20.25" customHeight="1" x14ac:dyDescent="0.2">
      <c r="B44" s="77" t="s">
        <v>155</v>
      </c>
      <c r="C44" s="74">
        <v>6087</v>
      </c>
      <c r="D44" s="75">
        <v>1680</v>
      </c>
      <c r="E44" s="75">
        <v>59</v>
      </c>
      <c r="F44" s="75">
        <v>5</v>
      </c>
      <c r="G44" s="75">
        <v>9</v>
      </c>
      <c r="H44" s="75">
        <v>7</v>
      </c>
      <c r="I44" s="75">
        <v>258</v>
      </c>
      <c r="J44" s="75">
        <v>22</v>
      </c>
      <c r="K44" s="88">
        <v>0</v>
      </c>
      <c r="L44" s="75">
        <v>18</v>
      </c>
      <c r="M44" s="75">
        <v>15</v>
      </c>
      <c r="N44" s="75">
        <v>1858</v>
      </c>
      <c r="AB44" s="76"/>
    </row>
    <row r="45" spans="2:28" ht="20.25" customHeight="1" x14ac:dyDescent="0.2">
      <c r="B45" s="77" t="s">
        <v>156</v>
      </c>
      <c r="C45" s="74">
        <v>4486</v>
      </c>
      <c r="D45" s="75">
        <v>404</v>
      </c>
      <c r="E45" s="75">
        <v>24</v>
      </c>
      <c r="F45" s="75">
        <v>1</v>
      </c>
      <c r="G45" s="75">
        <v>2</v>
      </c>
      <c r="H45" s="75">
        <v>2</v>
      </c>
      <c r="I45" s="75">
        <v>74</v>
      </c>
      <c r="J45" s="75">
        <v>0</v>
      </c>
      <c r="K45" s="88">
        <v>0</v>
      </c>
      <c r="L45" s="75">
        <v>7</v>
      </c>
      <c r="M45" s="75">
        <v>1</v>
      </c>
      <c r="N45" s="75">
        <v>2056</v>
      </c>
      <c r="AB45" s="76"/>
    </row>
    <row r="46" spans="2:28" ht="20.25" customHeight="1" x14ac:dyDescent="0.2">
      <c r="B46" s="77"/>
      <c r="C46" s="143"/>
      <c r="AB46" s="76"/>
    </row>
    <row r="47" spans="2:28" ht="20.25" customHeight="1" x14ac:dyDescent="0.2">
      <c r="B47" s="77" t="s">
        <v>398</v>
      </c>
      <c r="C47" s="74">
        <v>9171</v>
      </c>
      <c r="D47" s="75">
        <v>1475</v>
      </c>
      <c r="E47" s="75">
        <v>54</v>
      </c>
      <c r="F47" s="75">
        <v>4</v>
      </c>
      <c r="G47" s="75">
        <v>7</v>
      </c>
      <c r="H47" s="75">
        <v>6</v>
      </c>
      <c r="I47" s="75">
        <v>286</v>
      </c>
      <c r="J47" s="75">
        <v>15</v>
      </c>
      <c r="K47" s="88">
        <v>0</v>
      </c>
      <c r="L47" s="75">
        <v>17</v>
      </c>
      <c r="M47" s="75">
        <v>7</v>
      </c>
      <c r="N47" s="75">
        <v>3274</v>
      </c>
      <c r="AB47" s="76"/>
    </row>
    <row r="48" spans="2:28" ht="20.25" customHeight="1" x14ac:dyDescent="0.2">
      <c r="B48" s="77" t="s">
        <v>158</v>
      </c>
      <c r="C48" s="74">
        <v>2585</v>
      </c>
      <c r="D48" s="75">
        <v>217</v>
      </c>
      <c r="E48" s="75">
        <v>10</v>
      </c>
      <c r="F48" s="75">
        <v>1</v>
      </c>
      <c r="G48" s="75">
        <v>2</v>
      </c>
      <c r="H48" s="75">
        <v>1</v>
      </c>
      <c r="I48" s="75">
        <v>51</v>
      </c>
      <c r="J48" s="75">
        <v>0</v>
      </c>
      <c r="K48" s="88">
        <v>0</v>
      </c>
      <c r="L48" s="75">
        <v>3</v>
      </c>
      <c r="M48" s="75">
        <v>1</v>
      </c>
      <c r="N48" s="75">
        <v>1143</v>
      </c>
      <c r="AB48" s="76"/>
    </row>
    <row r="49" spans="1:28" ht="20.25" customHeight="1" x14ac:dyDescent="0.2">
      <c r="B49" s="77" t="s">
        <v>159</v>
      </c>
      <c r="C49" s="74">
        <v>3379</v>
      </c>
      <c r="D49" s="75">
        <v>197</v>
      </c>
      <c r="E49" s="75">
        <v>36</v>
      </c>
      <c r="F49" s="75">
        <v>1</v>
      </c>
      <c r="G49" s="75">
        <v>1</v>
      </c>
      <c r="H49" s="75">
        <v>1</v>
      </c>
      <c r="I49" s="75">
        <v>47</v>
      </c>
      <c r="J49" s="75">
        <v>0</v>
      </c>
      <c r="K49" s="88">
        <v>0</v>
      </c>
      <c r="L49" s="75">
        <v>11</v>
      </c>
      <c r="M49" s="75">
        <v>1</v>
      </c>
      <c r="N49" s="75">
        <v>1814</v>
      </c>
      <c r="AB49" s="76"/>
    </row>
    <row r="50" spans="1:28" ht="20.25" customHeight="1" x14ac:dyDescent="0.2">
      <c r="B50" s="77" t="s">
        <v>160</v>
      </c>
      <c r="C50" s="74">
        <v>2734</v>
      </c>
      <c r="D50" s="75">
        <v>75</v>
      </c>
      <c r="E50" s="75">
        <v>7</v>
      </c>
      <c r="F50" s="75">
        <v>0</v>
      </c>
      <c r="G50" s="75">
        <v>0</v>
      </c>
      <c r="H50" s="75">
        <v>0</v>
      </c>
      <c r="I50" s="75">
        <v>8</v>
      </c>
      <c r="J50" s="75">
        <v>0</v>
      </c>
      <c r="K50" s="88">
        <v>0</v>
      </c>
      <c r="L50" s="75">
        <v>2</v>
      </c>
      <c r="M50" s="75">
        <v>0</v>
      </c>
      <c r="N50" s="75">
        <v>521</v>
      </c>
      <c r="AB50" s="76"/>
    </row>
    <row r="51" spans="1:28" ht="20.25" customHeight="1" x14ac:dyDescent="0.2">
      <c r="B51" s="77" t="s">
        <v>157</v>
      </c>
      <c r="C51" s="74">
        <v>10769</v>
      </c>
      <c r="D51" s="75">
        <v>1399</v>
      </c>
      <c r="E51" s="75">
        <v>60</v>
      </c>
      <c r="F51" s="75">
        <v>4</v>
      </c>
      <c r="G51" s="75">
        <v>8</v>
      </c>
      <c r="H51" s="75">
        <v>6</v>
      </c>
      <c r="I51" s="75">
        <v>291</v>
      </c>
      <c r="J51" s="75">
        <v>0</v>
      </c>
      <c r="K51" s="88">
        <v>0</v>
      </c>
      <c r="L51" s="75">
        <v>18</v>
      </c>
      <c r="M51" s="75">
        <v>6</v>
      </c>
      <c r="N51" s="75">
        <v>4628</v>
      </c>
      <c r="AB51" s="76"/>
    </row>
    <row r="52" spans="1:28" ht="20.25" customHeight="1" thickBot="1" x14ac:dyDescent="0.2">
      <c r="B52" s="252"/>
      <c r="C52" s="272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80"/>
      <c r="P52" s="55"/>
    </row>
    <row r="53" spans="1:28" ht="20.25" customHeight="1" x14ac:dyDescent="0.2">
      <c r="C53" s="368" t="s">
        <v>98</v>
      </c>
      <c r="D53" s="368"/>
    </row>
    <row r="54" spans="1:28" ht="20.25" customHeight="1" x14ac:dyDescent="0.2">
      <c r="A54" s="52"/>
      <c r="C54" s="80"/>
    </row>
    <row r="55" spans="1:28" ht="20.25" customHeight="1" x14ac:dyDescent="0.15">
      <c r="C55" s="80"/>
    </row>
    <row r="56" spans="1:28" ht="20.25" customHeight="1" x14ac:dyDescent="0.15">
      <c r="C56" s="80"/>
    </row>
    <row r="57" spans="1:28" ht="20.25" customHeight="1" x14ac:dyDescent="0.15">
      <c r="C57" s="80"/>
    </row>
    <row r="58" spans="1:28" ht="20.25" customHeight="1" x14ac:dyDescent="0.15">
      <c r="Q58" s="55"/>
    </row>
    <row r="59" spans="1:28" ht="20.25" customHeight="1" x14ac:dyDescent="0.15">
      <c r="Q59" s="55"/>
    </row>
    <row r="60" spans="1:28" ht="20.25" customHeight="1" x14ac:dyDescent="0.15">
      <c r="Q60" s="55"/>
    </row>
    <row r="61" spans="1:28" ht="20.25" customHeight="1" x14ac:dyDescent="0.15">
      <c r="Q61" s="55"/>
    </row>
    <row r="62" spans="1:28" ht="20.25" customHeight="1" x14ac:dyDescent="0.15">
      <c r="Q62" s="55"/>
    </row>
  </sheetData>
  <mergeCells count="4">
    <mergeCell ref="B6:N6"/>
    <mergeCell ref="C8:C11"/>
    <mergeCell ref="D8:D11"/>
    <mergeCell ref="C53:D53"/>
  </mergeCells>
  <phoneticPr fontId="2"/>
  <pageMargins left="0.59055118110236227" right="0.59055118110236227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2020-01-16T12:00:38Z</cp:lastPrinted>
  <dcterms:created xsi:type="dcterms:W3CDTF">2006-04-24T05:17:06Z</dcterms:created>
  <dcterms:modified xsi:type="dcterms:W3CDTF">2021-03-01T02:20:22Z</dcterms:modified>
</cp:coreProperties>
</file>