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<sst xmlns="http://schemas.openxmlformats.org/spreadsheetml/2006/main" count="221" uniqueCount="111">
  <si>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</si>
  <si>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</si>
  <si>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</si>
  <si>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</si>
  <si>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</si>
  <si>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</si>
  <si>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</si>
  <si>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</si>
  <si>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</si>
  <si>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</si>
  <si>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</si>
  <si>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</si>
  <si>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</si>
  <si>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</si>
  <si>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</si>
  <si>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</si>
  <si>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</si>
  <si>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</si>
  <si>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</si>
  <si>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</si>
  <si>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</si>
  <si>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</si>
  <si>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</si>
  <si>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</si>
  <si>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</si>
  <si>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</si>
  <si>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</si>
  <si>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</si>
  <si>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</si>
  <si>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</si>
  <si>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</si>
  <si>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</si>
  <si>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</si>
  <si>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</si>
  <si>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</si>
  <si>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</si>
  <si>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</si>
  <si>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</si>
  <si>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</si>
  <si>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</si>
  <si>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</si>
  <si>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</si>
  <si>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</si>
  <si>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</si>
  <si>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</si>
  <si>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</si>
  <si>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</si>
  <si>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</si>
  <si>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</si>
  <si>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</si>
  <si>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</si>
  <si>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</si>
  <si>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</si>
  <si>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</si>
  <si>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</si>
  <si>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</si>
  <si>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</si>
  <si>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</si>
  <si>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</si>
  <si>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</si>
  <si>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</si>
  <si>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</si>
  <si>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</si>
  <si>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</si>
  <si>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</si>
  <si>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</si>
  <si>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</si>
  <si>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</si>
  <si>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</si>
  <si>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</si>
  <si>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</si>
  <si>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</si>
  <si>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</si>
  <si>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</si>
  <si>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</si>
  <si>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</si>
  <si>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</si>
  <si>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</si>
  <si>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</si>
  <si>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</si>
  <si>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</si>
  <si>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</si>
  <si>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</si>
  <si>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</si>
  <si>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</si>
  <si>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</si>
  <si>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</si>
  <si>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</si>
  <si>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</si>
  <si>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</si>
  <si>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</si>
  <si>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</si>
  <si>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</si>
  <si>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</si>
  <si>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</si>
  <si>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</si>
  <si>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上富田町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</si>
  <si>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</si>
  <si>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</si>
  <si>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</si>
  <si>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</si>
  <si>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</si>
  <si>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</si>
  <si>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</si>
  <si>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</si>
  <si>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</si>
  <si>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</si>
  <si>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</si>
  <si>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接続戸数の増加や料金の値上改定により使用料収入が増加しているものの、施設・設備の老朽化により修繕費等の維持管理費も増加しているため横ばい状況にある。④企業債残高対事業規模比率について、類似団体平均値と比較すると上回っている状況にある。要因としては、当町中央部に富田川が流れており土地が分断されていることや、住宅が広く点在しているなどの地理的要因から事業費が嵩んだことが考えられる。下水道への接続率の向上に努め、更なる使用料収入の確保を図れるかが課題となる。⑤経費回収率について、料金の値上改定により若干の改善がみられるものの、類似団体平均値との乖離は依然として大きく厳しい状況にある。今後より一層経費削減に取り組めるかが課題となる。⑥汚水処理原価について、当該値は増加傾向にあり、平成24年度以降、類似団体平均値を上回った状態にある。要因としては、処理施設等の老朽化により維持管理費が嵩んでいることが考えられる。接続率の向上と維持管理費の削減が今後の課題となる。⑦施設利用率について、ほぼ横ばいで推移している。類似団体平均値を下回っているものの安定した稼働状況であると考える。今後は、予測される処理人口の減少を接続率の向上でどれだけカバーできるかが課題である。⑧水洗化率について、接続戸数の増加により僅かずつではあるが改善している。安定した歳入確保と公共水域の水質保全のため、引き続き水洗化促進の啓発が課題である。</t>
    <rPh sb="13" eb="15">
      <t>セツゾク</t>
    </rPh>
    <rPh sb="15" eb="17">
      <t>コスウ</t>
    </rPh>
    <rPh sb="18" eb="20">
      <t>ゾウカ</t>
    </rPh>
    <rPh sb="21" eb="23">
      <t>リョウキン</t>
    </rPh>
    <rPh sb="24" eb="26">
      <t>ネア</t>
    </rPh>
    <rPh sb="26" eb="28">
      <t>カイテイ</t>
    </rPh>
    <rPh sb="31" eb="33">
      <t>シヨウ</t>
    </rPh>
    <rPh sb="33" eb="34">
      <t>リョウ</t>
    </rPh>
    <rPh sb="34" eb="36">
      <t>シュウニュウ</t>
    </rPh>
    <rPh sb="37" eb="39">
      <t>ゾウカ</t>
    </rPh>
    <rPh sb="47" eb="49">
      <t>シセツ</t>
    </rPh>
    <rPh sb="50" eb="52">
      <t>セツビ</t>
    </rPh>
    <rPh sb="53" eb="56">
      <t>ロウキュウカ</t>
    </rPh>
    <rPh sb="59" eb="62">
      <t>シュウゼンヒ</t>
    </rPh>
    <rPh sb="62" eb="63">
      <t>トウ</t>
    </rPh>
    <rPh sb="64" eb="66">
      <t>イジ</t>
    </rPh>
    <rPh sb="66" eb="68">
      <t>カンリ</t>
    </rPh>
    <rPh sb="68" eb="69">
      <t>ヒ</t>
    </rPh>
    <rPh sb="70" eb="72">
      <t>ゾウカ</t>
    </rPh>
    <rPh sb="78" eb="79">
      <t>ヨコ</t>
    </rPh>
    <rPh sb="81" eb="83">
      <t>ジョウキョウ</t>
    </rPh>
    <rPh sb="88" eb="90">
      <t>キギョウ</t>
    </rPh>
    <rPh sb="90" eb="91">
      <t>サイ</t>
    </rPh>
    <rPh sb="91" eb="93">
      <t>ザンダカ</t>
    </rPh>
    <rPh sb="93" eb="94">
      <t>タイ</t>
    </rPh>
    <rPh sb="94" eb="96">
      <t>ジギョウ</t>
    </rPh>
    <rPh sb="96" eb="98">
      <t>キボ</t>
    </rPh>
    <rPh sb="98" eb="100">
      <t>ヒリツ</t>
    </rPh>
    <rPh sb="105" eb="107">
      <t>ルイジ</t>
    </rPh>
    <rPh sb="107" eb="109">
      <t>ダンタイ</t>
    </rPh>
    <rPh sb="109" eb="112">
      <t>ヘイキンチ</t>
    </rPh>
    <rPh sb="113" eb="115">
      <t>ヒカク</t>
    </rPh>
    <rPh sb="118" eb="120">
      <t>ウワマワ</t>
    </rPh>
    <rPh sb="124" eb="126">
      <t>ジョウキョウ</t>
    </rPh>
    <rPh sb="130" eb="132">
      <t>ヨウイン</t>
    </rPh>
    <rPh sb="137" eb="139">
      <t>トウチョウ</t>
    </rPh>
    <rPh sb="139" eb="141">
      <t>チュウオウ</t>
    </rPh>
    <rPh sb="141" eb="142">
      <t>ブ</t>
    </rPh>
    <rPh sb="143" eb="145">
      <t>トンダ</t>
    </rPh>
    <rPh sb="145" eb="146">
      <t>ガワ</t>
    </rPh>
    <rPh sb="147" eb="148">
      <t>ナガ</t>
    </rPh>
    <rPh sb="152" eb="154">
      <t>トチ</t>
    </rPh>
    <rPh sb="155" eb="157">
      <t>ブンダン</t>
    </rPh>
    <rPh sb="166" eb="168">
      <t>ジュウタク</t>
    </rPh>
    <rPh sb="169" eb="170">
      <t>ヒロ</t>
    </rPh>
    <rPh sb="171" eb="173">
      <t>テンザイ</t>
    </rPh>
    <rPh sb="180" eb="183">
      <t>チリテキ</t>
    </rPh>
    <rPh sb="183" eb="185">
      <t>ヨウイン</t>
    </rPh>
    <rPh sb="191" eb="192">
      <t>カサ</t>
    </rPh>
    <rPh sb="197" eb="198">
      <t>カンガ</t>
    </rPh>
    <rPh sb="203" eb="206">
      <t>ゲスイドウ</t>
    </rPh>
    <rPh sb="208" eb="210">
      <t>セツゾク</t>
    </rPh>
    <rPh sb="210" eb="211">
      <t>リツ</t>
    </rPh>
    <rPh sb="212" eb="214">
      <t>コウジョウ</t>
    </rPh>
    <rPh sb="215" eb="216">
      <t>ツト</t>
    </rPh>
    <rPh sb="218" eb="219">
      <t>サラ</t>
    </rPh>
    <rPh sb="221" eb="223">
      <t>シヨウ</t>
    </rPh>
    <rPh sb="223" eb="224">
      <t>リョウ</t>
    </rPh>
    <rPh sb="224" eb="226">
      <t>シュウニュウ</t>
    </rPh>
    <rPh sb="227" eb="229">
      <t>カクホ</t>
    </rPh>
    <rPh sb="230" eb="231">
      <t>ハカ</t>
    </rPh>
    <rPh sb="235" eb="237">
      <t>カダイ</t>
    </rPh>
    <rPh sb="242" eb="244">
      <t>ケイヒ</t>
    </rPh>
    <rPh sb="244" eb="246">
      <t>カイシュウ</t>
    </rPh>
    <rPh sb="246" eb="247">
      <t>リツ</t>
    </rPh>
    <rPh sb="252" eb="254">
      <t>リョウキン</t>
    </rPh>
    <rPh sb="255" eb="257">
      <t>ネアゲ</t>
    </rPh>
    <rPh sb="257" eb="259">
      <t>カイテイ</t>
    </rPh>
    <rPh sb="262" eb="264">
      <t>ジャッカン</t>
    </rPh>
    <rPh sb="265" eb="267">
      <t>カイゼン</t>
    </rPh>
    <rPh sb="285" eb="287">
      <t>カイリ</t>
    </rPh>
    <rPh sb="288" eb="290">
      <t>イゼン</t>
    </rPh>
    <rPh sb="293" eb="294">
      <t>オオ</t>
    </rPh>
    <rPh sb="296" eb="297">
      <t>キビ</t>
    </rPh>
    <rPh sb="299" eb="301">
      <t>ジョウキョウ</t>
    </rPh>
    <rPh sb="305" eb="307">
      <t>コンゴ</t>
    </rPh>
    <rPh sb="309" eb="311">
      <t>イッソウ</t>
    </rPh>
    <rPh sb="311" eb="313">
      <t>ケイヒ</t>
    </rPh>
    <rPh sb="313" eb="315">
      <t>サクゲン</t>
    </rPh>
    <rPh sb="316" eb="317">
      <t>ト</t>
    </rPh>
    <rPh sb="318" eb="319">
      <t>ク</t>
    </rPh>
    <rPh sb="323" eb="325">
      <t>カダイ</t>
    </rPh>
    <rPh sb="330" eb="332">
      <t>オスイ</t>
    </rPh>
    <rPh sb="332" eb="334">
      <t>ショリ</t>
    </rPh>
    <rPh sb="334" eb="336">
      <t>ゲンカ</t>
    </rPh>
    <rPh sb="341" eb="343">
      <t>トウガイ</t>
    </rPh>
    <rPh sb="343" eb="344">
      <t>チ</t>
    </rPh>
    <rPh sb="345" eb="347">
      <t>ゾウカ</t>
    </rPh>
    <rPh sb="347" eb="349">
      <t>ケイコウ</t>
    </rPh>
    <rPh sb="353" eb="355">
      <t>ヘイセイ</t>
    </rPh>
    <rPh sb="357" eb="359">
      <t>ネンド</t>
    </rPh>
    <rPh sb="359" eb="361">
      <t>イコウ</t>
    </rPh>
    <rPh sb="370" eb="372">
      <t>ウワマワ</t>
    </rPh>
    <rPh sb="374" eb="376">
      <t>ジョウタイ</t>
    </rPh>
    <rPh sb="380" eb="382">
      <t>ヨウイン</t>
    </rPh>
    <rPh sb="387" eb="389">
      <t>ショリ</t>
    </rPh>
    <rPh sb="389" eb="391">
      <t>シセツ</t>
    </rPh>
    <rPh sb="391" eb="392">
      <t>トウ</t>
    </rPh>
    <rPh sb="393" eb="396">
      <t>ロウキュウカ</t>
    </rPh>
    <rPh sb="399" eb="401">
      <t>イジ</t>
    </rPh>
    <rPh sb="401" eb="403">
      <t>カンリ</t>
    </rPh>
    <rPh sb="403" eb="404">
      <t>ヒ</t>
    </rPh>
    <rPh sb="405" eb="406">
      <t>カサ</t>
    </rPh>
    <rPh sb="413" eb="414">
      <t>カンガ</t>
    </rPh>
    <rPh sb="419" eb="421">
      <t>セツゾク</t>
    </rPh>
    <rPh sb="421" eb="422">
      <t>リツ</t>
    </rPh>
    <rPh sb="423" eb="425">
      <t>コウジョウ</t>
    </rPh>
    <rPh sb="426" eb="428">
      <t>イジ</t>
    </rPh>
    <rPh sb="428" eb="431">
      <t>カンリヒ</t>
    </rPh>
    <rPh sb="432" eb="434">
      <t>サクゲン</t>
    </rPh>
    <rPh sb="435" eb="437">
      <t>コンゴ</t>
    </rPh>
    <rPh sb="438" eb="440">
      <t>カダイ</t>
    </rPh>
    <rPh sb="445" eb="447">
      <t>シセツ</t>
    </rPh>
    <rPh sb="447" eb="450">
      <t>リヨウリツ</t>
    </rPh>
    <rPh sb="457" eb="458">
      <t>ヨコ</t>
    </rPh>
    <rPh sb="461" eb="463">
      <t>スイイ</t>
    </rPh>
    <rPh sb="476" eb="478">
      <t>シタマワ</t>
    </rPh>
    <rPh sb="485" eb="487">
      <t>アンテイ</t>
    </rPh>
    <rPh sb="489" eb="491">
      <t>カドウ</t>
    </rPh>
    <rPh sb="491" eb="493">
      <t>ジョウキョウ</t>
    </rPh>
    <rPh sb="497" eb="498">
      <t>カンガ</t>
    </rPh>
    <rPh sb="501" eb="503">
      <t>コンゴ</t>
    </rPh>
    <rPh sb="505" eb="507">
      <t>ヨソク</t>
    </rPh>
    <rPh sb="510" eb="512">
      <t>ショリ</t>
    </rPh>
    <rPh sb="512" eb="514">
      <t>ジンコウ</t>
    </rPh>
    <rPh sb="515" eb="517">
      <t>ゲンショウ</t>
    </rPh>
    <rPh sb="518" eb="520">
      <t>セツゾク</t>
    </rPh>
    <rPh sb="520" eb="521">
      <t>リツ</t>
    </rPh>
    <rPh sb="522" eb="524">
      <t>コウジョウ</t>
    </rPh>
    <rPh sb="537" eb="539">
      <t>カダイ</t>
    </rPh>
    <rPh sb="544" eb="547">
      <t>スイセンカ</t>
    </rPh>
    <rPh sb="547" eb="548">
      <t>リツ</t>
    </rPh>
    <rPh sb="553" eb="555">
      <t>セツゾク</t>
    </rPh>
    <rPh sb="555" eb="557">
      <t>コスウ</t>
    </rPh>
    <rPh sb="558" eb="560">
      <t>ゾウカ</t>
    </rPh>
    <rPh sb="563" eb="564">
      <t>ワズ</t>
    </rPh>
    <rPh sb="572" eb="574">
      <t>カイゼン</t>
    </rPh>
    <rPh sb="579" eb="581">
      <t>アンテイ</t>
    </rPh>
    <rPh sb="583" eb="585">
      <t>サイニュウ</t>
    </rPh>
    <rPh sb="585" eb="587">
      <t>カクホ</t>
    </rPh>
    <rPh sb="588" eb="590">
      <t>コウキョウ</t>
    </rPh>
    <rPh sb="590" eb="592">
      <t>スイイキ</t>
    </rPh>
    <rPh sb="593" eb="595">
      <t>スイシツ</t>
    </rPh>
    <rPh sb="595" eb="597">
      <t>ホゼン</t>
    </rPh>
    <rPh sb="601" eb="602">
      <t>ヒ</t>
    </rPh>
    <rPh sb="603" eb="604">
      <t>ツヅ</t>
    </rPh>
    <rPh sb="605" eb="608">
      <t>スイセンカ</t>
    </rPh>
    <rPh sb="608" eb="610">
      <t>ソクシン</t>
    </rPh>
    <rPh sb="611" eb="613">
      <t>ケイハツ</t>
    </rPh>
    <rPh sb="614" eb="616">
      <t>カダイ</t>
    </rPh>
    <phoneticPr fontId="4"/>
  </si>
  <si>
    <t>当事業の着手時に埋設した管渠で現在22年経過しているが、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処理施設・設備の老朽化は相当進んでおり、年々修繕費が増加している状況にある。さらに管渠の老朽化も避けられないものであるため、処理施設・設備・管渠等の機能診断調査や最適整備構想の策定、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9" eb="90">
      <t>カン</t>
    </rPh>
    <rPh sb="90" eb="91">
      <t>キョ</t>
    </rPh>
    <rPh sb="92" eb="94">
      <t>コウシン</t>
    </rPh>
    <rPh sb="94" eb="95">
      <t>トウ</t>
    </rPh>
    <rPh sb="96" eb="99">
      <t>ミジッシ</t>
    </rPh>
    <rPh sb="113" eb="115">
      <t>トウガイ</t>
    </rPh>
    <rPh sb="115" eb="116">
      <t>チ</t>
    </rPh>
    <rPh sb="133" eb="135">
      <t>ショリ</t>
    </rPh>
    <rPh sb="135" eb="137">
      <t>シセツ</t>
    </rPh>
    <rPh sb="138" eb="140">
      <t>セツビ</t>
    </rPh>
    <rPh sb="141" eb="144">
      <t>ロウキュウカ</t>
    </rPh>
    <rPh sb="145" eb="147">
      <t>ソウトウ</t>
    </rPh>
    <rPh sb="147" eb="148">
      <t>スス</t>
    </rPh>
    <rPh sb="153" eb="155">
      <t>ネンネン</t>
    </rPh>
    <rPh sb="155" eb="158">
      <t>シュウゼンヒ</t>
    </rPh>
    <rPh sb="159" eb="161">
      <t>ゾウカ</t>
    </rPh>
    <rPh sb="165" eb="167">
      <t>ジョウキョウ</t>
    </rPh>
    <rPh sb="174" eb="175">
      <t>カン</t>
    </rPh>
    <rPh sb="175" eb="176">
      <t>キョ</t>
    </rPh>
    <rPh sb="177" eb="180">
      <t>ロウキュウカ</t>
    </rPh>
    <rPh sb="181" eb="182">
      <t>サ</t>
    </rPh>
    <rPh sb="195" eb="197">
      <t>ショリ</t>
    </rPh>
    <rPh sb="197" eb="199">
      <t>シセツ</t>
    </rPh>
    <rPh sb="200" eb="202">
      <t>セツビ</t>
    </rPh>
    <rPh sb="203" eb="204">
      <t>カン</t>
    </rPh>
    <rPh sb="204" eb="205">
      <t>キョ</t>
    </rPh>
    <rPh sb="205" eb="206">
      <t>トウ</t>
    </rPh>
    <rPh sb="207" eb="209">
      <t>キノウ</t>
    </rPh>
    <rPh sb="209" eb="211">
      <t>シンダン</t>
    </rPh>
    <rPh sb="211" eb="213">
      <t>チョウサ</t>
    </rPh>
    <rPh sb="214" eb="216">
      <t>サイテキ</t>
    </rPh>
    <rPh sb="216" eb="218">
      <t>セイビ</t>
    </rPh>
    <rPh sb="218" eb="220">
      <t>コウソウ</t>
    </rPh>
    <rPh sb="221" eb="223">
      <t>サクテイ</t>
    </rPh>
    <rPh sb="224" eb="226">
      <t>カイチク</t>
    </rPh>
    <rPh sb="227" eb="229">
      <t>コウシン</t>
    </rPh>
    <rPh sb="230" eb="231">
      <t>カカ</t>
    </rPh>
    <rPh sb="232" eb="234">
      <t>ザイゲン</t>
    </rPh>
    <rPh sb="235" eb="237">
      <t>カクホ</t>
    </rPh>
    <rPh sb="238" eb="240">
      <t>コンゴ</t>
    </rPh>
    <rPh sb="241" eb="243">
      <t>カダイ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</si>
  <si>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73.6％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現状のように毎年使用料収入が増加するということはなく、いずれ減少に転じると予想される。町の財政負担や将来の処理人口の減少等を勘案した経営戦略を策定し、中長期的な戦略を持って経営をしていけるかが課題となる。あわせて、未接続世帯への接続啓発に努め、安定した歳入確保と更なる運営の効率化を進め、経営健全化を図る必要がある。</t>
    <rPh sb="0" eb="1">
      <t>トウ</t>
    </rPh>
    <rPh sb="1" eb="3">
      <t>ジギョウ</t>
    </rPh>
    <rPh sb="5" eb="6">
      <t>イチ</t>
    </rPh>
    <rPh sb="7" eb="8">
      <t>セ</t>
    </rPh>
    <rPh sb="8" eb="10">
      <t>ナンガン</t>
    </rPh>
    <rPh sb="10" eb="12">
      <t>チク</t>
    </rPh>
    <rPh sb="13" eb="15">
      <t>カワキ</t>
    </rPh>
    <rPh sb="19" eb="21">
      <t>ヘイセイ</t>
    </rPh>
    <rPh sb="22" eb="23">
      <t>ネン</t>
    </rPh>
    <rPh sb="24" eb="26">
      <t>ジギョウ</t>
    </rPh>
    <rPh sb="26" eb="28">
      <t>チャクシュ</t>
    </rPh>
    <rPh sb="30" eb="32">
      <t>ヘイセイ</t>
    </rPh>
    <rPh sb="34" eb="35">
      <t>ネン</t>
    </rPh>
    <rPh sb="36" eb="37">
      <t>イチ</t>
    </rPh>
    <rPh sb="38" eb="39">
      <t>セ</t>
    </rPh>
    <rPh sb="39" eb="41">
      <t>ホクガン</t>
    </rPh>
    <rPh sb="41" eb="43">
      <t>チク</t>
    </rPh>
    <rPh sb="44" eb="46">
      <t>ヘイセイ</t>
    </rPh>
    <rPh sb="48" eb="49">
      <t>ネン</t>
    </rPh>
    <rPh sb="50" eb="52">
      <t>イクマ</t>
    </rPh>
    <rPh sb="52" eb="54">
      <t>チク</t>
    </rPh>
    <rPh sb="55" eb="57">
      <t>ヘイセイ</t>
    </rPh>
    <rPh sb="59" eb="60">
      <t>ネン</t>
    </rPh>
    <rPh sb="61" eb="63">
      <t>イワタ</t>
    </rPh>
    <rPh sb="64" eb="65">
      <t>オカ</t>
    </rPh>
    <rPh sb="65" eb="67">
      <t>チク</t>
    </rPh>
    <rPh sb="68" eb="70">
      <t>タクマ</t>
    </rPh>
    <rPh sb="70" eb="72">
      <t>チク</t>
    </rPh>
    <rPh sb="73" eb="75">
      <t>キョウヨウ</t>
    </rPh>
    <rPh sb="75" eb="77">
      <t>カイシ</t>
    </rPh>
    <rPh sb="81" eb="83">
      <t>ヘイセイ</t>
    </rPh>
    <rPh sb="85" eb="86">
      <t>ネン</t>
    </rPh>
    <rPh sb="87" eb="89">
      <t>ジギョウ</t>
    </rPh>
    <rPh sb="89" eb="91">
      <t>カンリョウ</t>
    </rPh>
    <rPh sb="97" eb="99">
      <t>チク</t>
    </rPh>
    <rPh sb="112" eb="114">
      <t>ゲンザイ</t>
    </rPh>
    <rPh sb="115" eb="118">
      <t>スイセンカ</t>
    </rPh>
    <rPh sb="118" eb="119">
      <t>リツ</t>
    </rPh>
    <rPh sb="132" eb="134">
      <t>ジギョウ</t>
    </rPh>
    <rPh sb="135" eb="137">
      <t>カンリョウ</t>
    </rPh>
    <rPh sb="143" eb="145">
      <t>シンキ</t>
    </rPh>
    <rPh sb="146" eb="149">
      <t>ゲスイドウ</t>
    </rPh>
    <rPh sb="149" eb="150">
      <t>カン</t>
    </rPh>
    <rPh sb="150" eb="152">
      <t>マイセツ</t>
    </rPh>
    <rPh sb="153" eb="156">
      <t>コウジヒ</t>
    </rPh>
    <rPh sb="166" eb="168">
      <t>ショリ</t>
    </rPh>
    <rPh sb="168" eb="170">
      <t>シセツ</t>
    </rPh>
    <rPh sb="171" eb="173">
      <t>セツビ</t>
    </rPh>
    <rPh sb="174" eb="177">
      <t>ロウキュウカ</t>
    </rPh>
    <rPh sb="178" eb="179">
      <t>トモナ</t>
    </rPh>
    <rPh sb="181" eb="183">
      <t>イジ</t>
    </rPh>
    <rPh sb="183" eb="186">
      <t>カンリヒ</t>
    </rPh>
    <rPh sb="187" eb="189">
      <t>ネンネン</t>
    </rPh>
    <rPh sb="189" eb="191">
      <t>ゾウカ</t>
    </rPh>
    <rPh sb="195" eb="196">
      <t>チョウ</t>
    </rPh>
    <rPh sb="197" eb="199">
      <t>ザイセイ</t>
    </rPh>
    <rPh sb="200" eb="202">
      <t>アッパク</t>
    </rPh>
    <rPh sb="206" eb="208">
      <t>ジョウキョウ</t>
    </rPh>
    <rPh sb="215" eb="217">
      <t>コンゴ</t>
    </rPh>
    <rPh sb="218" eb="220">
      <t>トウチョウ</t>
    </rPh>
    <rPh sb="225" eb="227">
      <t>ジンコウ</t>
    </rPh>
    <rPh sb="228" eb="230">
      <t>ゲンショウ</t>
    </rPh>
    <rPh sb="231" eb="233">
      <t>ヨソク</t>
    </rPh>
    <rPh sb="241" eb="243">
      <t>ゲンジョウ</t>
    </rPh>
    <rPh sb="247" eb="249">
      <t>マイトシ</t>
    </rPh>
    <rPh sb="249" eb="251">
      <t>シヨウ</t>
    </rPh>
    <rPh sb="251" eb="252">
      <t>リョウ</t>
    </rPh>
    <rPh sb="252" eb="254">
      <t>シュウニュウ</t>
    </rPh>
    <rPh sb="255" eb="257">
      <t>ゾウカ</t>
    </rPh>
    <rPh sb="271" eb="273">
      <t>ゲンショウ</t>
    </rPh>
    <rPh sb="274" eb="275">
      <t>テン</t>
    </rPh>
    <rPh sb="278" eb="280">
      <t>ヨソウ</t>
    </rPh>
    <rPh sb="284" eb="285">
      <t>チョウ</t>
    </rPh>
    <rPh sb="286" eb="288">
      <t>ザイセイ</t>
    </rPh>
    <rPh sb="288" eb="290">
      <t>フタン</t>
    </rPh>
    <rPh sb="291" eb="293">
      <t>ショウライ</t>
    </rPh>
    <rPh sb="294" eb="296">
      <t>ショリ</t>
    </rPh>
    <rPh sb="296" eb="298">
      <t>ジンコウ</t>
    </rPh>
    <rPh sb="299" eb="301">
      <t>ゲンショウ</t>
    </rPh>
    <rPh sb="301" eb="302">
      <t>トウ</t>
    </rPh>
    <rPh sb="303" eb="305">
      <t>カンアン</t>
    </rPh>
    <rPh sb="307" eb="309">
      <t>ケイエイ</t>
    </rPh>
    <rPh sb="309" eb="311">
      <t>センリャク</t>
    </rPh>
    <rPh sb="312" eb="314">
      <t>サクテイ</t>
    </rPh>
    <rPh sb="316" eb="317">
      <t>チュウ</t>
    </rPh>
    <rPh sb="317" eb="320">
      <t>チョウキテキ</t>
    </rPh>
    <rPh sb="321" eb="323">
      <t>センリャク</t>
    </rPh>
    <rPh sb="324" eb="325">
      <t>モ</t>
    </rPh>
    <rPh sb="327" eb="329">
      <t>ケイエイ</t>
    </rPh>
    <rPh sb="337" eb="339">
      <t>カダイ</t>
    </rPh>
    <rPh sb="348" eb="351">
      <t>ミセツゾク</t>
    </rPh>
    <rPh sb="351" eb="353">
      <t>セタイ</t>
    </rPh>
    <rPh sb="355" eb="357">
      <t>セツゾク</t>
    </rPh>
    <rPh sb="357" eb="359">
      <t>ケイハツ</t>
    </rPh>
    <rPh sb="360" eb="361">
      <t>ツト</t>
    </rPh>
    <rPh sb="363" eb="365">
      <t>アンテイ</t>
    </rPh>
    <rPh sb="367" eb="369">
      <t>サイニュウ</t>
    </rPh>
    <rPh sb="369" eb="371">
      <t>カクホ</t>
    </rPh>
    <rPh sb="372" eb="373">
      <t>サラ</t>
    </rPh>
    <rPh sb="375" eb="377">
      <t>ウンエイ</t>
    </rPh>
    <rPh sb="378" eb="381">
      <t>コウリツカ</t>
    </rPh>
    <rPh sb="382" eb="383">
      <t>スス</t>
    </rPh>
    <rPh sb="385" eb="387">
      <t>ケイエイ</t>
    </rPh>
    <rPh sb="387" eb="390">
      <t>ケンゼンカ</t>
    </rPh>
    <rPh sb="391" eb="392">
      <t>ハカ</t>
    </rPh>
    <rPh sb="393" eb="3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</si>
</sst>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382592"/>
        <c:axId val="56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6382592"/>
        <c:axId val="56384512"/>
      </c:lineChart>
      <c:dateAx>
        <c:axId val="56382592"/>
        <c:scaling>
          <c:orientation val="minMax"/>
        </c:scaling>
        <c:delete val="1"/>
        <c:axPos val="b"/>
        <c:numFmt formatCode="ge" sourceLinked="1"/>
        <c:majorTickMark val="none"/>
        <c:minorTickMark val="none"/>
        <c:tickLblPos val="none"/>
        <c:crossAx val="56384512"/>
        <c:crosses val="autoZero"/>
        <c:auto val="1"/>
        <c:lblOffset val="100"/>
        <c:baseTimeUnit val="years"/>
      </c:dateAx>
      <c:valAx>
        <c:axId val="56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50.28</c:v>
                </c:pt>
                <c:pt idx="1">
                  <c:v>51.04</c:v>
                </c:pt>
                <c:pt idx="2">
                  <c:v>51.47</c:v>
                </c:pt>
                <c:pt idx="3">
                  <c:v>50.33</c:v>
                </c:pt>
                <c:pt idx="4">
                  <c:v>50.28</c:v>
                </c:pt>
              </c:numCache>
            </c:numRef>
          </c:val>
        </c:ser>
        <c:dLbls>
          <c:showLegendKey val="0"/>
          <c:showVal val="0"/>
          <c:showCatName val="0"/>
          <c:showSerName val="0"/>
          <c:showPercent val="0"/>
          <c:showBubbleSize val="0"/>
        </c:dLbls>
        <c:gapWidth val="150"/>
        <c:axId val="55910784"/>
        <c:axId val="559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55910784"/>
        <c:axId val="55912704"/>
      </c:lineChart>
      <c:dateAx>
        <c:axId val="55910784"/>
        <c:scaling>
          <c:orientation val="minMax"/>
        </c:scaling>
        <c:delete val="1"/>
        <c:axPos val="b"/>
        <c:numFmt formatCode="ge" sourceLinked="1"/>
        <c:majorTickMark val="none"/>
        <c:minorTickMark val="none"/>
        <c:tickLblPos val="none"/>
        <c:crossAx val="55912704"/>
        <c:crosses val="autoZero"/>
        <c:auto val="1"/>
        <c:lblOffset val="100"/>
        <c:baseTimeUnit val="years"/>
      </c:dateAx>
      <c:valAx>
        <c:axId val="55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71.89</c:v>
                </c:pt>
                <c:pt idx="1">
                  <c:v>72.81</c:v>
                </c:pt>
                <c:pt idx="2">
                  <c:v>73.12</c:v>
                </c:pt>
                <c:pt idx="3">
                  <c:v>73.260000000000005</c:v>
                </c:pt>
                <c:pt idx="4">
                  <c:v>73.62</c:v>
                </c:pt>
              </c:numCache>
            </c:numRef>
          </c:val>
        </c:ser>
        <c:dLbls>
          <c:showLegendKey val="0"/>
          <c:showVal val="0"/>
          <c:showCatName val="0"/>
          <c:showSerName val="0"/>
          <c:showPercent val="0"/>
          <c:showBubbleSize val="0"/>
        </c:dLbls>
        <c:gapWidth val="150"/>
        <c:axId val="55934976"/>
        <c:axId val="559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55934976"/>
        <c:axId val="55936896"/>
      </c:lineChart>
      <c:dateAx>
        <c:axId val="55934976"/>
        <c:scaling>
          <c:orientation val="minMax"/>
        </c:scaling>
        <c:delete val="1"/>
        <c:axPos val="b"/>
        <c:numFmt formatCode="ge" sourceLinked="1"/>
        <c:majorTickMark val="none"/>
        <c:minorTickMark val="none"/>
        <c:tickLblPos val="none"/>
        <c:crossAx val="55936896"/>
        <c:crosses val="autoZero"/>
        <c:auto val="1"/>
        <c:lblOffset val="100"/>
        <c:baseTimeUnit val="years"/>
      </c:dateAx>
      <c:valAx>
        <c:axId val="559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48.24</c:v>
                </c:pt>
                <c:pt idx="1">
                  <c:v>54.78</c:v>
                </c:pt>
                <c:pt idx="2">
                  <c:v>52.45</c:v>
                </c:pt>
                <c:pt idx="3">
                  <c:v>52.52</c:v>
                </c:pt>
                <c:pt idx="4">
                  <c:v>52.53</c:v>
                </c:pt>
              </c:numCache>
            </c:numRef>
          </c:val>
        </c:ser>
        <c:dLbls>
          <c:showLegendKey val="0"/>
          <c:showVal val="0"/>
          <c:showCatName val="0"/>
          <c:showSerName val="0"/>
          <c:showPercent val="0"/>
          <c:showBubbleSize val="0"/>
        </c:dLbls>
        <c:gapWidth val="150"/>
        <c:axId val="56457856"/>
        <c:axId val="564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57856"/>
        <c:axId val="56462720"/>
      </c:lineChart>
      <c:dateAx>
        <c:axId val="56457856"/>
        <c:scaling>
          <c:orientation val="minMax"/>
        </c:scaling>
        <c:delete val="1"/>
        <c:axPos val="b"/>
        <c:numFmt formatCode="ge" sourceLinked="1"/>
        <c:majorTickMark val="none"/>
        <c:minorTickMark val="none"/>
        <c:tickLblPos val="none"/>
        <c:crossAx val="56462720"/>
        <c:crosses val="autoZero"/>
        <c:auto val="1"/>
        <c:lblOffset val="100"/>
        <c:baseTimeUnit val="years"/>
      </c:dateAx>
      <c:valAx>
        <c:axId val="56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1552"/>
        <c:axId val="15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1552"/>
        <c:axId val="159354240"/>
      </c:lineChart>
      <c:dateAx>
        <c:axId val="159351552"/>
        <c:scaling>
          <c:orientation val="minMax"/>
        </c:scaling>
        <c:delete val="1"/>
        <c:axPos val="b"/>
        <c:numFmt formatCode="ge" sourceLinked="1"/>
        <c:majorTickMark val="none"/>
        <c:minorTickMark val="none"/>
        <c:tickLblPos val="none"/>
        <c:crossAx val="159354240"/>
        <c:crosses val="autoZero"/>
        <c:auto val="1"/>
        <c:lblOffset val="100"/>
        <c:baseTimeUnit val="years"/>
      </c:dateAx>
      <c:valAx>
        <c:axId val="15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84544"/>
        <c:axId val="159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84544"/>
        <c:axId val="159707904"/>
      </c:lineChart>
      <c:dateAx>
        <c:axId val="159484544"/>
        <c:scaling>
          <c:orientation val="minMax"/>
        </c:scaling>
        <c:delete val="1"/>
        <c:axPos val="b"/>
        <c:numFmt formatCode="ge" sourceLinked="1"/>
        <c:majorTickMark val="none"/>
        <c:minorTickMark val="none"/>
        <c:tickLblPos val="none"/>
        <c:crossAx val="159707904"/>
        <c:crosses val="autoZero"/>
        <c:auto val="1"/>
        <c:lblOffset val="100"/>
        <c:baseTimeUnit val="years"/>
      </c:dateAx>
      <c:valAx>
        <c:axId val="159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54176"/>
        <c:axId val="192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54176"/>
        <c:axId val="192363520"/>
      </c:lineChart>
      <c:dateAx>
        <c:axId val="192354176"/>
        <c:scaling>
          <c:orientation val="minMax"/>
        </c:scaling>
        <c:delete val="1"/>
        <c:axPos val="b"/>
        <c:numFmt formatCode="ge" sourceLinked="1"/>
        <c:majorTickMark val="none"/>
        <c:minorTickMark val="none"/>
        <c:tickLblPos val="none"/>
        <c:crossAx val="192363520"/>
        <c:crosses val="autoZero"/>
        <c:auto val="1"/>
        <c:lblOffset val="100"/>
        <c:baseTimeUnit val="years"/>
      </c:dateAx>
      <c:valAx>
        <c:axId val="192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334272"/>
        <c:axId val="1946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34272"/>
        <c:axId val="194647552"/>
      </c:lineChart>
      <c:dateAx>
        <c:axId val="193334272"/>
        <c:scaling>
          <c:orientation val="minMax"/>
        </c:scaling>
        <c:delete val="1"/>
        <c:axPos val="b"/>
        <c:numFmt formatCode="ge" sourceLinked="1"/>
        <c:majorTickMark val="none"/>
        <c:minorTickMark val="none"/>
        <c:tickLblPos val="none"/>
        <c:crossAx val="194647552"/>
        <c:crosses val="autoZero"/>
        <c:auto val="1"/>
        <c:lblOffset val="100"/>
        <c:baseTimeUnit val="years"/>
      </c:dateAx>
      <c:valAx>
        <c:axId val="1946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2664.06</c:v>
                </c:pt>
                <c:pt idx="1">
                  <c:v>2515.9699999999998</c:v>
                </c:pt>
                <c:pt idx="2">
                  <c:v>2380.59</c:v>
                </c:pt>
                <c:pt idx="3">
                  <c:v>2246.1</c:v>
                </c:pt>
                <c:pt idx="4">
                  <c:v>2644.83</c:v>
                </c:pt>
              </c:numCache>
            </c:numRef>
          </c:val>
        </c:ser>
        <c:dLbls>
          <c:showLegendKey val="0"/>
          <c:showVal val="0"/>
          <c:showCatName val="0"/>
          <c:showSerName val="0"/>
          <c:showPercent val="0"/>
          <c:showBubbleSize val="0"/>
        </c:dLbls>
        <c:gapWidth val="150"/>
        <c:axId val="202921088"/>
        <c:axId val="2029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02921088"/>
        <c:axId val="202923392"/>
      </c:lineChart>
      <c:dateAx>
        <c:axId val="202921088"/>
        <c:scaling>
          <c:orientation val="minMax"/>
        </c:scaling>
        <c:delete val="1"/>
        <c:axPos val="b"/>
        <c:numFmt formatCode="ge" sourceLinked="1"/>
        <c:majorTickMark val="none"/>
        <c:minorTickMark val="none"/>
        <c:tickLblPos val="none"/>
        <c:crossAx val="202923392"/>
        <c:crosses val="autoZero"/>
        <c:auto val="1"/>
        <c:lblOffset val="100"/>
        <c:baseTimeUnit val="years"/>
      </c:dateAx>
      <c:valAx>
        <c:axId val="2029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35.47</c:v>
                </c:pt>
                <c:pt idx="1">
                  <c:v>31.47</c:v>
                </c:pt>
                <c:pt idx="2">
                  <c:v>32.96</c:v>
                </c:pt>
                <c:pt idx="3">
                  <c:v>32.24</c:v>
                </c:pt>
                <c:pt idx="4">
                  <c:v>37.54</c:v>
                </c:pt>
              </c:numCache>
            </c:numRef>
          </c:val>
        </c:ser>
        <c:dLbls>
          <c:showLegendKey val="0"/>
          <c:showVal val="0"/>
          <c:showCatName val="0"/>
          <c:showSerName val="0"/>
          <c:showPercent val="0"/>
          <c:showBubbleSize val="0"/>
        </c:dLbls>
        <c:gapWidth val="150"/>
        <c:axId val="210634624"/>
        <c:axId val="2106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10634624"/>
        <c:axId val="210697216"/>
      </c:lineChart>
      <c:dateAx>
        <c:axId val="210634624"/>
        <c:scaling>
          <c:orientation val="minMax"/>
        </c:scaling>
        <c:delete val="1"/>
        <c:axPos val="b"/>
        <c:numFmt formatCode="ge" sourceLinked="1"/>
        <c:majorTickMark val="none"/>
        <c:minorTickMark val="none"/>
        <c:tickLblPos val="none"/>
        <c:crossAx val="210697216"/>
        <c:crosses val="autoZero"/>
        <c:auto val="1"/>
        <c:lblOffset val="100"/>
        <c:baseTimeUnit val="years"/>
      </c:dateAx>
      <c:valAx>
        <c:axId val="2106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320.70999999999998</c:v>
                </c:pt>
                <c:pt idx="1">
                  <c:v>362.41</c:v>
                </c:pt>
                <c:pt idx="2">
                  <c:v>344.82</c:v>
                </c:pt>
                <c:pt idx="3">
                  <c:v>362.25</c:v>
                </c:pt>
                <c:pt idx="4">
                  <c:v>389.01</c:v>
                </c:pt>
              </c:numCache>
            </c:numRef>
          </c:val>
        </c:ser>
        <c:dLbls>
          <c:showLegendKey val="0"/>
          <c:showVal val="0"/>
          <c:showCatName val="0"/>
          <c:showSerName val="0"/>
          <c:showPercent val="0"/>
          <c:showBubbleSize val="0"/>
        </c:dLbls>
        <c:gapWidth val="150"/>
        <c:axId val="55816960"/>
        <c:axId val="558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55816960"/>
        <c:axId val="55818880"/>
      </c:lineChart>
      <c:dateAx>
        <c:axId val="55816960"/>
        <c:scaling>
          <c:orientation val="minMax"/>
        </c:scaling>
        <c:delete val="1"/>
        <c:axPos val="b"/>
        <c:numFmt formatCode="ge" sourceLinked="1"/>
        <c:majorTickMark val="none"/>
        <c:minorTickMark val="none"/>
        <c:tickLblPos val="none"/>
        <c:crossAx val="55818880"/>
        <c:crosses val="autoZero"/>
        <c:auto val="1"/>
        <c:lblOffset val="100"/>
        <c:baseTimeUnit val="years"/>
      </c:dateAx>
      <c:valAx>
        <c:axId val="558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6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上富田町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15527</v>
      </c>
      <c r="AM8" s="64"/>
      <c r="AN8" s="64"/>
      <c r="AO8" s="64"/>
      <c r="AP8" s="64"/>
      <c r="AQ8" s="64"/>
      <c r="AR8" s="64"/>
      <c r="AS8" s="64"/>
      <c r="AT8" s="63">
        <f>データ!S6</f>
        <v>57.37</v>
      </c>
      <c r="AU8" s="63"/>
      <c r="AV8" s="63"/>
      <c r="AW8" s="63"/>
      <c r="AX8" s="63"/>
      <c r="AY8" s="63"/>
      <c r="AZ8" s="63"/>
      <c r="BA8" s="63"/>
      <c r="BB8" s="63">
        <f>データ!T6</f>
        <v>270.64999999999998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31.89</v>
      </c>
      <c r="Q10" s="63"/>
      <c r="R10" s="63"/>
      <c r="S10" s="63"/>
      <c r="T10" s="63"/>
      <c r="U10" s="63"/>
      <c r="V10" s="63"/>
      <c r="W10" s="63">
        <f>データ!P6</f>
        <v>103.01</v>
      </c>
      <c r="X10" s="63"/>
      <c r="Y10" s="63"/>
      <c r="Z10" s="63"/>
      <c r="AA10" s="63"/>
      <c r="AB10" s="63"/>
      <c r="AC10" s="63"/>
      <c r="AD10" s="64">
        <f>データ!Q6</f>
        <v>3100</v>
      </c>
      <c r="AE10" s="64"/>
      <c r="AF10" s="64"/>
      <c r="AG10" s="64"/>
      <c r="AH10" s="64"/>
      <c r="AI10" s="64"/>
      <c r="AJ10" s="64"/>
      <c r="AK10" s="2"/>
      <c r="AL10" s="64">
        <f>データ!U6</f>
        <v>4962</v>
      </c>
      <c r="AM10" s="64"/>
      <c r="AN10" s="64"/>
      <c r="AO10" s="64"/>
      <c r="AP10" s="64"/>
      <c r="AQ10" s="64"/>
      <c r="AR10" s="64"/>
      <c r="AS10" s="64"/>
      <c r="AT10" s="63">
        <f>データ!V6</f>
        <v>1.1399999999999999</v>
      </c>
      <c r="AU10" s="63"/>
      <c r="AV10" s="63"/>
      <c r="AW10" s="63"/>
      <c r="AX10" s="63"/>
      <c r="AY10" s="63"/>
      <c r="AZ10" s="63"/>
      <c r="BA10" s="63"/>
      <c r="BB10" s="63">
        <f>データ!W6</f>
        <v>4352.63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304042</v>
      </c>
      <c r="D6" s="31">
        <f t="shared" si="3"/>
        <v>47</v>
      </c>
      <c r="E6" s="31">
        <f t="shared" si="3"/>
        <v>17</v>
      </c>
      <c r="F6" s="31">
        <f t="shared" si="3"/>
        <v>5</v>
      </c>
      <c r="G6" s="31">
        <f t="shared" si="3"/>
        <v>0</v>
      </c>
      <c r="H6" s="31" t="str">
        <f t="shared" si="3"/>
        <v>和歌山県　上富田町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31.89</v>
      </c>
      <c r="P6" s="32">
        <f t="shared" si="3"/>
        <v>103.01</v>
      </c>
      <c r="Q6" s="32">
        <f t="shared" si="3"/>
        <v>3100</v>
      </c>
      <c r="R6" s="32">
        <f t="shared" si="3"/>
        <v>15527</v>
      </c>
      <c r="S6" s="32">
        <f t="shared" si="3"/>
        <v>57.37</v>
      </c>
      <c r="T6" s="32">
        <f t="shared" si="3"/>
        <v>270.64999999999998</v>
      </c>
      <c r="U6" s="32">
        <f t="shared" si="3"/>
        <v>4962</v>
      </c>
      <c r="V6" s="32">
        <f t="shared" si="3"/>
        <v>1.1399999999999999</v>
      </c>
      <c r="W6" s="32">
        <f t="shared" si="3"/>
        <v>4352.63</v>
      </c>
      <c r="X6" s="33">
        <f>IF(X7="",NA(),X7)</f>
        <v>48.24</v>
      </c>
      <c r="Y6" s="33">
        <f t="shared" ref="Y6:AG6" si="4">IF(Y7="",NA(),Y7)</f>
        <v>54.78</v>
      </c>
      <c r="Z6" s="33">
        <f t="shared" si="4"/>
        <v>52.45</v>
      </c>
      <c r="AA6" s="33">
        <f t="shared" si="4"/>
        <v>52.52</v>
      </c>
      <c r="AB6" s="33">
        <f t="shared" si="4"/>
        <v>52.53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2664.06</v>
      </c>
      <c r="BF6" s="33">
        <f t="shared" ref="BF6:BN6" si="7">IF(BF7="",NA(),BF7)</f>
        <v>2515.9699999999998</v>
      </c>
      <c r="BG6" s="33">
        <f t="shared" si="7"/>
        <v>2380.59</v>
      </c>
      <c r="BH6" s="33">
        <f t="shared" si="7"/>
        <v>2246.1</v>
      </c>
      <c r="BI6" s="33">
        <f t="shared" si="7"/>
        <v>2644.83</v>
      </c>
      <c r="BJ6" s="33">
        <f t="shared" si="7"/>
        <v>1224.75</v>
      </c>
      <c r="BK6" s="33">
        <f t="shared" si="7"/>
        <v>1197.82</v>
      </c>
      <c r="BL6" s="33">
        <f t="shared" si="7"/>
        <v>1126.77</v>
      </c>
      <c r="BM6" s="33">
        <f t="shared" si="7"/>
        <v>1044.8</v>
      </c>
      <c r="BN6" s="33">
        <f t="shared" si="7"/>
        <v>1081.8</v>
      </c>
      <c r="BO6" s="32" t="str">
        <f>IF(BO7="","",IF(BO7="-","【-】","【"&amp;SUBSTITUTE(TEXT(BO7,"#,##0.00"),"-","△")&amp;"】"))</f>
        <v>【1,015.77】</v>
      </c>
      <c r="BP6" s="33">
        <f>IF(BP7="",NA(),BP7)</f>
        <v>35.47</v>
      </c>
      <c r="BQ6" s="33">
        <f t="shared" ref="BQ6:BY6" si="8">IF(BQ7="",NA(),BQ7)</f>
        <v>31.47</v>
      </c>
      <c r="BR6" s="33">
        <f t="shared" si="8"/>
        <v>32.96</v>
      </c>
      <c r="BS6" s="33">
        <f t="shared" si="8"/>
        <v>32.24</v>
      </c>
      <c r="BT6" s="33">
        <f t="shared" si="8"/>
        <v>37.54</v>
      </c>
      <c r="BU6" s="33">
        <f t="shared" si="8"/>
        <v>42.13</v>
      </c>
      <c r="BV6" s="33">
        <f t="shared" si="8"/>
        <v>51.03</v>
      </c>
      <c r="BW6" s="33">
        <f t="shared" si="8"/>
        <v>50.9</v>
      </c>
      <c r="BX6" s="33">
        <f t="shared" si="8"/>
        <v>50.82</v>
      </c>
      <c r="BY6" s="33">
        <f t="shared" si="8"/>
        <v>52.19</v>
      </c>
      <c r="BZ6" s="32" t="str">
        <f>IF(BZ7="","",IF(BZ7="-","【-】","【"&amp;SUBSTITUTE(TEXT(BZ7,"#,##0.00"),"-","△")&amp;"】"))</f>
        <v>【52.78】</v>
      </c>
      <c r="CA6" s="33">
        <f>IF(CA7="",NA(),CA7)</f>
        <v>320.70999999999998</v>
      </c>
      <c r="CB6" s="33">
        <f t="shared" ref="CB6:CJ6" si="9">IF(CB7="",NA(),CB7)</f>
        <v>362.41</v>
      </c>
      <c r="CC6" s="33">
        <f t="shared" si="9"/>
        <v>344.82</v>
      </c>
      <c r="CD6" s="33">
        <f t="shared" si="9"/>
        <v>362.25</v>
      </c>
      <c r="CE6" s="33">
        <f t="shared" si="9"/>
        <v>389.01</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50.28</v>
      </c>
      <c r="CM6" s="33">
        <f t="shared" ref="CM6:CU6" si="10">IF(CM7="",NA(),CM7)</f>
        <v>51.04</v>
      </c>
      <c r="CN6" s="33">
        <f t="shared" si="10"/>
        <v>51.47</v>
      </c>
      <c r="CO6" s="33">
        <f t="shared" si="10"/>
        <v>50.33</v>
      </c>
      <c r="CP6" s="33">
        <f t="shared" si="10"/>
        <v>50.28</v>
      </c>
      <c r="CQ6" s="33">
        <f t="shared" si="10"/>
        <v>46.85</v>
      </c>
      <c r="CR6" s="33">
        <f t="shared" si="10"/>
        <v>54.74</v>
      </c>
      <c r="CS6" s="33">
        <f t="shared" si="10"/>
        <v>53.78</v>
      </c>
      <c r="CT6" s="33">
        <f t="shared" si="10"/>
        <v>53.24</v>
      </c>
      <c r="CU6" s="33">
        <f t="shared" si="10"/>
        <v>52.31</v>
      </c>
      <c r="CV6" s="32" t="str">
        <f>IF(CV7="","",IF(CV7="-","【-】","【"&amp;SUBSTITUTE(TEXT(CV7,"#,##0.00"),"-","△")&amp;"】"))</f>
        <v>【52.74】</v>
      </c>
      <c r="CW6" s="33">
        <f>IF(CW7="",NA(),CW7)</f>
        <v>71.89</v>
      </c>
      <c r="CX6" s="33">
        <f t="shared" ref="CX6:DF6" si="11">IF(CX7="",NA(),CX7)</f>
        <v>72.81</v>
      </c>
      <c r="CY6" s="33">
        <f t="shared" si="11"/>
        <v>73.12</v>
      </c>
      <c r="CZ6" s="33">
        <f t="shared" si="11"/>
        <v>73.260000000000005</v>
      </c>
      <c r="DA6" s="33">
        <f t="shared" si="11"/>
        <v>73.62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304042</v>
      </c>
      <c r="D7" s="35">
        <v>47</v>
      </c>
      <c r="E7" s="35">
        <v>17</v>
      </c>
      <c r="F7" s="35">
        <v>5</v>
      </c>
      <c r="G7" s="35">
        <v>0</v>
      </c>
      <c r="H7" s="35" t="s">
        <v>96</v>
      </c>
      <c r="I7" s="35" t="s">
        <v>97</v>
      </c>
      <c r="J7" s="35" t="s">
        <v>98</v>
      </c>
      <c r="K7" s="35" t="s">
        <v>99</v>
      </c>
      <c r="L7" s="35" t="s">
        <v>100</v>
      </c>
      <c r="M7" s="36" t="s">
        <v>101</v>
      </c>
      <c r="N7" s="36" t="s">
        <v>102</v>
      </c>
      <c r="O7" s="36">
        <v>31.89</v>
      </c>
      <c r="P7" s="36">
        <v>103.01</v>
      </c>
      <c r="Q7" s="36">
        <v>3100</v>
      </c>
      <c r="R7" s="36">
        <v>15527</v>
      </c>
      <c r="S7" s="36">
        <v>57.37</v>
      </c>
      <c r="T7" s="36">
        <v>270.64999999999998</v>
      </c>
      <c r="U7" s="36">
        <v>4962</v>
      </c>
      <c r="V7" s="36">
        <v>1.1399999999999999</v>
      </c>
      <c r="W7" s="36">
        <v>4352.63</v>
      </c>
      <c r="X7" s="36">
        <v>48.24</v>
      </c>
      <c r="Y7" s="36">
        <v>54.78</v>
      </c>
      <c r="Z7" s="36">
        <v>52.45</v>
      </c>
      <c r="AA7" s="36">
        <v>52.52</v>
      </c>
      <c r="AB7" s="36">
        <v>52.53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2664.06</v>
      </c>
      <c r="BF7" s="36">
        <v>2515.9699999999998</v>
      </c>
      <c r="BG7" s="36">
        <v>2380.59</v>
      </c>
      <c r="BH7" s="36">
        <v>2246.1</v>
      </c>
      <c r="BI7" s="36">
        <v>2644.83</v>
      </c>
      <c r="BJ7" s="36">
        <v>1224.75</v>
      </c>
      <c r="BK7" s="36">
        <v>1197.82</v>
      </c>
      <c r="BL7" s="36">
        <v>1126.77</v>
      </c>
      <c r="BM7" s="36">
        <v>1044.8</v>
      </c>
      <c r="BN7" s="36">
        <v>1081.8</v>
      </c>
      <c r="BO7" s="36">
        <v>1015.77</v>
      </c>
      <c r="BP7" s="36">
        <v>35.47</v>
      </c>
      <c r="BQ7" s="36">
        <v>31.47</v>
      </c>
      <c r="BR7" s="36">
        <v>32.96</v>
      </c>
      <c r="BS7" s="36">
        <v>32.24</v>
      </c>
      <c r="BT7" s="36">
        <v>37.54</v>
      </c>
      <c r="BU7" s="36">
        <v>42.13</v>
      </c>
      <c r="BV7" s="36">
        <v>51.03</v>
      </c>
      <c r="BW7" s="36">
        <v>50.9</v>
      </c>
      <c r="BX7" s="36">
        <v>50.82</v>
      </c>
      <c r="BY7" s="36">
        <v>52.19</v>
      </c>
      <c r="BZ7" s="36">
        <v>52.78</v>
      </c>
      <c r="CA7" s="36">
        <v>320.70999999999998</v>
      </c>
      <c r="CB7" s="36">
        <v>362.41</v>
      </c>
      <c r="CC7" s="36">
        <v>344.82</v>
      </c>
      <c r="CD7" s="36">
        <v>362.25</v>
      </c>
      <c r="CE7" s="36">
        <v>389.01</v>
      </c>
      <c r="CF7" s="36">
        <v>348.41</v>
      </c>
      <c r="CG7" s="36">
        <v>289.60000000000002</v>
      </c>
      <c r="CH7" s="36">
        <v>293.27</v>
      </c>
      <c r="CI7" s="36">
        <v>300.52</v>
      </c>
      <c r="CJ7" s="36">
        <v>296.14</v>
      </c>
      <c r="CK7" s="36">
        <v>289.81</v>
      </c>
      <c r="CL7" s="36">
        <v>50.28</v>
      </c>
      <c r="CM7" s="36">
        <v>51.04</v>
      </c>
      <c r="CN7" s="36">
        <v>51.47</v>
      </c>
      <c r="CO7" s="36">
        <v>50.33</v>
      </c>
      <c r="CP7" s="36">
        <v>50.28</v>
      </c>
      <c r="CQ7" s="36">
        <v>46.85</v>
      </c>
      <c r="CR7" s="36">
        <v>54.74</v>
      </c>
      <c r="CS7" s="36">
        <v>53.78</v>
      </c>
      <c r="CT7" s="36">
        <v>53.24</v>
      </c>
      <c r="CU7" s="36">
        <v>52.31</v>
      </c>
      <c r="CV7" s="36">
        <v>52.74</v>
      </c>
      <c r="CW7" s="36">
        <v>71.89</v>
      </c>
      <c r="CX7" s="36">
        <v>72.81</v>
      </c>
      <c r="CY7" s="36">
        <v>73.12</v>
      </c>
      <c r="CZ7" s="36">
        <v>73.260000000000005</v>
      </c>
      <c r="DA7" s="36">
        <v>73.62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2017-02-08T03:13:31Z</dcterms:created>
  <dcterms:modified xsi:type="dcterms:W3CDTF">2017-02-13T04:19:27Z</dcterms:modified>
</cp:coreProperties>
</file>