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<sst xmlns="http://schemas.openxmlformats.org/spreadsheetml/2006/main" count="221" uniqueCount="111">
  <si>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</si>
  <si>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</si>
  <si>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</si>
  <si>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</si>
  <si>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</si>
  <si>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</si>
  <si>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</si>
  <si>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</si>
  <si>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</si>
  <si>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</si>
  <si>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</si>
  <si>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</si>
  <si>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</si>
  <si>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</si>
  <si>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</si>
  <si>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</si>
  <si>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</si>
  <si>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</si>
  <si>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</si>
  <si>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</si>
  <si>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</si>
  <si>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</si>
  <si>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</si>
  <si>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</si>
  <si>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</si>
  <si>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</si>
  <si>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</si>
  <si>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</si>
  <si>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</si>
  <si>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</si>
  <si>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</si>
  <si>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</si>
  <si>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</si>
  <si>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</si>
  <si>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</si>
  <si>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</si>
  <si>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</si>
  <si>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</si>
  <si>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</si>
  <si>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</si>
  <si>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</si>
  <si>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</si>
  <si>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</si>
  <si>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</si>
  <si>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</si>
  <si>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</si>
  <si>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</si>
  <si>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</si>
  <si>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</si>
  <si>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</si>
  <si>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</si>
  <si>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</si>
  <si>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</si>
  <si>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</si>
  <si>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</si>
  <si>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</si>
  <si>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</si>
  <si>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</si>
  <si>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</si>
  <si>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</si>
  <si>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</si>
  <si>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</si>
  <si>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</si>
  <si>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</si>
  <si>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</si>
  <si>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</si>
  <si>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</si>
  <si>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</si>
  <si>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</si>
  <si>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</si>
  <si>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</si>
  <si>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</si>
  <si>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</si>
  <si>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</si>
  <si>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</si>
  <si>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</si>
  <si>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</si>
  <si>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</si>
  <si>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</si>
  <si>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</si>
  <si>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</si>
  <si>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</si>
  <si>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</si>
  <si>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</si>
  <si>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</si>
  <si>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</si>
  <si>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</si>
  <si>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</si>
  <si>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</si>
  <si>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</si>
  <si>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</si>
  <si>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</si>
  <si>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</si>
  <si>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</si>
  <si>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</si>
  <si>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</si>
  <si>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</si>
  <si>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</si>
  <si>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</si>
  <si>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</si>
  <si>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</si>
  <si>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</si>
  <si>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</si>
  <si>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</si>
  <si>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</si>
  <si>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</si>
  <si>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</si>
  <si>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</si>
  <si>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区域の拡大に伴い、使用料収入が増加しているものの、建設費に係る地方債の償還金が増加しているため収益的収支比率が１００％を大きく割り込み一般会計からの繰入金に依存している状況である。しかし、町村合併により８地区あった農業集落排水施設のうち５地区を公共下水道区域に追加変更し、平成２９年度までには２地区が編入となり、平成３１年度までに順次整備する予定です。それに伴い、農業集落排水施設の５地区の排水及び事業所排水の接続が可能となり使用料の増収、一方処理施設の統合等による汚泥処分費の節減により、経営の健全化が図れる。</t>
    <rPh sb="50" eb="53">
      <t>シュウエキテキ</t>
    </rPh>
    <rPh sb="53" eb="55">
      <t>シュウシ</t>
    </rPh>
    <rPh sb="63" eb="64">
      <t>オオ</t>
    </rPh>
    <rPh sb="66" eb="67">
      <t>ワ</t>
    </rPh>
    <rPh sb="68" eb="69">
      <t>コ</t>
    </rPh>
    <rPh sb="133" eb="135">
      <t>ツイカ</t>
    </rPh>
    <rPh sb="139" eb="141">
      <t>ヘイセイ</t>
    </rPh>
    <rPh sb="143" eb="145">
      <t>ネンド</t>
    </rPh>
    <rPh sb="150" eb="152">
      <t>チク</t>
    </rPh>
    <rPh sb="153" eb="155">
      <t>ヘンニュウ</t>
    </rPh>
    <rPh sb="170" eb="172">
      <t>セイビ</t>
    </rPh>
    <phoneticPr fontId="4"/>
  </si>
  <si>
    <t>現在、耐用年数が経過している施設はありません。</t>
    <phoneticPr fontId="4"/>
  </si>
  <si>
    <t>事業開始は平成８年４月１日、町村合併により、１８年度にみなべ町汚水処理構想計画を見直し、農業集落排水地区５箇所を公共下水地区に組み込み、平成３１年度までに町内区域（３０１ｈａ）を整備する計画に変更、現在の整備進捗率は６０％強となっている。平成１４年１０月１日に供用開始し、平成２７年度末における普及率は４９．３％、水洗化率６１.７％となっている。現在は建設途上であり、水洗化の推進、適正な維持管理に努めているが、収支の不足分は一般会計からの繰り入れにより補填している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</si>
</sst>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816192"/>
        <c:axId val="55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816192"/>
        <c:axId val="55818112"/>
      </c:lineChart>
      <c:dateAx>
        <c:axId val="55816192"/>
        <c:scaling>
          <c:orientation val="minMax"/>
        </c:scaling>
        <c:delete val="1"/>
        <c:axPos val="b"/>
        <c:numFmt formatCode="ge" sourceLinked="1"/>
        <c:majorTickMark val="none"/>
        <c:minorTickMark val="none"/>
        <c:tickLblPos val="none"/>
        <c:crossAx val="55818112"/>
        <c:crosses val="autoZero"/>
        <c:auto val="1"/>
        <c:lblOffset val="100"/>
        <c:baseTimeUnit val="years"/>
      </c:dateAx>
      <c:valAx>
        <c:axId val="55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38.6</c:v>
                </c:pt>
                <c:pt idx="1">
                  <c:v>40</c:v>
                </c:pt>
                <c:pt idx="2">
                  <c:v>41.64</c:v>
                </c:pt>
                <c:pt idx="3">
                  <c:v>43.28</c:v>
                </c:pt>
                <c:pt idx="4">
                  <c:v>20.92</c:v>
                </c:pt>
              </c:numCache>
            </c:numRef>
          </c:val>
        </c:ser>
        <c:dLbls>
          <c:showLegendKey val="0"/>
          <c:showVal val="0"/>
          <c:showCatName val="0"/>
          <c:showSerName val="0"/>
          <c:showPercent val="0"/>
          <c:showBubbleSize val="0"/>
        </c:dLbls>
        <c:gapWidth val="150"/>
        <c:axId val="193276544"/>
        <c:axId val="193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93276544"/>
        <c:axId val="193331968"/>
      </c:lineChart>
      <c:dateAx>
        <c:axId val="193276544"/>
        <c:scaling>
          <c:orientation val="minMax"/>
        </c:scaling>
        <c:delete val="1"/>
        <c:axPos val="b"/>
        <c:numFmt formatCode="ge" sourceLinked="1"/>
        <c:majorTickMark val="none"/>
        <c:minorTickMark val="none"/>
        <c:tickLblPos val="none"/>
        <c:crossAx val="193331968"/>
        <c:crosses val="autoZero"/>
        <c:auto val="1"/>
        <c:lblOffset val="100"/>
        <c:baseTimeUnit val="years"/>
      </c:dateAx>
      <c:valAx>
        <c:axId val="1933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c:v>
                </c:pt>
                <c:pt idx="1">
                  <c:v>56.72</c:v>
                </c:pt>
                <c:pt idx="2">
                  <c:v>57.47</c:v>
                </c:pt>
                <c:pt idx="3">
                  <c:v>62.45</c:v>
                </c:pt>
                <c:pt idx="4">
                  <c:v>61.75</c:v>
                </c:pt>
              </c:numCache>
            </c:numRef>
          </c:val>
        </c:ser>
        <c:dLbls>
          <c:showLegendKey val="0"/>
          <c:showVal val="0"/>
          <c:showCatName val="0"/>
          <c:showSerName val="0"/>
          <c:showPercent val="0"/>
          <c:showBubbleSize val="0"/>
        </c:dLbls>
        <c:gapWidth val="150"/>
        <c:axId val="195203840"/>
        <c:axId val="1952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95203840"/>
        <c:axId val="195205760"/>
      </c:lineChart>
      <c:dateAx>
        <c:axId val="195203840"/>
        <c:scaling>
          <c:orientation val="minMax"/>
        </c:scaling>
        <c:delete val="1"/>
        <c:axPos val="b"/>
        <c:numFmt formatCode="ge" sourceLinked="1"/>
        <c:majorTickMark val="none"/>
        <c:minorTickMark val="none"/>
        <c:tickLblPos val="none"/>
        <c:crossAx val="195205760"/>
        <c:crosses val="autoZero"/>
        <c:auto val="1"/>
        <c:lblOffset val="100"/>
        <c:baseTimeUnit val="years"/>
      </c:dateAx>
      <c:valAx>
        <c:axId val="195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54.44</c:v>
                </c:pt>
                <c:pt idx="1">
                  <c:v>55.81</c:v>
                </c:pt>
                <c:pt idx="2">
                  <c:v>54.69</c:v>
                </c:pt>
                <c:pt idx="3">
                  <c:v>53.81</c:v>
                </c:pt>
                <c:pt idx="4">
                  <c:v>55.56</c:v>
                </c:pt>
              </c:numCache>
            </c:numRef>
          </c:val>
        </c:ser>
        <c:dLbls>
          <c:showLegendKey val="0"/>
          <c:showVal val="0"/>
          <c:showCatName val="0"/>
          <c:showSerName val="0"/>
          <c:showPercent val="0"/>
          <c:showBubbleSize val="0"/>
        </c:dLbls>
        <c:gapWidth val="150"/>
        <c:axId val="55905664"/>
        <c:axId val="55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05664"/>
        <c:axId val="55930240"/>
      </c:lineChart>
      <c:dateAx>
        <c:axId val="55905664"/>
        <c:scaling>
          <c:orientation val="minMax"/>
        </c:scaling>
        <c:delete val="1"/>
        <c:axPos val="b"/>
        <c:numFmt formatCode="ge" sourceLinked="1"/>
        <c:majorTickMark val="none"/>
        <c:minorTickMark val="none"/>
        <c:tickLblPos val="none"/>
        <c:crossAx val="55930240"/>
        <c:crosses val="autoZero"/>
        <c:auto val="1"/>
        <c:lblOffset val="100"/>
        <c:baseTimeUnit val="years"/>
      </c:dateAx>
      <c:valAx>
        <c:axId val="55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85920"/>
        <c:axId val="56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85920"/>
        <c:axId val="56387840"/>
      </c:lineChart>
      <c:dateAx>
        <c:axId val="56385920"/>
        <c:scaling>
          <c:orientation val="minMax"/>
        </c:scaling>
        <c:delete val="1"/>
        <c:axPos val="b"/>
        <c:numFmt formatCode="ge" sourceLinked="1"/>
        <c:majorTickMark val="none"/>
        <c:minorTickMark val="none"/>
        <c:tickLblPos val="none"/>
        <c:crossAx val="56387840"/>
        <c:crosses val="autoZero"/>
        <c:auto val="1"/>
        <c:lblOffset val="100"/>
        <c:baseTimeUnit val="years"/>
      </c:dateAx>
      <c:valAx>
        <c:axId val="56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72320"/>
        <c:axId val="56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72320"/>
        <c:axId val="56474624"/>
      </c:lineChart>
      <c:dateAx>
        <c:axId val="56472320"/>
        <c:scaling>
          <c:orientation val="minMax"/>
        </c:scaling>
        <c:delete val="1"/>
        <c:axPos val="b"/>
        <c:numFmt formatCode="ge" sourceLinked="1"/>
        <c:majorTickMark val="none"/>
        <c:minorTickMark val="none"/>
        <c:tickLblPos val="none"/>
        <c:crossAx val="56474624"/>
        <c:crosses val="autoZero"/>
        <c:auto val="1"/>
        <c:lblOffset val="100"/>
        <c:baseTimeUnit val="years"/>
      </c:dateAx>
      <c:valAx>
        <c:axId val="56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32928"/>
        <c:axId val="575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32928"/>
        <c:axId val="57511936"/>
      </c:lineChart>
      <c:dateAx>
        <c:axId val="57132928"/>
        <c:scaling>
          <c:orientation val="minMax"/>
        </c:scaling>
        <c:delete val="1"/>
        <c:axPos val="b"/>
        <c:numFmt formatCode="ge" sourceLinked="1"/>
        <c:majorTickMark val="none"/>
        <c:minorTickMark val="none"/>
        <c:tickLblPos val="none"/>
        <c:crossAx val="57511936"/>
        <c:crosses val="autoZero"/>
        <c:auto val="1"/>
        <c:lblOffset val="100"/>
        <c:baseTimeUnit val="years"/>
      </c:dateAx>
      <c:valAx>
        <c:axId val="575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0144"/>
        <c:axId val="159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0144"/>
        <c:axId val="159353088"/>
      </c:lineChart>
      <c:dateAx>
        <c:axId val="159350144"/>
        <c:scaling>
          <c:orientation val="minMax"/>
        </c:scaling>
        <c:delete val="1"/>
        <c:axPos val="b"/>
        <c:numFmt formatCode="ge" sourceLinked="1"/>
        <c:majorTickMark val="none"/>
        <c:minorTickMark val="none"/>
        <c:tickLblPos val="none"/>
        <c:crossAx val="159353088"/>
        <c:crosses val="autoZero"/>
        <c:auto val="1"/>
        <c:lblOffset val="100"/>
        <c:baseTimeUnit val="years"/>
      </c:dateAx>
      <c:valAx>
        <c:axId val="159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483008"/>
        <c:axId val="1594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59483008"/>
        <c:axId val="159485312"/>
      </c:lineChart>
      <c:dateAx>
        <c:axId val="159483008"/>
        <c:scaling>
          <c:orientation val="minMax"/>
        </c:scaling>
        <c:delete val="1"/>
        <c:axPos val="b"/>
        <c:numFmt formatCode="ge" sourceLinked="1"/>
        <c:majorTickMark val="none"/>
        <c:minorTickMark val="none"/>
        <c:tickLblPos val="none"/>
        <c:crossAx val="159485312"/>
        <c:crosses val="autoZero"/>
        <c:auto val="1"/>
        <c:lblOffset val="100"/>
        <c:baseTimeUnit val="years"/>
      </c:dateAx>
      <c:valAx>
        <c:axId val="159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34.14</c:v>
                </c:pt>
                <c:pt idx="1">
                  <c:v>30.74</c:v>
                </c:pt>
                <c:pt idx="2">
                  <c:v>31.21</c:v>
                </c:pt>
                <c:pt idx="3">
                  <c:v>30.36</c:v>
                </c:pt>
                <c:pt idx="4">
                  <c:v>30.63</c:v>
                </c:pt>
              </c:numCache>
            </c:numRef>
          </c:val>
        </c:ser>
        <c:dLbls>
          <c:showLegendKey val="0"/>
          <c:showVal val="0"/>
          <c:showCatName val="0"/>
          <c:showSerName val="0"/>
          <c:showPercent val="0"/>
          <c:showBubbleSize val="0"/>
        </c:dLbls>
        <c:gapWidth val="150"/>
        <c:axId val="190849024"/>
        <c:axId val="1908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90849024"/>
        <c:axId val="190852480"/>
      </c:lineChart>
      <c:dateAx>
        <c:axId val="190849024"/>
        <c:scaling>
          <c:orientation val="minMax"/>
        </c:scaling>
        <c:delete val="1"/>
        <c:axPos val="b"/>
        <c:numFmt formatCode="ge" sourceLinked="1"/>
        <c:majorTickMark val="none"/>
        <c:minorTickMark val="none"/>
        <c:tickLblPos val="none"/>
        <c:crossAx val="190852480"/>
        <c:crosses val="autoZero"/>
        <c:auto val="1"/>
        <c:lblOffset val="100"/>
        <c:baseTimeUnit val="years"/>
      </c:dateAx>
      <c:valAx>
        <c:axId val="190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431.47</c:v>
                </c:pt>
                <c:pt idx="1">
                  <c:v>475.88</c:v>
                </c:pt>
                <c:pt idx="2">
                  <c:v>466.99</c:v>
                </c:pt>
                <c:pt idx="3">
                  <c:v>492.55</c:v>
                </c:pt>
                <c:pt idx="4">
                  <c:v>490.18</c:v>
                </c:pt>
              </c:numCache>
            </c:numRef>
          </c:val>
        </c:ser>
        <c:dLbls>
          <c:showLegendKey val="0"/>
          <c:showVal val="0"/>
          <c:showCatName val="0"/>
          <c:showSerName val="0"/>
          <c:showPercent val="0"/>
          <c:showBubbleSize val="0"/>
        </c:dLbls>
        <c:gapWidth val="150"/>
        <c:axId val="192402176"/>
        <c:axId val="1924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92402176"/>
        <c:axId val="192405504"/>
      </c:lineChart>
      <c:dateAx>
        <c:axId val="192402176"/>
        <c:scaling>
          <c:orientation val="minMax"/>
        </c:scaling>
        <c:delete val="1"/>
        <c:axPos val="b"/>
        <c:numFmt formatCode="ge" sourceLinked="1"/>
        <c:majorTickMark val="none"/>
        <c:minorTickMark val="none"/>
        <c:tickLblPos val="none"/>
        <c:crossAx val="192405504"/>
        <c:crosses val="autoZero"/>
        <c:auto val="1"/>
        <c:lblOffset val="100"/>
        <c:baseTimeUnit val="years"/>
      </c:dateAx>
      <c:valAx>
        <c:axId val="1924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みなべ町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13422</v>
      </c>
      <c r="AM8" s="64"/>
      <c r="AN8" s="64"/>
      <c r="AO8" s="64"/>
      <c r="AP8" s="64"/>
      <c r="AQ8" s="64"/>
      <c r="AR8" s="64"/>
      <c r="AS8" s="64"/>
      <c r="AT8" s="63">
        <f>データ!S6</f>
        <v>120.28</v>
      </c>
      <c r="AU8" s="63"/>
      <c r="AV8" s="63"/>
      <c r="AW8" s="63"/>
      <c r="AX8" s="63"/>
      <c r="AY8" s="63"/>
      <c r="AZ8" s="63"/>
      <c r="BA8" s="63"/>
      <c r="BB8" s="63">
        <f>データ!T6</f>
        <v>111.59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49.55</v>
      </c>
      <c r="Q10" s="63"/>
      <c r="R10" s="63"/>
      <c r="S10" s="63"/>
      <c r="T10" s="63"/>
      <c r="U10" s="63"/>
      <c r="V10" s="63"/>
      <c r="W10" s="63">
        <f>データ!P6</f>
        <v>77.66</v>
      </c>
      <c r="X10" s="63"/>
      <c r="Y10" s="63"/>
      <c r="Z10" s="63"/>
      <c r="AA10" s="63"/>
      <c r="AB10" s="63"/>
      <c r="AC10" s="63"/>
      <c r="AD10" s="64">
        <f>データ!Q6</f>
        <v>2690</v>
      </c>
      <c r="AE10" s="64"/>
      <c r="AF10" s="64"/>
      <c r="AG10" s="64"/>
      <c r="AH10" s="64"/>
      <c r="AI10" s="64"/>
      <c r="AJ10" s="64"/>
      <c r="AK10" s="2"/>
      <c r="AL10" s="64">
        <f>データ!U6</f>
        <v>6611</v>
      </c>
      <c r="AM10" s="64"/>
      <c r="AN10" s="64"/>
      <c r="AO10" s="64"/>
      <c r="AP10" s="64"/>
      <c r="AQ10" s="64"/>
      <c r="AR10" s="64"/>
      <c r="AS10" s="64"/>
      <c r="AT10" s="63">
        <f>データ!V6</f>
        <v>1.89</v>
      </c>
      <c r="AU10" s="63"/>
      <c r="AV10" s="63"/>
      <c r="AW10" s="63"/>
      <c r="AX10" s="63"/>
      <c r="AY10" s="63"/>
      <c r="AZ10" s="63"/>
      <c r="BA10" s="63"/>
      <c r="BB10" s="63">
        <f>データ!W6</f>
        <v>3497.88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303917</v>
      </c>
      <c r="D6" s="31">
        <f t="shared" si="3"/>
        <v>47</v>
      </c>
      <c r="E6" s="31">
        <f t="shared" si="3"/>
        <v>17</v>
      </c>
      <c r="F6" s="31">
        <f t="shared" si="3"/>
        <v>1</v>
      </c>
      <c r="G6" s="31">
        <f t="shared" si="3"/>
        <v>0</v>
      </c>
      <c r="H6" s="31" t="str">
        <f t="shared" si="3"/>
        <v>和歌山県　みなべ町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49.55</v>
      </c>
      <c r="P6" s="32">
        <f t="shared" si="3"/>
        <v>77.66</v>
      </c>
      <c r="Q6" s="32">
        <f t="shared" si="3"/>
        <v>2690</v>
      </c>
      <c r="R6" s="32">
        <f t="shared" si="3"/>
        <v>13422</v>
      </c>
      <c r="S6" s="32">
        <f t="shared" si="3"/>
        <v>120.28</v>
      </c>
      <c r="T6" s="32">
        <f t="shared" si="3"/>
        <v>111.59</v>
      </c>
      <c r="U6" s="32">
        <f t="shared" si="3"/>
        <v>6611</v>
      </c>
      <c r="V6" s="32">
        <f t="shared" si="3"/>
        <v>1.89</v>
      </c>
      <c r="W6" s="32">
        <f t="shared" si="3"/>
        <v>3497.88</v>
      </c>
      <c r="X6" s="33">
        <f>IF(X7="",NA(),X7)</f>
        <v>54.44</v>
      </c>
      <c r="Y6" s="33">
        <f t="shared" ref="Y6:AG6" si="4">IF(Y7="",NA(),Y7)</f>
        <v>55.81</v>
      </c>
      <c r="Z6" s="33">
        <f t="shared" si="4"/>
        <v>54.69</v>
      </c>
      <c r="AA6" s="33">
        <f t="shared" si="4"/>
        <v>53.81</v>
      </c>
      <c r="AB6" s="33">
        <f t="shared" si="4"/>
        <v>55.56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34.14</v>
      </c>
      <c r="BQ6" s="33">
        <f t="shared" ref="BQ6:BY6" si="8">IF(BQ7="",NA(),BQ7)</f>
        <v>30.74</v>
      </c>
      <c r="BR6" s="33">
        <f t="shared" si="8"/>
        <v>31.21</v>
      </c>
      <c r="BS6" s="33">
        <f t="shared" si="8"/>
        <v>30.36</v>
      </c>
      <c r="BT6" s="33">
        <f t="shared" si="8"/>
        <v>30.63</v>
      </c>
      <c r="BU6" s="33">
        <f t="shared" si="8"/>
        <v>54.46</v>
      </c>
      <c r="BV6" s="33">
        <f t="shared" si="8"/>
        <v>57.36</v>
      </c>
      <c r="BW6" s="33">
        <f t="shared" si="8"/>
        <v>57.33</v>
      </c>
      <c r="BX6" s="33">
        <f t="shared" si="8"/>
        <v>60.78</v>
      </c>
      <c r="BY6" s="33">
        <f t="shared" si="8"/>
        <v>60.17</v>
      </c>
      <c r="BZ6" s="32" t="str">
        <f>IF(BZ7="","",IF(BZ7="-","【-】","【"&amp;SUBSTITUTE(TEXT(BZ7,"#,##0.00"),"-","△")&amp;"】"))</f>
        <v>【98.53】</v>
      </c>
      <c r="CA6" s="33">
        <f>IF(CA7="",NA(),CA7)</f>
        <v>431.47</v>
      </c>
      <c r="CB6" s="33">
        <f t="shared" ref="CB6:CJ6" si="9">IF(CB7="",NA(),CB7)</f>
        <v>475.88</v>
      </c>
      <c r="CC6" s="33">
        <f t="shared" si="9"/>
        <v>466.99</v>
      </c>
      <c r="CD6" s="33">
        <f t="shared" si="9"/>
        <v>492.55</v>
      </c>
      <c r="CE6" s="33">
        <f t="shared" si="9"/>
        <v>490.18</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38.6</v>
      </c>
      <c r="CM6" s="33">
        <f t="shared" ref="CM6:CU6" si="10">IF(CM7="",NA(),CM7)</f>
        <v>40</v>
      </c>
      <c r="CN6" s="33">
        <f t="shared" si="10"/>
        <v>41.64</v>
      </c>
      <c r="CO6" s="33">
        <f t="shared" si="10"/>
        <v>43.28</v>
      </c>
      <c r="CP6" s="33">
        <f t="shared" si="10"/>
        <v>20.92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58</v>
      </c>
      <c r="CX6" s="33">
        <f t="shared" ref="CX6:DF6" si="11">IF(CX7="",NA(),CX7)</f>
        <v>56.72</v>
      </c>
      <c r="CY6" s="33">
        <f t="shared" si="11"/>
        <v>57.47</v>
      </c>
      <c r="CZ6" s="33">
        <f t="shared" si="11"/>
        <v>62.45</v>
      </c>
      <c r="DA6" s="33">
        <f t="shared" si="11"/>
        <v>61.75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303917</v>
      </c>
      <c r="D7" s="35">
        <v>47</v>
      </c>
      <c r="E7" s="35">
        <v>17</v>
      </c>
      <c r="F7" s="35">
        <v>1</v>
      </c>
      <c r="G7" s="35">
        <v>0</v>
      </c>
      <c r="H7" s="35" t="s">
        <v>96</v>
      </c>
      <c r="I7" s="35" t="s">
        <v>97</v>
      </c>
      <c r="J7" s="35" t="s">
        <v>98</v>
      </c>
      <c r="K7" s="35" t="s">
        <v>99</v>
      </c>
      <c r="L7" s="35" t="s">
        <v>100</v>
      </c>
      <c r="M7" s="36" t="s">
        <v>101</v>
      </c>
      <c r="N7" s="36" t="s">
        <v>102</v>
      </c>
      <c r="O7" s="36">
        <v>49.55</v>
      </c>
      <c r="P7" s="36">
        <v>77.66</v>
      </c>
      <c r="Q7" s="36">
        <v>2690</v>
      </c>
      <c r="R7" s="36">
        <v>13422</v>
      </c>
      <c r="S7" s="36">
        <v>120.28</v>
      </c>
      <c r="T7" s="36">
        <v>111.59</v>
      </c>
      <c r="U7" s="36">
        <v>6611</v>
      </c>
      <c r="V7" s="36">
        <v>1.89</v>
      </c>
      <c r="W7" s="36">
        <v>3497.88</v>
      </c>
      <c r="X7" s="36">
        <v>54.44</v>
      </c>
      <c r="Y7" s="36">
        <v>55.81</v>
      </c>
      <c r="Z7" s="36">
        <v>54.69</v>
      </c>
      <c r="AA7" s="36">
        <v>53.81</v>
      </c>
      <c r="AB7" s="36">
        <v>55.56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34.14</v>
      </c>
      <c r="BQ7" s="36">
        <v>30.74</v>
      </c>
      <c r="BR7" s="36">
        <v>31.21</v>
      </c>
      <c r="BS7" s="36">
        <v>30.36</v>
      </c>
      <c r="BT7" s="36">
        <v>30.63</v>
      </c>
      <c r="BU7" s="36">
        <v>54.46</v>
      </c>
      <c r="BV7" s="36">
        <v>57.36</v>
      </c>
      <c r="BW7" s="36">
        <v>57.33</v>
      </c>
      <c r="BX7" s="36">
        <v>60.78</v>
      </c>
      <c r="BY7" s="36">
        <v>60.17</v>
      </c>
      <c r="BZ7" s="36">
        <v>98.53</v>
      </c>
      <c r="CA7" s="36">
        <v>431.47</v>
      </c>
      <c r="CB7" s="36">
        <v>475.88</v>
      </c>
      <c r="CC7" s="36">
        <v>466.99</v>
      </c>
      <c r="CD7" s="36">
        <v>492.55</v>
      </c>
      <c r="CE7" s="36">
        <v>490.18</v>
      </c>
      <c r="CF7" s="36">
        <v>293.08999999999997</v>
      </c>
      <c r="CG7" s="36">
        <v>279.91000000000003</v>
      </c>
      <c r="CH7" s="36">
        <v>284.52999999999997</v>
      </c>
      <c r="CI7" s="36">
        <v>276.26</v>
      </c>
      <c r="CJ7" s="36">
        <v>281.52999999999997</v>
      </c>
      <c r="CK7" s="36">
        <v>139.69999999999999</v>
      </c>
      <c r="CL7" s="36">
        <v>38.6</v>
      </c>
      <c r="CM7" s="36">
        <v>40</v>
      </c>
      <c r="CN7" s="36">
        <v>41.64</v>
      </c>
      <c r="CO7" s="36">
        <v>43.28</v>
      </c>
      <c r="CP7" s="36">
        <v>20.92</v>
      </c>
      <c r="CQ7" s="36">
        <v>38.950000000000003</v>
      </c>
      <c r="CR7" s="36">
        <v>40.07</v>
      </c>
      <c r="CS7" s="36">
        <v>39.92</v>
      </c>
      <c r="CT7" s="36">
        <v>41.63</v>
      </c>
      <c r="CU7" s="36">
        <v>44.89</v>
      </c>
      <c r="CV7" s="36">
        <v>60.01</v>
      </c>
      <c r="CW7" s="36">
        <v>58</v>
      </c>
      <c r="CX7" s="36">
        <v>56.72</v>
      </c>
      <c r="CY7" s="36">
        <v>57.47</v>
      </c>
      <c r="CZ7" s="36">
        <v>62.45</v>
      </c>
      <c r="DA7" s="36">
        <v>61.75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2017-02-08T02:53:11Z</dcterms:created>
  <dcterms:modified xsi:type="dcterms:W3CDTF">2017-02-13T07:17:04Z</dcterms:modified>
</cp:coreProperties>
</file>