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<sst xmlns="http://schemas.openxmlformats.org/spreadsheetml/2006/main" count="226" uniqueCount="111">
  <si>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</si>
  <si>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</si>
  <si>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</si>
  <si>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</si>
  <si>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</si>
  <si>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</si>
  <si>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</si>
  <si>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</si>
  <si>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</si>
  <si>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</si>
  <si>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</si>
  <si>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</si>
  <si>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</si>
  <si>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</si>
  <si>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</si>
  <si>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</si>
  <si>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</si>
  <si>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</si>
  <si>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</si>
  <si>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</si>
  <si>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</si>
  <si>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</si>
  <si>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</si>
  <si>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</si>
  <si>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</si>
  <si>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</si>
  <si>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</si>
  <si>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</si>
  <si>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</si>
  <si>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</si>
  <si>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</si>
  <si>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</si>
  <si>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</si>
  <si>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</si>
  <si>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</si>
  <si>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</si>
  <si>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</si>
  <si>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</si>
  <si>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</si>
  <si>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</si>
  <si>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</si>
  <si>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</si>
  <si>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</si>
  <si>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</si>
  <si>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</si>
  <si>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</si>
  <si>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</si>
  <si>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</si>
  <si>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</si>
  <si>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</si>
  <si>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</si>
  <si>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</si>
  <si>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</si>
  <si>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</si>
  <si>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</si>
  <si>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</si>
  <si>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</si>
  <si>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</si>
  <si>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</si>
  <si>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</si>
  <si>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</si>
  <si>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</si>
  <si>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</si>
  <si>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</si>
  <si>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</si>
  <si>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</si>
  <si>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</si>
  <si>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</si>
  <si>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</si>
  <si>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</si>
  <si>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</si>
  <si>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</si>
  <si>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</si>
  <si>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</si>
  <si>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</si>
  <si>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</si>
  <si>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</si>
  <si>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</si>
  <si>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</si>
  <si>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</si>
  <si>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</si>
  <si>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</si>
  <si>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</si>
  <si>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</si>
  <si>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</si>
  <si>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</si>
  <si>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</si>
  <si>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</si>
  <si>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</si>
  <si>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</si>
  <si>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</si>
  <si>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</si>
  <si>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</si>
  <si>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</si>
  <si>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</si>
  <si>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</si>
  <si>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九度山町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</si>
  <si>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</si>
  <si>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</si>
  <si>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</si>
  <si>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</si>
  <si>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</si>
  <si>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</si>
  <si>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</si>
  <si>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</si>
  <si>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</si>
  <si>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</si>
  <si>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</si>
  <si>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九度山町の公共下水道は、水洗化率こそ類似団体を上回る⑧も、汚水処理経費については汚水処理原価は高く⑥、維持管理費、資本費（借入金の返済）が嵩み、使用料で賄うことができるのは維持管理費の約６０%と、経費回収率が低い⑤状況にあり、不足分は一般会計からの繰入金で賄っている状態です。
  また、県の紀の川流域下水道維持管理負担金の汚水処理単価についても段階的な増額が見込まれ、ますます一般会計への依存度が増加する状況にあります。</t>
    <rPh sb="77" eb="78">
      <t>マカナ</t>
    </rPh>
    <rPh sb="108" eb="110">
      <t>ジョウキョウ</t>
    </rPh>
    <rPh sb="116" eb="117">
      <t>ブン</t>
    </rPh>
    <rPh sb="198" eb="199">
      <t>ド</t>
    </rPh>
    <phoneticPr fontId="4"/>
  </si>
  <si>
    <t>　九度山町の公共下水道は、平成２年度から汚水管渠を整備し、現在のところ耐用年数を超える管渠は存在しませんが、マンホールポンプについては今後の課題となります。</t>
    <rPh sb="1" eb="4">
      <t>クドヤマ</t>
    </rPh>
    <rPh sb="29" eb="31">
      <t>ゲンザイ</t>
    </rPh>
    <phoneticPr fontId="4"/>
  </si>
  <si>
    <t>　人口減少、少子高齢化が続く限り、経営は厳しくなる見込みです。</t>
    <rPh sb="25" eb="2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</si>
</sst>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596544"/>
        <c:axId val="556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596544"/>
        <c:axId val="55641984"/>
      </c:lineChart>
      <c:dateAx>
        <c:axId val="55596544"/>
        <c:scaling>
          <c:orientation val="minMax"/>
        </c:scaling>
        <c:delete val="1"/>
        <c:axPos val="b"/>
        <c:numFmt formatCode="ge" sourceLinked="1"/>
        <c:majorTickMark val="none"/>
        <c:minorTickMark val="none"/>
        <c:tickLblPos val="none"/>
        <c:crossAx val="55641984"/>
        <c:crosses val="autoZero"/>
        <c:auto val="1"/>
        <c:lblOffset val="100"/>
        <c:baseTimeUnit val="years"/>
      </c:dateAx>
      <c:valAx>
        <c:axId val="556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276480"/>
        <c:axId val="191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84276480"/>
        <c:axId val="191438848"/>
      </c:lineChart>
      <c:dateAx>
        <c:axId val="184276480"/>
        <c:scaling>
          <c:orientation val="minMax"/>
        </c:scaling>
        <c:delete val="1"/>
        <c:axPos val="b"/>
        <c:numFmt formatCode="ge" sourceLinked="1"/>
        <c:majorTickMark val="none"/>
        <c:minorTickMark val="none"/>
        <c:tickLblPos val="none"/>
        <c:crossAx val="191438848"/>
        <c:crosses val="autoZero"/>
        <c:auto val="1"/>
        <c:lblOffset val="100"/>
        <c:baseTimeUnit val="years"/>
      </c:dateAx>
      <c:valAx>
        <c:axId val="191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74.510000000000005</c:v>
                </c:pt>
                <c:pt idx="1">
                  <c:v>79.010000000000005</c:v>
                </c:pt>
                <c:pt idx="2">
                  <c:v>84.35</c:v>
                </c:pt>
                <c:pt idx="3">
                  <c:v>85.44</c:v>
                </c:pt>
                <c:pt idx="4">
                  <c:v>83.66</c:v>
                </c:pt>
              </c:numCache>
            </c:numRef>
          </c:val>
        </c:ser>
        <c:dLbls>
          <c:showLegendKey val="0"/>
          <c:showVal val="0"/>
          <c:showCatName val="0"/>
          <c:showSerName val="0"/>
          <c:showPercent val="0"/>
          <c:showBubbleSize val="0"/>
        </c:dLbls>
        <c:gapWidth val="150"/>
        <c:axId val="193185664"/>
        <c:axId val="1931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93185664"/>
        <c:axId val="193192320"/>
      </c:lineChart>
      <c:dateAx>
        <c:axId val="193185664"/>
        <c:scaling>
          <c:orientation val="minMax"/>
        </c:scaling>
        <c:delete val="1"/>
        <c:axPos val="b"/>
        <c:numFmt formatCode="ge" sourceLinked="1"/>
        <c:majorTickMark val="none"/>
        <c:minorTickMark val="none"/>
        <c:tickLblPos val="none"/>
        <c:crossAx val="193192320"/>
        <c:crosses val="autoZero"/>
        <c:auto val="1"/>
        <c:lblOffset val="100"/>
        <c:baseTimeUnit val="years"/>
      </c:dateAx>
      <c:valAx>
        <c:axId val="1931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54.09</c:v>
                </c:pt>
                <c:pt idx="1">
                  <c:v>55.2</c:v>
                </c:pt>
                <c:pt idx="2">
                  <c:v>57.92</c:v>
                </c:pt>
                <c:pt idx="3">
                  <c:v>57.85</c:v>
                </c:pt>
                <c:pt idx="4">
                  <c:v>58.88</c:v>
                </c:pt>
              </c:numCache>
            </c:numRef>
          </c:val>
        </c:ser>
        <c:dLbls>
          <c:showLegendKey val="0"/>
          <c:showVal val="0"/>
          <c:showCatName val="0"/>
          <c:showSerName val="0"/>
          <c:showPercent val="0"/>
          <c:showBubbleSize val="0"/>
        </c:dLbls>
        <c:gapWidth val="150"/>
        <c:axId val="55692288"/>
        <c:axId val="563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92288"/>
        <c:axId val="56333440"/>
      </c:lineChart>
      <c:dateAx>
        <c:axId val="55692288"/>
        <c:scaling>
          <c:orientation val="minMax"/>
        </c:scaling>
        <c:delete val="1"/>
        <c:axPos val="b"/>
        <c:numFmt formatCode="ge" sourceLinked="1"/>
        <c:majorTickMark val="none"/>
        <c:minorTickMark val="none"/>
        <c:tickLblPos val="none"/>
        <c:crossAx val="56333440"/>
        <c:crosses val="autoZero"/>
        <c:auto val="1"/>
        <c:lblOffset val="100"/>
        <c:baseTimeUnit val="years"/>
      </c:dateAx>
      <c:valAx>
        <c:axId val="563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78464"/>
        <c:axId val="572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78464"/>
        <c:axId val="57280384"/>
      </c:lineChart>
      <c:dateAx>
        <c:axId val="57278464"/>
        <c:scaling>
          <c:orientation val="minMax"/>
        </c:scaling>
        <c:delete val="1"/>
        <c:axPos val="b"/>
        <c:numFmt formatCode="ge" sourceLinked="1"/>
        <c:majorTickMark val="none"/>
        <c:minorTickMark val="none"/>
        <c:tickLblPos val="none"/>
        <c:crossAx val="57280384"/>
        <c:crosses val="autoZero"/>
        <c:auto val="1"/>
        <c:lblOffset val="100"/>
        <c:baseTimeUnit val="years"/>
      </c:dateAx>
      <c:valAx>
        <c:axId val="572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3904"/>
        <c:axId val="573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3904"/>
        <c:axId val="57326592"/>
      </c:lineChart>
      <c:dateAx>
        <c:axId val="57323904"/>
        <c:scaling>
          <c:orientation val="minMax"/>
        </c:scaling>
        <c:delete val="1"/>
        <c:axPos val="b"/>
        <c:numFmt formatCode="ge" sourceLinked="1"/>
        <c:majorTickMark val="none"/>
        <c:minorTickMark val="none"/>
        <c:tickLblPos val="none"/>
        <c:crossAx val="57326592"/>
        <c:crosses val="autoZero"/>
        <c:auto val="1"/>
        <c:lblOffset val="100"/>
        <c:baseTimeUnit val="years"/>
      </c:dateAx>
      <c:valAx>
        <c:axId val="573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14752"/>
        <c:axId val="58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14752"/>
        <c:axId val="58317824"/>
      </c:lineChart>
      <c:dateAx>
        <c:axId val="58314752"/>
        <c:scaling>
          <c:orientation val="minMax"/>
        </c:scaling>
        <c:delete val="1"/>
        <c:axPos val="b"/>
        <c:numFmt formatCode="ge" sourceLinked="1"/>
        <c:majorTickMark val="none"/>
        <c:minorTickMark val="none"/>
        <c:tickLblPos val="none"/>
        <c:crossAx val="58317824"/>
        <c:crosses val="autoZero"/>
        <c:auto val="1"/>
        <c:lblOffset val="100"/>
        <c:baseTimeUnit val="years"/>
      </c:dateAx>
      <c:valAx>
        <c:axId val="58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09344"/>
        <c:axId val="584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09344"/>
        <c:axId val="58412032"/>
      </c:lineChart>
      <c:dateAx>
        <c:axId val="58409344"/>
        <c:scaling>
          <c:orientation val="minMax"/>
        </c:scaling>
        <c:delete val="1"/>
        <c:axPos val="b"/>
        <c:numFmt formatCode="ge" sourceLinked="1"/>
        <c:majorTickMark val="none"/>
        <c:minorTickMark val="none"/>
        <c:tickLblPos val="none"/>
        <c:crossAx val="58412032"/>
        <c:crosses val="autoZero"/>
        <c:auto val="1"/>
        <c:lblOffset val="100"/>
        <c:baseTimeUnit val="years"/>
      </c:dateAx>
      <c:valAx>
        <c:axId val="58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1868.42</c:v>
                </c:pt>
                <c:pt idx="1">
                  <c:v>1772.45</c:v>
                </c:pt>
                <c:pt idx="2">
                  <c:v>1505.05</c:v>
                </c:pt>
                <c:pt idx="3">
                  <c:v>1685.14</c:v>
                </c:pt>
                <c:pt idx="4">
                  <c:v>1542.33</c:v>
                </c:pt>
              </c:numCache>
            </c:numRef>
          </c:val>
        </c:ser>
        <c:dLbls>
          <c:showLegendKey val="0"/>
          <c:showVal val="0"/>
          <c:showCatName val="0"/>
          <c:showSerName val="0"/>
          <c:showPercent val="0"/>
          <c:showBubbleSize val="0"/>
        </c:dLbls>
        <c:gapWidth val="150"/>
        <c:axId val="58580992"/>
        <c:axId val="58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58580992"/>
        <c:axId val="58583296"/>
      </c:lineChart>
      <c:dateAx>
        <c:axId val="58580992"/>
        <c:scaling>
          <c:orientation val="minMax"/>
        </c:scaling>
        <c:delete val="1"/>
        <c:axPos val="b"/>
        <c:numFmt formatCode="ge" sourceLinked="1"/>
        <c:majorTickMark val="none"/>
        <c:minorTickMark val="none"/>
        <c:tickLblPos val="none"/>
        <c:crossAx val="58583296"/>
        <c:crosses val="autoZero"/>
        <c:auto val="1"/>
        <c:lblOffset val="100"/>
        <c:baseTimeUnit val="years"/>
      </c:dateAx>
      <c:valAx>
        <c:axId val="58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c:v>
                </c:pt>
                <c:pt idx="1">
                  <c:v>34.71</c:v>
                </c:pt>
                <c:pt idx="2">
                  <c:v>39.68</c:v>
                </c:pt>
                <c:pt idx="3">
                  <c:v>39.68</c:v>
                </c:pt>
                <c:pt idx="4">
                  <c:v>41.62</c:v>
                </c:pt>
              </c:numCache>
            </c:numRef>
          </c:val>
        </c:ser>
        <c:dLbls>
          <c:showLegendKey val="0"/>
          <c:showVal val="0"/>
          <c:showCatName val="0"/>
          <c:showSerName val="0"/>
          <c:showPercent val="0"/>
          <c:showBubbleSize val="0"/>
        </c:dLbls>
        <c:gapWidth val="150"/>
        <c:axId val="124451072"/>
        <c:axId val="147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24451072"/>
        <c:axId val="147421056"/>
      </c:lineChart>
      <c:dateAx>
        <c:axId val="124451072"/>
        <c:scaling>
          <c:orientation val="minMax"/>
        </c:scaling>
        <c:delete val="1"/>
        <c:axPos val="b"/>
        <c:numFmt formatCode="ge" sourceLinked="1"/>
        <c:majorTickMark val="none"/>
        <c:minorTickMark val="none"/>
        <c:tickLblPos val="none"/>
        <c:crossAx val="147421056"/>
        <c:crosses val="autoZero"/>
        <c:auto val="1"/>
        <c:lblOffset val="100"/>
        <c:baseTimeUnit val="years"/>
      </c:dateAx>
      <c:valAx>
        <c:axId val="147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475.32</c:v>
                </c:pt>
                <c:pt idx="1">
                  <c:v>397.25</c:v>
                </c:pt>
                <c:pt idx="2">
                  <c:v>403.27</c:v>
                </c:pt>
                <c:pt idx="3">
                  <c:v>403.62</c:v>
                </c:pt>
                <c:pt idx="4">
                  <c:v>384.12</c:v>
                </c:pt>
              </c:numCache>
            </c:numRef>
          </c:val>
        </c:ser>
        <c:dLbls>
          <c:showLegendKey val="0"/>
          <c:showVal val="0"/>
          <c:showCatName val="0"/>
          <c:showSerName val="0"/>
          <c:showPercent val="0"/>
          <c:showBubbleSize val="0"/>
        </c:dLbls>
        <c:gapWidth val="150"/>
        <c:axId val="151247488"/>
        <c:axId val="1518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51247488"/>
        <c:axId val="151856640"/>
      </c:lineChart>
      <c:dateAx>
        <c:axId val="151247488"/>
        <c:scaling>
          <c:orientation val="minMax"/>
        </c:scaling>
        <c:delete val="1"/>
        <c:axPos val="b"/>
        <c:numFmt formatCode="ge" sourceLinked="1"/>
        <c:majorTickMark val="none"/>
        <c:minorTickMark val="none"/>
        <c:tickLblPos val="none"/>
        <c:crossAx val="151856640"/>
        <c:crosses val="autoZero"/>
        <c:auto val="1"/>
        <c:lblOffset val="100"/>
        <c:baseTimeUnit val="years"/>
      </c:dateAx>
      <c:valAx>
        <c:axId val="1518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九度山町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4606</v>
      </c>
      <c r="AM8" s="64"/>
      <c r="AN8" s="64"/>
      <c r="AO8" s="64"/>
      <c r="AP8" s="64"/>
      <c r="AQ8" s="64"/>
      <c r="AR8" s="64"/>
      <c r="AS8" s="64"/>
      <c r="AT8" s="63">
        <f>データ!S6</f>
        <v>44.15</v>
      </c>
      <c r="AU8" s="63"/>
      <c r="AV8" s="63"/>
      <c r="AW8" s="63"/>
      <c r="AX8" s="63"/>
      <c r="AY8" s="63"/>
      <c r="AZ8" s="63"/>
      <c r="BA8" s="63"/>
      <c r="BB8" s="63">
        <f>データ!T6</f>
        <v>104.33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54.46</v>
      </c>
      <c r="Q10" s="63"/>
      <c r="R10" s="63"/>
      <c r="S10" s="63"/>
      <c r="T10" s="63"/>
      <c r="U10" s="63"/>
      <c r="V10" s="63"/>
      <c r="W10" s="63">
        <f>データ!P6</f>
        <v>98.94</v>
      </c>
      <c r="X10" s="63"/>
      <c r="Y10" s="63"/>
      <c r="Z10" s="63"/>
      <c r="AA10" s="63"/>
      <c r="AB10" s="63"/>
      <c r="AC10" s="63"/>
      <c r="AD10" s="64">
        <f>データ!Q6</f>
        <v>3000</v>
      </c>
      <c r="AE10" s="64"/>
      <c r="AF10" s="64"/>
      <c r="AG10" s="64"/>
      <c r="AH10" s="64"/>
      <c r="AI10" s="64"/>
      <c r="AJ10" s="64"/>
      <c r="AK10" s="2"/>
      <c r="AL10" s="64">
        <f>データ!U6</f>
        <v>2491</v>
      </c>
      <c r="AM10" s="64"/>
      <c r="AN10" s="64"/>
      <c r="AO10" s="64"/>
      <c r="AP10" s="64"/>
      <c r="AQ10" s="64"/>
      <c r="AR10" s="64"/>
      <c r="AS10" s="64"/>
      <c r="AT10" s="63">
        <f>データ!V6</f>
        <v>0.82</v>
      </c>
      <c r="AU10" s="63"/>
      <c r="AV10" s="63"/>
      <c r="AW10" s="63"/>
      <c r="AX10" s="63"/>
      <c r="AY10" s="63"/>
      <c r="AZ10" s="63"/>
      <c r="BA10" s="63"/>
      <c r="BB10" s="63">
        <f>データ!W6</f>
        <v>3037.8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303437</v>
      </c>
      <c r="D6" s="31">
        <f t="shared" si="3"/>
        <v>47</v>
      </c>
      <c r="E6" s="31">
        <f t="shared" si="3"/>
        <v>17</v>
      </c>
      <c r="F6" s="31">
        <f t="shared" si="3"/>
        <v>1</v>
      </c>
      <c r="G6" s="31">
        <f t="shared" si="3"/>
        <v>0</v>
      </c>
      <c r="H6" s="31" t="str">
        <f t="shared" si="3"/>
        <v>和歌山県　九度山町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54.46</v>
      </c>
      <c r="P6" s="32">
        <f t="shared" si="3"/>
        <v>98.94</v>
      </c>
      <c r="Q6" s="32">
        <f t="shared" si="3"/>
        <v>3000</v>
      </c>
      <c r="R6" s="32">
        <f t="shared" si="3"/>
        <v>4606</v>
      </c>
      <c r="S6" s="32">
        <f t="shared" si="3"/>
        <v>44.15</v>
      </c>
      <c r="T6" s="32">
        <f t="shared" si="3"/>
        <v>104.33</v>
      </c>
      <c r="U6" s="32">
        <f t="shared" si="3"/>
        <v>2491</v>
      </c>
      <c r="V6" s="32">
        <f t="shared" si="3"/>
        <v>0.82</v>
      </c>
      <c r="W6" s="32">
        <f t="shared" si="3"/>
        <v>3037.8</v>
      </c>
      <c r="X6" s="33">
        <f>IF(X7="",NA(),X7)</f>
        <v>54.09</v>
      </c>
      <c r="Y6" s="33">
        <f t="shared" ref="Y6:AG6" si="4">IF(Y7="",NA(),Y7)</f>
        <v>55.2</v>
      </c>
      <c r="Z6" s="33">
        <f t="shared" si="4"/>
        <v>57.92</v>
      </c>
      <c r="AA6" s="33">
        <f t="shared" si="4"/>
        <v>57.85</v>
      </c>
      <c r="AB6" s="33">
        <f t="shared" si="4"/>
        <v>58.88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1868.42</v>
      </c>
      <c r="BF6" s="33">
        <f t="shared" ref="BF6:BN6" si="7">IF(BF7="",NA(),BF7)</f>
        <v>1772.45</v>
      </c>
      <c r="BG6" s="33">
        <f t="shared" si="7"/>
        <v>1505.05</v>
      </c>
      <c r="BH6" s="33">
        <f t="shared" si="7"/>
        <v>1685.14</v>
      </c>
      <c r="BI6" s="33">
        <f t="shared" si="7"/>
        <v>1542.33</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30.8</v>
      </c>
      <c r="BQ6" s="33">
        <f t="shared" ref="BQ6:BY6" si="8">IF(BQ7="",NA(),BQ7)</f>
        <v>34.71</v>
      </c>
      <c r="BR6" s="33">
        <f t="shared" si="8"/>
        <v>39.68</v>
      </c>
      <c r="BS6" s="33">
        <f t="shared" si="8"/>
        <v>39.68</v>
      </c>
      <c r="BT6" s="33">
        <f t="shared" si="8"/>
        <v>41.62</v>
      </c>
      <c r="BU6" s="33">
        <f t="shared" si="8"/>
        <v>54.46</v>
      </c>
      <c r="BV6" s="33">
        <f t="shared" si="8"/>
        <v>57.36</v>
      </c>
      <c r="BW6" s="33">
        <f t="shared" si="8"/>
        <v>57.33</v>
      </c>
      <c r="BX6" s="33">
        <f t="shared" si="8"/>
        <v>60.78</v>
      </c>
      <c r="BY6" s="33">
        <f t="shared" si="8"/>
        <v>60.17</v>
      </c>
      <c r="BZ6" s="32" t="str">
        <f>IF(BZ7="","",IF(BZ7="-","【-】","【"&amp;SUBSTITUTE(TEXT(BZ7,"#,##0.00"),"-","△")&amp;"】"))</f>
        <v>【98.53】</v>
      </c>
      <c r="CA6" s="33">
        <f>IF(CA7="",NA(),CA7)</f>
        <v>475.32</v>
      </c>
      <c r="CB6" s="33">
        <f t="shared" ref="CB6:CJ6" si="9">IF(CB7="",NA(),CB7)</f>
        <v>397.25</v>
      </c>
      <c r="CC6" s="33">
        <f t="shared" si="9"/>
        <v>403.27</v>
      </c>
      <c r="CD6" s="33">
        <f t="shared" si="9"/>
        <v>403.62</v>
      </c>
      <c r="CE6" s="33">
        <f t="shared" si="9"/>
        <v>384.12</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74.510000000000005</v>
      </c>
      <c r="CX6" s="33">
        <f t="shared" ref="CX6:DF6" si="11">IF(CX7="",NA(),CX7)</f>
        <v>79.010000000000005</v>
      </c>
      <c r="CY6" s="33">
        <f t="shared" si="11"/>
        <v>84.35</v>
      </c>
      <c r="CZ6" s="33">
        <f t="shared" si="11"/>
        <v>85.44</v>
      </c>
      <c r="DA6" s="33">
        <f t="shared" si="11"/>
        <v>83.66</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303437</v>
      </c>
      <c r="D7" s="35">
        <v>47</v>
      </c>
      <c r="E7" s="35">
        <v>17</v>
      </c>
      <c r="F7" s="35">
        <v>1</v>
      </c>
      <c r="G7" s="35">
        <v>0</v>
      </c>
      <c r="H7" s="35" t="s">
        <v>96</v>
      </c>
      <c r="I7" s="35" t="s">
        <v>97</v>
      </c>
      <c r="J7" s="35" t="s">
        <v>98</v>
      </c>
      <c r="K7" s="35" t="s">
        <v>99</v>
      </c>
      <c r="L7" s="35" t="s">
        <v>100</v>
      </c>
      <c r="M7" s="36" t="s">
        <v>101</v>
      </c>
      <c r="N7" s="36" t="s">
        <v>102</v>
      </c>
      <c r="O7" s="36">
        <v>54.46</v>
      </c>
      <c r="P7" s="36">
        <v>98.94</v>
      </c>
      <c r="Q7" s="36">
        <v>3000</v>
      </c>
      <c r="R7" s="36">
        <v>4606</v>
      </c>
      <c r="S7" s="36">
        <v>44.15</v>
      </c>
      <c r="T7" s="36">
        <v>104.33</v>
      </c>
      <c r="U7" s="36">
        <v>2491</v>
      </c>
      <c r="V7" s="36">
        <v>0.82</v>
      </c>
      <c r="W7" s="36">
        <v>3037.8</v>
      </c>
      <c r="X7" s="36">
        <v>54.09</v>
      </c>
      <c r="Y7" s="36">
        <v>55.2</v>
      </c>
      <c r="Z7" s="36">
        <v>57.92</v>
      </c>
      <c r="AA7" s="36">
        <v>57.85</v>
      </c>
      <c r="AB7" s="36">
        <v>58.88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1868.42</v>
      </c>
      <c r="BF7" s="36">
        <v>1772.45</v>
      </c>
      <c r="BG7" s="36">
        <v>1505.05</v>
      </c>
      <c r="BH7" s="36">
        <v>1685.14</v>
      </c>
      <c r="BI7" s="36">
        <v>1542.33</v>
      </c>
      <c r="BJ7" s="36">
        <v>1749.66</v>
      </c>
      <c r="BK7" s="36">
        <v>1574.53</v>
      </c>
      <c r="BL7" s="36">
        <v>1506.51</v>
      </c>
      <c r="BM7" s="36">
        <v>1315.67</v>
      </c>
      <c r="BN7" s="36">
        <v>1240.1600000000001</v>
      </c>
      <c r="BO7" s="36">
        <v>763.62</v>
      </c>
      <c r="BP7" s="36">
        <v>30.8</v>
      </c>
      <c r="BQ7" s="36">
        <v>34.71</v>
      </c>
      <c r="BR7" s="36">
        <v>39.68</v>
      </c>
      <c r="BS7" s="36">
        <v>39.68</v>
      </c>
      <c r="BT7" s="36">
        <v>41.62</v>
      </c>
      <c r="BU7" s="36">
        <v>54.46</v>
      </c>
      <c r="BV7" s="36">
        <v>57.36</v>
      </c>
      <c r="BW7" s="36">
        <v>57.33</v>
      </c>
      <c r="BX7" s="36">
        <v>60.78</v>
      </c>
      <c r="BY7" s="36">
        <v>60.17</v>
      </c>
      <c r="BZ7" s="36">
        <v>98.53</v>
      </c>
      <c r="CA7" s="36">
        <v>475.32</v>
      </c>
      <c r="CB7" s="36">
        <v>397.25</v>
      </c>
      <c r="CC7" s="36">
        <v>403.27</v>
      </c>
      <c r="CD7" s="36">
        <v>403.62</v>
      </c>
      <c r="CE7" s="36">
        <v>384.12</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74.510000000000005</v>
      </c>
      <c r="CX7" s="36">
        <v>79.010000000000005</v>
      </c>
      <c r="CY7" s="36">
        <v>84.35</v>
      </c>
      <c r="CZ7" s="36">
        <v>85.44</v>
      </c>
      <c r="DA7" s="36">
        <v>83.66</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2017-02-08T02:53:07Z</dcterms:created>
  <dcterms:modified xsi:type="dcterms:W3CDTF">2017-02-14T08:33:56Z</dcterms:modified>
</cp:coreProperties>
</file>