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Q8" i="4" s="1"/>
  <c r="Q6" i="5"/>
  <c r="AI8" i="4" s="1"/>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AY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<sst xmlns="http://schemas.openxmlformats.org/spreadsheetml/2006/main" count="217" uniqueCount="106">
  <si>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</si>
  <si>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</si>
  <si>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</si>
  <si>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</si>
  <si>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</si>
  <si>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</si>
  <si>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</si>
  <si>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</si>
  <si>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</si>
  <si>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</si>
  <si>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</si>
  <si>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</si>
  <si>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</si>
  <si>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</si>
  <si>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</si>
  <si>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</si>
  <si>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</si>
  <si>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</si>
  <si>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</si>
  <si>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</si>
  <si>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</si>
  <si>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</si>
  <si>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</si>
  <si>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</si>
  <si>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</si>
  <si>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</si>
  <si>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</si>
  <si>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</si>
  <si>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</si>
  <si>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</si>
  <si>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</si>
  <si>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</si>
  <si>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</si>
  <si>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</si>
  <si>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</si>
  <si>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</si>
  <si>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</si>
  <si>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</si>
  <si>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</si>
  <si>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</si>
  <si>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</si>
  <si>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</si>
  <si>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</si>
  <si>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</si>
  <si>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</si>
  <si>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</si>
  <si>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</si>
  <si>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</si>
  <si>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</si>
  <si>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</si>
  <si>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</si>
  <si>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</si>
  <si>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</si>
  <si>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</si>
  <si>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</si>
  <si>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</si>
  <si>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</si>
  <si>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</si>
  <si>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</si>
  <si>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</si>
  <si>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</si>
  <si>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</si>
  <si>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</si>
  <si>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</si>
  <si>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</si>
  <si>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</si>
  <si>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</si>
  <si>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</si>
  <si>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</si>
  <si>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</si>
  <si>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</si>
  <si>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</si>
  <si>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</si>
  <si>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</si>
  <si>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</si>
  <si>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</si>
  <si>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</si>
  <si>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</si>
  <si>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</si>
  <si>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</si>
  <si>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</si>
  <si>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</si>
  <si>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</si>
  <si>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</si>
  <si>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</si>
  <si>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</si>
  <si>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</si>
  <si>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</si>
  <si>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</si>
  <si>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</si>
  <si>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</si>
  <si>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</si>
  <si>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岩出市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</si>
  <si>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</si>
  <si>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</si>
  <si>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</si>
  <si>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</si>
  <si>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</si>
  <si>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</si>
  <si>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</si>
  <si>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</si>
  <si>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</si>
  <si>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</si>
  <si>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経常収支比率、流動比率、料金回収率、施設利用率については類似団体平均値を上回っている。
　累積欠損金はなく、企業債残高対給水収益比率については新たに企業債を借り入れしていないため、類似団体平均値を大きく下回っている。
　また給水原価については水源が地下水であるためコストが低く類似団体を下回っている。
　有収率については有収率向上対策により類似団体平均を上回っているが、全国平均に比べると低いため、更なる向上が必要であると考えられる。</t>
    <rPh sb="3" eb="5">
      <t>シュウシ</t>
    </rPh>
    <rPh sb="5" eb="7">
      <t>ヒリツ</t>
    </rPh>
    <rPh sb="8" eb="10">
      <t>リュウドウ</t>
    </rPh>
    <rPh sb="10" eb="12">
      <t>ヒリツ</t>
    </rPh>
    <rPh sb="13" eb="15">
      <t>リョウキン</t>
    </rPh>
    <rPh sb="15" eb="17">
      <t>カイシュウ</t>
    </rPh>
    <rPh sb="19" eb="21">
      <t>シセツ</t>
    </rPh>
    <rPh sb="21" eb="24">
      <t>リヨウリツ</t>
    </rPh>
    <rPh sb="29" eb="31">
      <t>ルイジ</t>
    </rPh>
    <rPh sb="31" eb="33">
      <t>ダンタイ</t>
    </rPh>
    <rPh sb="33" eb="35">
      <t>ヘイキン</t>
    </rPh>
    <rPh sb="35" eb="36">
      <t>チ</t>
    </rPh>
    <rPh sb="37" eb="39">
      <t>ウワマワ</t>
    </rPh>
    <rPh sb="46" eb="48">
      <t>ルイセキ</t>
    </rPh>
    <rPh sb="48" eb="51">
      <t>ケッソンキン</t>
    </rPh>
    <rPh sb="55" eb="57">
      <t>キギョウ</t>
    </rPh>
    <rPh sb="57" eb="58">
      <t>サイ</t>
    </rPh>
    <rPh sb="58" eb="60">
      <t>ザンダカ</t>
    </rPh>
    <rPh sb="60" eb="61">
      <t>タイ</t>
    </rPh>
    <rPh sb="61" eb="63">
      <t>キュウスイ</t>
    </rPh>
    <rPh sb="63" eb="65">
      <t>シュウエキ</t>
    </rPh>
    <rPh sb="65" eb="67">
      <t>ヒリツ</t>
    </rPh>
    <rPh sb="72" eb="73">
      <t>アラ</t>
    </rPh>
    <rPh sb="75" eb="77">
      <t>キギョウ</t>
    </rPh>
    <rPh sb="77" eb="78">
      <t>サイ</t>
    </rPh>
    <rPh sb="113" eb="115">
      <t>キュウスイ</t>
    </rPh>
    <rPh sb="115" eb="117">
      <t>ゲンカ</t>
    </rPh>
    <rPh sb="122" eb="124">
      <t>スイゲン</t>
    </rPh>
    <rPh sb="125" eb="128">
      <t>チカスイ</t>
    </rPh>
    <rPh sb="137" eb="138">
      <t>ヒク</t>
    </rPh>
    <rPh sb="139" eb="141">
      <t>ルイジ</t>
    </rPh>
    <rPh sb="141" eb="143">
      <t>ダンタイ</t>
    </rPh>
    <rPh sb="144" eb="146">
      <t>シタマワ</t>
    </rPh>
    <rPh sb="153" eb="155">
      <t>ユウシュウ</t>
    </rPh>
    <rPh sb="155" eb="156">
      <t>リツ</t>
    </rPh>
    <rPh sb="161" eb="163">
      <t>ユウシュウ</t>
    </rPh>
    <rPh sb="163" eb="164">
      <t>リツ</t>
    </rPh>
    <rPh sb="164" eb="166">
      <t>コウジョウ</t>
    </rPh>
    <rPh sb="166" eb="168">
      <t>タイサク</t>
    </rPh>
    <rPh sb="171" eb="173">
      <t>ルイジ</t>
    </rPh>
    <rPh sb="173" eb="175">
      <t>ダンタイ</t>
    </rPh>
    <rPh sb="175" eb="177">
      <t>ヘイキン</t>
    </rPh>
    <rPh sb="178" eb="180">
      <t>ウワマワ</t>
    </rPh>
    <rPh sb="186" eb="188">
      <t>ゼンコク</t>
    </rPh>
    <rPh sb="188" eb="190">
      <t>ヘイキン</t>
    </rPh>
    <rPh sb="191" eb="192">
      <t>クラ</t>
    </rPh>
    <rPh sb="195" eb="196">
      <t>ヒク</t>
    </rPh>
    <rPh sb="200" eb="201">
      <t>サラ</t>
    </rPh>
    <rPh sb="203" eb="205">
      <t>コウジョウ</t>
    </rPh>
    <rPh sb="206" eb="208">
      <t>ヒツヨウ</t>
    </rPh>
    <rPh sb="212" eb="213">
      <t>カンガ</t>
    </rPh>
    <phoneticPr fontId="4"/>
  </si>
  <si>
    <t>　有形固定資産減価償却率については類似団体平均値を下回った。
　管路経年化率については比較的管路が新しいため類似団体平均値を下回っており管路更新率についても下回っている。
　</t>
    <rPh sb="1" eb="3">
      <t>ユウケイ</t>
    </rPh>
    <rPh sb="3" eb="5">
      <t>コテイ</t>
    </rPh>
    <rPh sb="5" eb="7">
      <t>シサン</t>
    </rPh>
    <rPh sb="7" eb="9">
      <t>ゲンカ</t>
    </rPh>
    <rPh sb="9" eb="11">
      <t>ショウキャク</t>
    </rPh>
    <rPh sb="11" eb="12">
      <t>リツ</t>
    </rPh>
    <rPh sb="17" eb="19">
      <t>ルイジ</t>
    </rPh>
    <rPh sb="19" eb="21">
      <t>ダンタイ</t>
    </rPh>
    <rPh sb="21" eb="24">
      <t>ヘイキンチ</t>
    </rPh>
    <rPh sb="25" eb="27">
      <t>シタマワ</t>
    </rPh>
    <rPh sb="32" eb="34">
      <t>カンロ</t>
    </rPh>
    <rPh sb="34" eb="37">
      <t>ケイネンカ</t>
    </rPh>
    <rPh sb="37" eb="38">
      <t>リツ</t>
    </rPh>
    <rPh sb="43" eb="46">
      <t>ヒカクテキ</t>
    </rPh>
    <rPh sb="46" eb="48">
      <t>カンロ</t>
    </rPh>
    <rPh sb="49" eb="50">
      <t>アタラ</t>
    </rPh>
    <rPh sb="54" eb="56">
      <t>ルイジ</t>
    </rPh>
    <rPh sb="56" eb="58">
      <t>ダンタイ</t>
    </rPh>
    <rPh sb="58" eb="61">
      <t>ヘイキンチ</t>
    </rPh>
    <rPh sb="62" eb="64">
      <t>シタマワ</t>
    </rPh>
    <rPh sb="68" eb="70">
      <t>カンロ</t>
    </rPh>
    <rPh sb="70" eb="72">
      <t>コウシン</t>
    </rPh>
    <rPh sb="72" eb="73">
      <t>リツ</t>
    </rPh>
    <rPh sb="78" eb="80">
      <t>シタマワ</t>
    </rPh>
    <phoneticPr fontId="4"/>
  </si>
  <si>
    <t>　今後は、管路の経年化、建設当初の施設の老朽化等による大量更新期が迫ってきているなかで、資金不足に陥らないようアセットマネジメントを実施し、経営の強化や建設コストの削減を図るとともに、更なる有収率の向上による給水コストの削減や収納率の向上により自主財源を確保し健全な経営に努めます。</t>
    <rPh sb="1" eb="3">
      <t>コンゴ</t>
    </rPh>
    <rPh sb="5" eb="7">
      <t>カンロ</t>
    </rPh>
    <rPh sb="8" eb="11">
      <t>ケイネンカ</t>
    </rPh>
    <rPh sb="12" eb="14">
      <t>ケンセツ</t>
    </rPh>
    <rPh sb="14" eb="16">
      <t>トウショ</t>
    </rPh>
    <rPh sb="17" eb="19">
      <t>シセツ</t>
    </rPh>
    <rPh sb="20" eb="23">
      <t>ロウキュウカ</t>
    </rPh>
    <rPh sb="23" eb="24">
      <t>トウ</t>
    </rPh>
    <rPh sb="27" eb="29">
      <t>タイリョウ</t>
    </rPh>
    <rPh sb="29" eb="31">
      <t>コウシン</t>
    </rPh>
    <rPh sb="31" eb="32">
      <t>キ</t>
    </rPh>
    <rPh sb="33" eb="34">
      <t>セマ</t>
    </rPh>
    <rPh sb="44" eb="46">
      <t>シキン</t>
    </rPh>
    <rPh sb="46" eb="48">
      <t>ブソク</t>
    </rPh>
    <rPh sb="49" eb="50">
      <t>オチイ</t>
    </rPh>
    <rPh sb="66" eb="68">
      <t>ジッシ</t>
    </rPh>
    <rPh sb="70" eb="72">
      <t>ケイエイ</t>
    </rPh>
    <rPh sb="73" eb="75">
      <t>キョウカ</t>
    </rPh>
    <rPh sb="76" eb="78">
      <t>ケンセツ</t>
    </rPh>
    <rPh sb="82" eb="84">
      <t>サクゲン</t>
    </rPh>
    <rPh sb="85" eb="86">
      <t>ハカ</t>
    </rPh>
    <rPh sb="92" eb="93">
      <t>サラ</t>
    </rPh>
    <rPh sb="95" eb="97">
      <t>ユウシュウ</t>
    </rPh>
    <rPh sb="97" eb="98">
      <t>リツ</t>
    </rPh>
    <rPh sb="99" eb="101">
      <t>コウジョウ</t>
    </rPh>
    <rPh sb="104" eb="106">
      <t>キュウスイ</t>
    </rPh>
    <rPh sb="110" eb="112">
      <t>サクゲン</t>
    </rPh>
    <rPh sb="113" eb="115">
      <t>シュウノウ</t>
    </rPh>
    <rPh sb="115" eb="116">
      <t>リツ</t>
    </rPh>
    <rPh sb="117" eb="119">
      <t>コウジョウ</t>
    </rPh>
    <rPh sb="122" eb="124">
      <t>ジシュ</t>
    </rPh>
    <rPh sb="124" eb="126">
      <t>ザイゲン</t>
    </rPh>
    <rPh sb="127" eb="129">
      <t>カクホ</t>
    </rPh>
    <rPh sb="130" eb="132">
      <t>ケンゼン</t>
    </rPh>
    <rPh sb="133" eb="135">
      <t>ケイエイ</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</si>
</sst>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0.18</c:v>
                </c:pt>
                <c:pt idx="2">
                  <c:v>0.38</c:v>
                </c:pt>
                <c:pt idx="3">
                  <c:v>0.12</c:v>
                </c:pt>
                <c:pt idx="4" formatCode="#,##0.00;&quot;△&quot;#,##0.00">
                  <c:v>0</c:v>
                </c:pt>
              </c:numCache>
            </c:numRef>
          </c:val>
        </c:ser>
        <c:dLbls>
          <c:showLegendKey val="0"/>
          <c:showVal val="0"/>
          <c:showCatName val="0"/>
          <c:showSerName val="0"/>
          <c:showPercent val="0"/>
          <c:showBubbleSize val="0"/>
        </c:dLbls>
        <c:gapWidth val="150"/>
        <c:axId val="148453248"/>
        <c:axId val="148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48453248"/>
        <c:axId val="148471808"/>
      </c:lineChart>
      <c:dateAx>
        <c:axId val="148453248"/>
        <c:scaling>
          <c:orientation val="minMax"/>
        </c:scaling>
        <c:delete val="1"/>
        <c:axPos val="b"/>
        <c:numFmt formatCode="ge" sourceLinked="1"/>
        <c:majorTickMark val="none"/>
        <c:minorTickMark val="none"/>
        <c:tickLblPos val="none"/>
        <c:crossAx val="148471808"/>
        <c:crosses val="autoZero"/>
        <c:auto val="1"/>
        <c:lblOffset val="100"/>
        <c:baseTimeUnit val="years"/>
      </c:dateAx>
      <c:valAx>
        <c:axId val="1484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68.77</c:v>
                </c:pt>
                <c:pt idx="1">
                  <c:v>68.44</c:v>
                </c:pt>
                <c:pt idx="2">
                  <c:v>68.59</c:v>
                </c:pt>
                <c:pt idx="3">
                  <c:v>67.709999999999994</c:v>
                </c:pt>
                <c:pt idx="4">
                  <c:v>67.19</c:v>
                </c:pt>
              </c:numCache>
            </c:numRef>
          </c:val>
        </c:ser>
        <c:dLbls>
          <c:showLegendKey val="0"/>
          <c:showVal val="0"/>
          <c:showCatName val="0"/>
          <c:showSerName val="0"/>
          <c:showPercent val="0"/>
          <c:showBubbleSize val="0"/>
        </c:dLbls>
        <c:gapWidth val="150"/>
        <c:axId val="148728064"/>
        <c:axId val="148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48728064"/>
        <c:axId val="148758912"/>
      </c:lineChart>
      <c:dateAx>
        <c:axId val="148728064"/>
        <c:scaling>
          <c:orientation val="minMax"/>
        </c:scaling>
        <c:delete val="1"/>
        <c:axPos val="b"/>
        <c:numFmt formatCode="ge" sourceLinked="1"/>
        <c:majorTickMark val="none"/>
        <c:minorTickMark val="none"/>
        <c:tickLblPos val="none"/>
        <c:crossAx val="148758912"/>
        <c:crosses val="autoZero"/>
        <c:auto val="1"/>
        <c:lblOffset val="100"/>
        <c:baseTimeUnit val="years"/>
      </c:dateAx>
      <c:valAx>
        <c:axId val="148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86.94</c:v>
                </c:pt>
                <c:pt idx="1">
                  <c:v>87.29</c:v>
                </c:pt>
                <c:pt idx="2">
                  <c:v>87.45</c:v>
                </c:pt>
                <c:pt idx="3">
                  <c:v>88.03</c:v>
                </c:pt>
                <c:pt idx="4">
                  <c:v>88.19</c:v>
                </c:pt>
              </c:numCache>
            </c:numRef>
          </c:val>
        </c:ser>
        <c:dLbls>
          <c:showLegendKey val="0"/>
          <c:showVal val="0"/>
          <c:showCatName val="0"/>
          <c:showSerName val="0"/>
          <c:showPercent val="0"/>
          <c:showBubbleSize val="0"/>
        </c:dLbls>
        <c:gapWidth val="150"/>
        <c:axId val="149116800"/>
        <c:axId val="149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49116800"/>
        <c:axId val="149127168"/>
      </c:lineChart>
      <c:dateAx>
        <c:axId val="149116800"/>
        <c:scaling>
          <c:orientation val="minMax"/>
        </c:scaling>
        <c:delete val="1"/>
        <c:axPos val="b"/>
        <c:numFmt formatCode="ge" sourceLinked="1"/>
        <c:majorTickMark val="none"/>
        <c:minorTickMark val="none"/>
        <c:tickLblPos val="none"/>
        <c:crossAx val="149127168"/>
        <c:crosses val="autoZero"/>
        <c:auto val="1"/>
        <c:lblOffset val="100"/>
        <c:baseTimeUnit val="years"/>
      </c:dateAx>
      <c:valAx>
        <c:axId val="1491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123.73</c:v>
                </c:pt>
                <c:pt idx="1">
                  <c:v>120.72</c:v>
                </c:pt>
                <c:pt idx="2">
                  <c:v>110.42</c:v>
                </c:pt>
                <c:pt idx="3">
                  <c:v>125.05</c:v>
                </c:pt>
                <c:pt idx="4">
                  <c:v>114.03</c:v>
                </c:pt>
              </c:numCache>
            </c:numRef>
          </c:val>
        </c:ser>
        <c:dLbls>
          <c:showLegendKey val="0"/>
          <c:showVal val="0"/>
          <c:showCatName val="0"/>
          <c:showSerName val="0"/>
          <c:showPercent val="0"/>
          <c:showBubbleSize val="0"/>
        </c:dLbls>
        <c:gapWidth val="150"/>
        <c:axId val="148309504"/>
        <c:axId val="148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48309504"/>
        <c:axId val="148311424"/>
      </c:lineChart>
      <c:dateAx>
        <c:axId val="148309504"/>
        <c:scaling>
          <c:orientation val="minMax"/>
        </c:scaling>
        <c:delete val="1"/>
        <c:axPos val="b"/>
        <c:numFmt formatCode="ge" sourceLinked="1"/>
        <c:majorTickMark val="none"/>
        <c:minorTickMark val="none"/>
        <c:tickLblPos val="none"/>
        <c:crossAx val="148311424"/>
        <c:crosses val="autoZero"/>
        <c:auto val="1"/>
        <c:lblOffset val="100"/>
        <c:baseTimeUnit val="years"/>
      </c:dateAx>
      <c:valAx>
        <c:axId val="14831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44.43</c:v>
                </c:pt>
                <c:pt idx="1">
                  <c:v>46.16</c:v>
                </c:pt>
                <c:pt idx="2">
                  <c:v>47.68</c:v>
                </c:pt>
                <c:pt idx="3">
                  <c:v>48.95</c:v>
                </c:pt>
                <c:pt idx="4">
                  <c:v>45.49</c:v>
                </c:pt>
              </c:numCache>
            </c:numRef>
          </c:val>
        </c:ser>
        <c:dLbls>
          <c:showLegendKey val="0"/>
          <c:showVal val="0"/>
          <c:showCatName val="0"/>
          <c:showSerName val="0"/>
          <c:showPercent val="0"/>
          <c:showBubbleSize val="0"/>
        </c:dLbls>
        <c:gapWidth val="150"/>
        <c:axId val="148350080"/>
        <c:axId val="148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48350080"/>
        <c:axId val="148352000"/>
      </c:lineChart>
      <c:dateAx>
        <c:axId val="148350080"/>
        <c:scaling>
          <c:orientation val="minMax"/>
        </c:scaling>
        <c:delete val="1"/>
        <c:axPos val="b"/>
        <c:numFmt formatCode="ge" sourceLinked="1"/>
        <c:majorTickMark val="none"/>
        <c:minorTickMark val="none"/>
        <c:tickLblPos val="none"/>
        <c:crossAx val="148352000"/>
        <c:crosses val="autoZero"/>
        <c:auto val="1"/>
        <c:lblOffset val="100"/>
        <c:baseTimeUnit val="years"/>
      </c:dateAx>
      <c:valAx>
        <c:axId val="148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4.87</c:v>
                </c:pt>
                <c:pt idx="4" formatCode="#,##0.00;&quot;△&quot;#,##0.00;&quot;-&quot;">
                  <c:v>5.88</c:v>
                </c:pt>
              </c:numCache>
            </c:numRef>
          </c:val>
        </c:ser>
        <c:dLbls>
          <c:showLegendKey val="0"/>
          <c:showVal val="0"/>
          <c:showCatName val="0"/>
          <c:showSerName val="0"/>
          <c:showPercent val="0"/>
          <c:showBubbleSize val="0"/>
        </c:dLbls>
        <c:gapWidth val="150"/>
        <c:axId val="148386560"/>
        <c:axId val="14838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48386560"/>
        <c:axId val="148388480"/>
      </c:lineChart>
      <c:dateAx>
        <c:axId val="148386560"/>
        <c:scaling>
          <c:orientation val="minMax"/>
        </c:scaling>
        <c:delete val="1"/>
        <c:axPos val="b"/>
        <c:numFmt formatCode="ge" sourceLinked="1"/>
        <c:majorTickMark val="none"/>
        <c:minorTickMark val="none"/>
        <c:tickLblPos val="none"/>
        <c:crossAx val="148388480"/>
        <c:crosses val="autoZero"/>
        <c:auto val="1"/>
        <c:lblOffset val="100"/>
        <c:baseTimeUnit val="years"/>
      </c:dateAx>
      <c:valAx>
        <c:axId val="1483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429440"/>
        <c:axId val="1485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48429440"/>
        <c:axId val="148505344"/>
      </c:lineChart>
      <c:dateAx>
        <c:axId val="148429440"/>
        <c:scaling>
          <c:orientation val="minMax"/>
        </c:scaling>
        <c:delete val="1"/>
        <c:axPos val="b"/>
        <c:numFmt formatCode="ge" sourceLinked="1"/>
        <c:majorTickMark val="none"/>
        <c:minorTickMark val="none"/>
        <c:tickLblPos val="none"/>
        <c:crossAx val="148505344"/>
        <c:crosses val="autoZero"/>
        <c:auto val="1"/>
        <c:lblOffset val="100"/>
        <c:baseTimeUnit val="years"/>
      </c:dateAx>
      <c:valAx>
        <c:axId val="14850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1686.83</c:v>
                </c:pt>
                <c:pt idx="1">
                  <c:v>2319.7199999999998</c:v>
                </c:pt>
                <c:pt idx="2">
                  <c:v>2495.88</c:v>
                </c:pt>
                <c:pt idx="3">
                  <c:v>1692.42</c:v>
                </c:pt>
                <c:pt idx="4">
                  <c:v>563.98</c:v>
                </c:pt>
              </c:numCache>
            </c:numRef>
          </c:val>
        </c:ser>
        <c:dLbls>
          <c:showLegendKey val="0"/>
          <c:showVal val="0"/>
          <c:showCatName val="0"/>
          <c:showSerName val="0"/>
          <c:showPercent val="0"/>
          <c:showBubbleSize val="0"/>
        </c:dLbls>
        <c:gapWidth val="150"/>
        <c:axId val="148535552"/>
        <c:axId val="1485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48535552"/>
        <c:axId val="148541824"/>
      </c:lineChart>
      <c:dateAx>
        <c:axId val="148535552"/>
        <c:scaling>
          <c:orientation val="minMax"/>
        </c:scaling>
        <c:delete val="1"/>
        <c:axPos val="b"/>
        <c:numFmt formatCode="ge" sourceLinked="1"/>
        <c:majorTickMark val="none"/>
        <c:minorTickMark val="none"/>
        <c:tickLblPos val="none"/>
        <c:crossAx val="148541824"/>
        <c:crosses val="autoZero"/>
        <c:auto val="1"/>
        <c:lblOffset val="100"/>
        <c:baseTimeUnit val="years"/>
      </c:dateAx>
      <c:valAx>
        <c:axId val="14854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96.26</c:v>
                </c:pt>
                <c:pt idx="1">
                  <c:v>90.18</c:v>
                </c:pt>
                <c:pt idx="2">
                  <c:v>83.2</c:v>
                </c:pt>
                <c:pt idx="3">
                  <c:v>76.92</c:v>
                </c:pt>
                <c:pt idx="4">
                  <c:v>70.09</c:v>
                </c:pt>
              </c:numCache>
            </c:numRef>
          </c:val>
        </c:ser>
        <c:dLbls>
          <c:showLegendKey val="0"/>
          <c:showVal val="0"/>
          <c:showCatName val="0"/>
          <c:showSerName val="0"/>
          <c:showPercent val="0"/>
          <c:showBubbleSize val="0"/>
        </c:dLbls>
        <c:gapWidth val="150"/>
        <c:axId val="148570496"/>
        <c:axId val="1485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48570496"/>
        <c:axId val="148572416"/>
      </c:lineChart>
      <c:dateAx>
        <c:axId val="148570496"/>
        <c:scaling>
          <c:orientation val="minMax"/>
        </c:scaling>
        <c:delete val="1"/>
        <c:axPos val="b"/>
        <c:numFmt formatCode="ge" sourceLinked="1"/>
        <c:majorTickMark val="none"/>
        <c:minorTickMark val="none"/>
        <c:tickLblPos val="none"/>
        <c:crossAx val="148572416"/>
        <c:crosses val="autoZero"/>
        <c:auto val="1"/>
        <c:lblOffset val="100"/>
        <c:baseTimeUnit val="years"/>
      </c:dateAx>
      <c:valAx>
        <c:axId val="14857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122.27</c:v>
                </c:pt>
                <c:pt idx="1">
                  <c:v>119.81</c:v>
                </c:pt>
                <c:pt idx="2">
                  <c:v>109.45</c:v>
                </c:pt>
                <c:pt idx="3">
                  <c:v>134.1</c:v>
                </c:pt>
                <c:pt idx="4">
                  <c:v>118.06</c:v>
                </c:pt>
              </c:numCache>
            </c:numRef>
          </c:val>
        </c:ser>
        <c:dLbls>
          <c:showLegendKey val="0"/>
          <c:showVal val="0"/>
          <c:showCatName val="0"/>
          <c:showSerName val="0"/>
          <c:showPercent val="0"/>
          <c:showBubbleSize val="0"/>
        </c:dLbls>
        <c:gapWidth val="150"/>
        <c:axId val="148619264"/>
        <c:axId val="1486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48619264"/>
        <c:axId val="148621184"/>
      </c:lineChart>
      <c:dateAx>
        <c:axId val="148619264"/>
        <c:scaling>
          <c:orientation val="minMax"/>
        </c:scaling>
        <c:delete val="1"/>
        <c:axPos val="b"/>
        <c:numFmt formatCode="ge" sourceLinked="1"/>
        <c:majorTickMark val="none"/>
        <c:minorTickMark val="none"/>
        <c:tickLblPos val="none"/>
        <c:crossAx val="148621184"/>
        <c:crosses val="autoZero"/>
        <c:auto val="1"/>
        <c:lblOffset val="100"/>
        <c:baseTimeUnit val="years"/>
      </c:dateAx>
      <c:valAx>
        <c:axId val="1486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103.58</c:v>
                </c:pt>
                <c:pt idx="1">
                  <c:v>105.73</c:v>
                </c:pt>
                <c:pt idx="2">
                  <c:v>115.78</c:v>
                </c:pt>
                <c:pt idx="3">
                  <c:v>94.45</c:v>
                </c:pt>
                <c:pt idx="4">
                  <c:v>107.21</c:v>
                </c:pt>
              </c:numCache>
            </c:numRef>
          </c:val>
        </c:ser>
        <c:dLbls>
          <c:showLegendKey val="0"/>
          <c:showVal val="0"/>
          <c:showCatName val="0"/>
          <c:showSerName val="0"/>
          <c:showPercent val="0"/>
          <c:showBubbleSize val="0"/>
        </c:dLbls>
        <c:gapWidth val="150"/>
        <c:axId val="148712064"/>
        <c:axId val="1487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48712064"/>
        <c:axId val="148714240"/>
      </c:lineChart>
      <c:dateAx>
        <c:axId val="148712064"/>
        <c:scaling>
          <c:orientation val="minMax"/>
        </c:scaling>
        <c:delete val="1"/>
        <c:axPos val="b"/>
        <c:numFmt formatCode="ge" sourceLinked="1"/>
        <c:majorTickMark val="none"/>
        <c:minorTickMark val="none"/>
        <c:tickLblPos val="none"/>
        <c:crossAx val="148714240"/>
        <c:crosses val="autoZero"/>
        <c:auto val="1"/>
        <c:lblOffset val="100"/>
        <c:baseTimeUnit val="years"/>
      </c:dateAx>
      <c:valAx>
        <c:axId val="1487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岩出市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53818</v>
      </c>
      <c r="AJ8" s="56"/>
      <c r="AK8" s="56"/>
      <c r="AL8" s="56"/>
      <c r="AM8" s="56"/>
      <c r="AN8" s="56"/>
      <c r="AO8" s="56"/>
      <c r="AP8" s="57"/>
      <c r="AQ8" s="47">
        <f>データ!R6</f>
        <v>38.51</v>
      </c>
      <c r="AR8" s="47"/>
      <c r="AS8" s="47"/>
      <c r="AT8" s="47"/>
      <c r="AU8" s="47"/>
      <c r="AV8" s="47"/>
      <c r="AW8" s="47"/>
      <c r="AX8" s="47"/>
      <c r="AY8" s="47">
        <f>データ!S6</f>
        <v>1397.51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92.56</v>
      </c>
      <c r="K10" s="47"/>
      <c r="L10" s="47"/>
      <c r="M10" s="47"/>
      <c r="N10" s="47"/>
      <c r="O10" s="47"/>
      <c r="P10" s="47"/>
      <c r="Q10" s="47"/>
      <c r="R10" s="47">
        <f>データ!O6</f>
        <v>99.72</v>
      </c>
      <c r="S10" s="47"/>
      <c r="T10" s="47"/>
      <c r="U10" s="47"/>
      <c r="V10" s="47"/>
      <c r="W10" s="47"/>
      <c r="X10" s="47"/>
      <c r="Y10" s="47"/>
      <c r="Z10" s="78">
        <f>データ!P6</f>
        <v>2370</v>
      </c>
      <c r="AA10" s="78"/>
      <c r="AB10" s="78"/>
      <c r="AC10" s="78"/>
      <c r="AD10" s="78"/>
      <c r="AE10" s="78"/>
      <c r="AF10" s="78"/>
      <c r="AG10" s="78"/>
      <c r="AH10" s="2"/>
      <c r="AI10" s="78">
        <f>データ!T6</f>
        <v>53544</v>
      </c>
      <c r="AJ10" s="78"/>
      <c r="AK10" s="78"/>
      <c r="AL10" s="78"/>
      <c r="AM10" s="78"/>
      <c r="AN10" s="78"/>
      <c r="AO10" s="78"/>
      <c r="AP10" s="78"/>
      <c r="AQ10" s="47">
        <f>データ!U6</f>
        <v>25</v>
      </c>
      <c r="AR10" s="47"/>
      <c r="AS10" s="47"/>
      <c r="AT10" s="47"/>
      <c r="AU10" s="47"/>
      <c r="AV10" s="47"/>
      <c r="AW10" s="47"/>
      <c r="AX10" s="47"/>
      <c r="AY10" s="47">
        <f>データ!V6</f>
        <v>2141.7600000000002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302091</v>
      </c>
      <c r="D6" s="31">
        <f t="shared" si="3"/>
        <v>46</v>
      </c>
      <c r="E6" s="31">
        <f t="shared" si="3"/>
        <v>1</v>
      </c>
      <c r="F6" s="31">
        <f t="shared" si="3"/>
        <v>0</v>
      </c>
      <c r="G6" s="31">
        <f t="shared" si="3"/>
        <v>1</v>
      </c>
      <c r="H6" s="31" t="str">
        <f t="shared" si="3"/>
        <v>和歌山県　岩出市</v>
      </c>
      <c r="I6" s="31" t="str">
        <f t="shared" si="3"/>
        <v>法適用</v>
      </c>
      <c r="J6" s="31" t="str">
        <f t="shared" si="3"/>
        <v>水道事業</v>
      </c>
      <c r="K6" s="31" t="str">
        <f t="shared" si="3"/>
        <v>末端給水事業</v>
      </c>
      <c r="L6" s="31" t="str">
        <f t="shared" si="3"/>
        <v>A4</v>
      </c>
      <c r="M6" s="32" t="str">
        <f t="shared" si="3"/>
        <v>-</v>
      </c>
      <c r="N6" s="32">
        <f t="shared" si="3"/>
        <v>92.56</v>
      </c>
      <c r="O6" s="32">
        <f t="shared" si="3"/>
        <v>99.72</v>
      </c>
      <c r="P6" s="32">
        <f t="shared" si="3"/>
        <v>2370</v>
      </c>
      <c r="Q6" s="32">
        <f t="shared" si="3"/>
        <v>53818</v>
      </c>
      <c r="R6" s="32">
        <f t="shared" si="3"/>
        <v>38.51</v>
      </c>
      <c r="S6" s="32">
        <f t="shared" si="3"/>
        <v>1397.51</v>
      </c>
      <c r="T6" s="32">
        <f t="shared" si="3"/>
        <v>53544</v>
      </c>
      <c r="U6" s="32">
        <f t="shared" si="3"/>
        <v>25</v>
      </c>
      <c r="V6" s="32">
        <f t="shared" si="3"/>
        <v>2141.7600000000002</v>
      </c>
      <c r="W6" s="33">
        <f>IF(W7="",NA(),W7)</f>
        <v>123.73</v>
      </c>
      <c r="X6" s="33">
        <f t="shared" ref="X6:AF6" si="4">IF(X7="",NA(),X7)</f>
        <v>120.72</v>
      </c>
      <c r="Y6" s="33">
        <f t="shared" si="4"/>
        <v>110.42</v>
      </c>
      <c r="Z6" s="33">
        <f t="shared" si="4"/>
        <v>125.05</v>
      </c>
      <c r="AA6" s="33">
        <f t="shared" si="4"/>
        <v>114.03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1686.83</v>
      </c>
      <c r="AT6" s="33">
        <f t="shared" ref="AT6:BB6" si="6">IF(AT7="",NA(),AT7)</f>
        <v>2319.7199999999998</v>
      </c>
      <c r="AU6" s="33">
        <f t="shared" si="6"/>
        <v>2495.88</v>
      </c>
      <c r="AV6" s="33">
        <f t="shared" si="6"/>
        <v>1692.42</v>
      </c>
      <c r="AW6" s="33">
        <f t="shared" si="6"/>
        <v>563.98</v>
      </c>
      <c r="AX6" s="33">
        <f t="shared" si="6"/>
        <v>695.41</v>
      </c>
      <c r="AY6" s="33">
        <f t="shared" si="6"/>
        <v>701</v>
      </c>
      <c r="AZ6" s="33">
        <f t="shared" si="6"/>
        <v>739.59</v>
      </c>
      <c r="BA6" s="33">
        <f t="shared" si="6"/>
        <v>335.95</v>
      </c>
      <c r="BB6" s="33">
        <f t="shared" si="6"/>
        <v>346.59</v>
      </c>
      <c r="BC6" s="32" t="str">
        <f>IF(BC7="","",IF(BC7="-","【-】","【"&amp;SUBSTITUTE(TEXT(BC7,"#,##0.00"),"-","△")&amp;"】"))</f>
        <v>【262.74】</v>
      </c>
      <c r="BD6" s="33">
        <f>IF(BD7="",NA(),BD7)</f>
        <v>96.26</v>
      </c>
      <c r="BE6" s="33">
        <f t="shared" ref="BE6:BM6" si="7">IF(BE7="",NA(),BE7)</f>
        <v>90.18</v>
      </c>
      <c r="BF6" s="33">
        <f t="shared" si="7"/>
        <v>83.2</v>
      </c>
      <c r="BG6" s="33">
        <f t="shared" si="7"/>
        <v>76.92</v>
      </c>
      <c r="BH6" s="33">
        <f t="shared" si="7"/>
        <v>70.09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122.27</v>
      </c>
      <c r="BP6" s="33">
        <f t="shared" ref="BP6:BX6" si="8">IF(BP7="",NA(),BP7)</f>
        <v>119.81</v>
      </c>
      <c r="BQ6" s="33">
        <f t="shared" si="8"/>
        <v>109.45</v>
      </c>
      <c r="BR6" s="33">
        <f t="shared" si="8"/>
        <v>134.1</v>
      </c>
      <c r="BS6" s="33">
        <f t="shared" si="8"/>
        <v>118.06</v>
      </c>
      <c r="BT6" s="33">
        <f t="shared" si="8"/>
        <v>99.61</v>
      </c>
      <c r="BU6" s="33">
        <f t="shared" si="8"/>
        <v>100.27</v>
      </c>
      <c r="BV6" s="33">
        <f t="shared" si="8"/>
        <v>99.46</v>
      </c>
      <c r="BW6" s="33">
        <f t="shared" si="8"/>
        <v>105.21</v>
      </c>
      <c r="BX6" s="33">
        <f t="shared" si="8"/>
        <v>105.71</v>
      </c>
      <c r="BY6" s="32" t="str">
        <f>IF(BY7="","",IF(BY7="-","【-】","【"&amp;SUBSTITUTE(TEXT(BY7,"#,##0.00"),"-","△")&amp;"】"))</f>
        <v>【104.99】</v>
      </c>
      <c r="BZ6" s="33">
        <f>IF(BZ7="",NA(),BZ7)</f>
        <v>103.58</v>
      </c>
      <c r="CA6" s="33">
        <f t="shared" ref="CA6:CI6" si="9">IF(CA7="",NA(),CA7)</f>
        <v>105.73</v>
      </c>
      <c r="CB6" s="33">
        <f t="shared" si="9"/>
        <v>115.78</v>
      </c>
      <c r="CC6" s="33">
        <f t="shared" si="9"/>
        <v>94.45</v>
      </c>
      <c r="CD6" s="33">
        <f t="shared" si="9"/>
        <v>107.21</v>
      </c>
      <c r="CE6" s="33">
        <f t="shared" si="9"/>
        <v>169.59</v>
      </c>
      <c r="CF6" s="33">
        <f t="shared" si="9"/>
        <v>169.62</v>
      </c>
      <c r="CG6" s="33">
        <f t="shared" si="9"/>
        <v>171.78</v>
      </c>
      <c r="CH6" s="33">
        <f t="shared" si="9"/>
        <v>162.59</v>
      </c>
      <c r="CI6" s="33">
        <f t="shared" si="9"/>
        <v>162.15</v>
      </c>
      <c r="CJ6" s="32" t="str">
        <f>IF(CJ7="","",IF(CJ7="-","【-】","【"&amp;SUBSTITUTE(TEXT(CJ7,"#,##0.00"),"-","△")&amp;"】"))</f>
        <v>【163.72】</v>
      </c>
      <c r="CK6" s="33">
        <f>IF(CK7="",NA(),CK7)</f>
        <v>68.77</v>
      </c>
      <c r="CL6" s="33">
        <f t="shared" ref="CL6:CT6" si="10">IF(CL7="",NA(),CL7)</f>
        <v>68.44</v>
      </c>
      <c r="CM6" s="33">
        <f t="shared" si="10"/>
        <v>68.59</v>
      </c>
      <c r="CN6" s="33">
        <f t="shared" si="10"/>
        <v>67.709999999999994</v>
      </c>
      <c r="CO6" s="33">
        <f t="shared" si="10"/>
        <v>67.19</v>
      </c>
      <c r="CP6" s="33">
        <f t="shared" si="10"/>
        <v>60.04</v>
      </c>
      <c r="CQ6" s="33">
        <f t="shared" si="10"/>
        <v>59.88</v>
      </c>
      <c r="CR6" s="33">
        <f t="shared" si="10"/>
        <v>59.68</v>
      </c>
      <c r="CS6" s="33">
        <f t="shared" si="10"/>
        <v>59.17</v>
      </c>
      <c r="CT6" s="33">
        <f t="shared" si="10"/>
        <v>59.34</v>
      </c>
      <c r="CU6" s="32" t="str">
        <f>IF(CU7="","",IF(CU7="-","【-】","【"&amp;SUBSTITUTE(TEXT(CU7,"#,##0.00"),"-","△")&amp;"】"))</f>
        <v>【59.76】</v>
      </c>
      <c r="CV6" s="33">
        <f>IF(CV7="",NA(),CV7)</f>
        <v>86.94</v>
      </c>
      <c r="CW6" s="33">
        <f t="shared" ref="CW6:DE6" si="11">IF(CW7="",NA(),CW7)</f>
        <v>87.29</v>
      </c>
      <c r="CX6" s="33">
        <f t="shared" si="11"/>
        <v>87.45</v>
      </c>
      <c r="CY6" s="33">
        <f t="shared" si="11"/>
        <v>88.03</v>
      </c>
      <c r="CZ6" s="33">
        <f t="shared" si="11"/>
        <v>88.19</v>
      </c>
      <c r="DA6" s="33">
        <f t="shared" si="11"/>
        <v>87.33</v>
      </c>
      <c r="DB6" s="33">
        <f t="shared" si="11"/>
        <v>87.65</v>
      </c>
      <c r="DC6" s="33">
        <f t="shared" si="11"/>
        <v>87.63</v>
      </c>
      <c r="DD6" s="33">
        <f t="shared" si="11"/>
        <v>87.6</v>
      </c>
      <c r="DE6" s="33">
        <f t="shared" si="11"/>
        <v>87.74</v>
      </c>
      <c r="DF6" s="32" t="str">
        <f>IF(DF7="","",IF(DF7="-","【-】","【"&amp;SUBSTITUTE(TEXT(DF7,"#,##0.00"),"-","△")&amp;"】"))</f>
        <v>【89.95】</v>
      </c>
      <c r="DG6" s="33">
        <f>IF(DG7="",NA(),DG7)</f>
        <v>44.43</v>
      </c>
      <c r="DH6" s="33">
        <f t="shared" ref="DH6:DP6" si="12">IF(DH7="",NA(),DH7)</f>
        <v>46.16</v>
      </c>
      <c r="DI6" s="33">
        <f t="shared" si="12"/>
        <v>47.68</v>
      </c>
      <c r="DJ6" s="33">
        <f t="shared" si="12"/>
        <v>48.95</v>
      </c>
      <c r="DK6" s="33">
        <f t="shared" si="12"/>
        <v>45.49</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3">
        <f t="shared" si="13"/>
        <v>4.87</v>
      </c>
      <c r="DV6" s="33">
        <f t="shared" si="13"/>
        <v>5.88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0.44</v>
      </c>
      <c r="ED6" s="33">
        <f t="shared" ref="ED6:EL6" si="14">IF(ED7="",NA(),ED7)</f>
        <v>0.18</v>
      </c>
      <c r="EE6" s="33">
        <f t="shared" si="14"/>
        <v>0.38</v>
      </c>
      <c r="EF6" s="33">
        <f t="shared" si="14"/>
        <v>0.12</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302091</v>
      </c>
      <c r="D7" s="35">
        <v>46</v>
      </c>
      <c r="E7" s="35">
        <v>1</v>
      </c>
      <c r="F7" s="35">
        <v>0</v>
      </c>
      <c r="G7" s="35">
        <v>1</v>
      </c>
      <c r="H7" s="35" t="s">
        <v>92</v>
      </c>
      <c r="I7" s="35" t="s">
        <v>93</v>
      </c>
      <c r="J7" s="35" t="s">
        <v>94</v>
      </c>
      <c r="K7" s="35" t="s">
        <v>95</v>
      </c>
      <c r="L7" s="35" t="s">
        <v>96</v>
      </c>
      <c r="M7" s="36" t="s">
        <v>97</v>
      </c>
      <c r="N7" s="36">
        <v>92.56</v>
      </c>
      <c r="O7" s="36">
        <v>99.72</v>
      </c>
      <c r="P7" s="36">
        <v>2370</v>
      </c>
      <c r="Q7" s="36">
        <v>53818</v>
      </c>
      <c r="R7" s="36">
        <v>38.51</v>
      </c>
      <c r="S7" s="36">
        <v>1397.51</v>
      </c>
      <c r="T7" s="36">
        <v>53544</v>
      </c>
      <c r="U7" s="36">
        <v>25</v>
      </c>
      <c r="V7" s="36">
        <v>2141.7600000000002</v>
      </c>
      <c r="W7" s="36">
        <v>123.73</v>
      </c>
      <c r="X7" s="36">
        <v>120.72</v>
      </c>
      <c r="Y7" s="36">
        <v>110.42</v>
      </c>
      <c r="Z7" s="36">
        <v>125.05</v>
      </c>
      <c r="AA7" s="36">
        <v>114.03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1686.83</v>
      </c>
      <c r="AT7" s="36">
        <v>2319.7199999999998</v>
      </c>
      <c r="AU7" s="36">
        <v>2495.88</v>
      </c>
      <c r="AV7" s="36">
        <v>1692.42</v>
      </c>
      <c r="AW7" s="36">
        <v>563.98</v>
      </c>
      <c r="AX7" s="36">
        <v>695.41</v>
      </c>
      <c r="AY7" s="36">
        <v>701</v>
      </c>
      <c r="AZ7" s="36">
        <v>739.59</v>
      </c>
      <c r="BA7" s="36">
        <v>335.95</v>
      </c>
      <c r="BB7" s="36">
        <v>346.59</v>
      </c>
      <c r="BC7" s="36">
        <v>262.74</v>
      </c>
      <c r="BD7" s="36">
        <v>96.26</v>
      </c>
      <c r="BE7" s="36">
        <v>90.18</v>
      </c>
      <c r="BF7" s="36">
        <v>83.2</v>
      </c>
      <c r="BG7" s="36">
        <v>76.92</v>
      </c>
      <c r="BH7" s="36">
        <v>70.09</v>
      </c>
      <c r="BI7" s="36">
        <v>343.45</v>
      </c>
      <c r="BJ7" s="36">
        <v>330.99</v>
      </c>
      <c r="BK7" s="36">
        <v>324.08999999999997</v>
      </c>
      <c r="BL7" s="36">
        <v>319.82</v>
      </c>
      <c r="BM7" s="36">
        <v>312.02999999999997</v>
      </c>
      <c r="BN7" s="36">
        <v>276.38</v>
      </c>
      <c r="BO7" s="36">
        <v>122.27</v>
      </c>
      <c r="BP7" s="36">
        <v>119.81</v>
      </c>
      <c r="BQ7" s="36">
        <v>109.45</v>
      </c>
      <c r="BR7" s="36">
        <v>134.1</v>
      </c>
      <c r="BS7" s="36">
        <v>118.06</v>
      </c>
      <c r="BT7" s="36">
        <v>99.61</v>
      </c>
      <c r="BU7" s="36">
        <v>100.27</v>
      </c>
      <c r="BV7" s="36">
        <v>99.46</v>
      </c>
      <c r="BW7" s="36">
        <v>105.21</v>
      </c>
      <c r="BX7" s="36">
        <v>105.71</v>
      </c>
      <c r="BY7" s="36">
        <v>104.99</v>
      </c>
      <c r="BZ7" s="36">
        <v>103.58</v>
      </c>
      <c r="CA7" s="36">
        <v>105.73</v>
      </c>
      <c r="CB7" s="36">
        <v>115.78</v>
      </c>
      <c r="CC7" s="36">
        <v>94.45</v>
      </c>
      <c r="CD7" s="36">
        <v>107.21</v>
      </c>
      <c r="CE7" s="36">
        <v>169.59</v>
      </c>
      <c r="CF7" s="36">
        <v>169.62</v>
      </c>
      <c r="CG7" s="36">
        <v>171.78</v>
      </c>
      <c r="CH7" s="36">
        <v>162.59</v>
      </c>
      <c r="CI7" s="36">
        <v>162.15</v>
      </c>
      <c r="CJ7" s="36">
        <v>163.72</v>
      </c>
      <c r="CK7" s="36">
        <v>68.77</v>
      </c>
      <c r="CL7" s="36">
        <v>68.44</v>
      </c>
      <c r="CM7" s="36">
        <v>68.59</v>
      </c>
      <c r="CN7" s="36">
        <v>67.709999999999994</v>
      </c>
      <c r="CO7" s="36">
        <v>67.19</v>
      </c>
      <c r="CP7" s="36">
        <v>60.04</v>
      </c>
      <c r="CQ7" s="36">
        <v>59.88</v>
      </c>
      <c r="CR7" s="36">
        <v>59.68</v>
      </c>
      <c r="CS7" s="36">
        <v>59.17</v>
      </c>
      <c r="CT7" s="36">
        <v>59.34</v>
      </c>
      <c r="CU7" s="36">
        <v>59.76</v>
      </c>
      <c r="CV7" s="36">
        <v>86.94</v>
      </c>
      <c r="CW7" s="36">
        <v>87.29</v>
      </c>
      <c r="CX7" s="36">
        <v>87.45</v>
      </c>
      <c r="CY7" s="36">
        <v>88.03</v>
      </c>
      <c r="CZ7" s="36">
        <v>88.19</v>
      </c>
      <c r="DA7" s="36">
        <v>87.33</v>
      </c>
      <c r="DB7" s="36">
        <v>87.65</v>
      </c>
      <c r="DC7" s="36">
        <v>87.63</v>
      </c>
      <c r="DD7" s="36">
        <v>87.6</v>
      </c>
      <c r="DE7" s="36">
        <v>87.74</v>
      </c>
      <c r="DF7" s="36">
        <v>89.95</v>
      </c>
      <c r="DG7" s="36">
        <v>44.43</v>
      </c>
      <c r="DH7" s="36">
        <v>46.16</v>
      </c>
      <c r="DI7" s="36">
        <v>47.68</v>
      </c>
      <c r="DJ7" s="36">
        <v>48.95</v>
      </c>
      <c r="DK7" s="36">
        <v>45.49</v>
      </c>
      <c r="DL7" s="36">
        <v>37.71</v>
      </c>
      <c r="DM7" s="36">
        <v>38.69</v>
      </c>
      <c r="DN7" s="36">
        <v>39.65</v>
      </c>
      <c r="DO7" s="36">
        <v>45.25</v>
      </c>
      <c r="DP7" s="36">
        <v>46.27</v>
      </c>
      <c r="DQ7" s="36">
        <v>47.18</v>
      </c>
      <c r="DR7" s="36">
        <v>0</v>
      </c>
      <c r="DS7" s="36">
        <v>0</v>
      </c>
      <c r="DT7" s="36">
        <v>0</v>
      </c>
      <c r="DU7" s="36">
        <v>4.87</v>
      </c>
      <c r="DV7" s="36">
        <v>5.88</v>
      </c>
      <c r="DW7" s="36">
        <v>7.67</v>
      </c>
      <c r="DX7" s="36">
        <v>8.4</v>
      </c>
      <c r="DY7" s="36">
        <v>9.7100000000000009</v>
      </c>
      <c r="DZ7" s="36">
        <v>10.71</v>
      </c>
      <c r="EA7" s="36">
        <v>10.93</v>
      </c>
      <c r="EB7" s="36">
        <v>13.18</v>
      </c>
      <c r="EC7" s="36">
        <v>0.44</v>
      </c>
      <c r="ED7" s="36">
        <v>0.18</v>
      </c>
      <c r="EE7" s="36">
        <v>0.38</v>
      </c>
      <c r="EF7" s="36">
        <v>0.12</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2017-02-10T01:14:49Z</cp:lastPrinted>
  <dcterms:created xsi:type="dcterms:W3CDTF">2017-02-01T08:46:16Z</dcterms:created>
  <dcterms:modified xsi:type="dcterms:W3CDTF">2017-02-10T01:14:51Z</dcterms:modified>
  <cp:category/>
</cp:coreProperties>
</file>