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<sst xmlns="http://schemas.openxmlformats.org/spreadsheetml/2006/main" count="218" uniqueCount="108">
  <si>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</si>
  <si>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</si>
  <si>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</si>
  <si>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</si>
  <si>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</si>
  <si>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</si>
  <si>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</si>
  <si>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</si>
  <si>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</si>
  <si>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</si>
  <si>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</si>
  <si>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</si>
  <si>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</si>
  <si>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</si>
  <si>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</si>
  <si>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</si>
  <si>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</si>
  <si>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</si>
  <si>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</si>
  <si>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</si>
  <si>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</si>
  <si>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</si>
  <si>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</si>
  <si>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</si>
  <si>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</si>
  <si>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</si>
  <si>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</si>
  <si>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</si>
  <si>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</si>
  <si>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</si>
  <si>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</si>
  <si>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</si>
  <si>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</si>
  <si>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</si>
  <si>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</si>
  <si>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</si>
  <si>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</si>
  <si>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</si>
  <si>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</si>
  <si>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</si>
  <si>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</si>
  <si>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</si>
  <si>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</si>
  <si>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</si>
  <si>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</si>
  <si>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</si>
  <si>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</si>
  <si>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</si>
  <si>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</si>
  <si>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</si>
  <si>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</si>
  <si>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</si>
  <si>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</si>
  <si>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</si>
  <si>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</si>
  <si>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</si>
  <si>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</si>
  <si>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</si>
  <si>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</si>
  <si>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</si>
  <si>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</si>
  <si>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</si>
  <si>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</si>
  <si>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</si>
  <si>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</si>
  <si>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</si>
  <si>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</si>
  <si>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</si>
  <si>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</si>
  <si>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</si>
  <si>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</si>
  <si>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</si>
  <si>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</si>
  <si>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</si>
  <si>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</si>
  <si>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</si>
  <si>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</si>
  <si>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</si>
  <si>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</si>
  <si>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</si>
  <si>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</si>
  <si>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</si>
  <si>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</si>
  <si>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</si>
  <si>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</si>
  <si>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</si>
  <si>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</si>
  <si>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</si>
  <si>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</si>
  <si>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</si>
  <si>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</si>
  <si>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</si>
  <si>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</si>
  <si>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紀の川市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</si>
  <si>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</si>
  <si>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</si>
  <si>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</si>
  <si>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</si>
  <si>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</si>
  <si>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</si>
  <si>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</si>
  <si>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</si>
  <si>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</si>
  <si>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</si>
  <si>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</si>
  <si>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
　比較的管路が新しいことから、類似団体と比較しても更新率は低い状況ですが、将来的には、管路の更新等の計画について検討していきます。</t>
    <rPh sb="1" eb="3">
      <t>カンロ</t>
    </rPh>
    <rPh sb="3" eb="5">
      <t>コウシン</t>
    </rPh>
    <rPh sb="5" eb="6">
      <t>リツ</t>
    </rPh>
    <rPh sb="8" eb="11">
      <t>ヒカクテキ</t>
    </rPh>
    <rPh sb="11" eb="13">
      <t>カンロ</t>
    </rPh>
    <rPh sb="14" eb="15">
      <t>アタラ</t>
    </rPh>
    <rPh sb="22" eb="24">
      <t>ルイジ</t>
    </rPh>
    <rPh sb="24" eb="26">
      <t>ダンタイ</t>
    </rPh>
    <rPh sb="27" eb="29">
      <t>ヒカク</t>
    </rPh>
    <rPh sb="32" eb="34">
      <t>コウシン</t>
    </rPh>
    <rPh sb="34" eb="35">
      <t>リツ</t>
    </rPh>
    <rPh sb="36" eb="37">
      <t>ヒク</t>
    </rPh>
    <rPh sb="38" eb="40">
      <t>ジョウキョウ</t>
    </rPh>
    <rPh sb="44" eb="47">
      <t>ショウライテキ</t>
    </rPh>
    <rPh sb="50" eb="52">
      <t>カンロ</t>
    </rPh>
    <rPh sb="53" eb="55">
      <t>コウシン</t>
    </rPh>
    <rPh sb="55" eb="56">
      <t>トウ</t>
    </rPh>
    <rPh sb="57" eb="59">
      <t>ケイカク</t>
    </rPh>
    <rPh sb="63" eb="65">
      <t>ケントウ</t>
    </rPh>
    <phoneticPr fontId="4"/>
  </si>
  <si>
    <t>　経営指標を総合的に判断すると、当市簡易水道事業は、給水人口の減少等による給水収益の減少と企業債残高の増加による元利償還金の増加などから、経営環境はますます厳しい状況になることが予想されます。
　簡易水道事業と上水道事業の統合も予定されていますが、今後も簡易水道事業の趣旨を踏まえ、一般会計からの繰入金等についても継続して負担していただけるように協議していき、また、上水道事業との統合後、今後の安定経営に向け適正化料金の算定と経営の抜本的な見直しを盛り込んだ計画策定にも取り組んでいきます。</t>
    <rPh sb="1" eb="3">
      <t>ケイエイ</t>
    </rPh>
    <rPh sb="3" eb="5">
      <t>シヒョウ</t>
    </rPh>
    <rPh sb="6" eb="9">
      <t>ソウゴウテキ</t>
    </rPh>
    <rPh sb="10" eb="12">
      <t>ハンダン</t>
    </rPh>
    <rPh sb="16" eb="18">
      <t>トウシ</t>
    </rPh>
    <rPh sb="18" eb="20">
      <t>カンイ</t>
    </rPh>
    <rPh sb="20" eb="22">
      <t>スイドウ</t>
    </rPh>
    <rPh sb="22" eb="24">
      <t>ジギョウ</t>
    </rPh>
    <rPh sb="26" eb="28">
      <t>キュウスイ</t>
    </rPh>
    <rPh sb="28" eb="30">
      <t>ジンコウ</t>
    </rPh>
    <rPh sb="31" eb="33">
      <t>ゲンショウ</t>
    </rPh>
    <rPh sb="33" eb="34">
      <t>トウ</t>
    </rPh>
    <rPh sb="37" eb="39">
      <t>キュウスイ</t>
    </rPh>
    <rPh sb="39" eb="41">
      <t>シュウエキ</t>
    </rPh>
    <rPh sb="42" eb="44">
      <t>ゲンショウ</t>
    </rPh>
    <rPh sb="48" eb="50">
      <t>ザンダカ</t>
    </rPh>
    <rPh sb="51" eb="53">
      <t>ゾウカ</t>
    </rPh>
    <rPh sb="56" eb="58">
      <t>ガンリ</t>
    </rPh>
    <rPh sb="58" eb="61">
      <t>ショウカンキン</t>
    </rPh>
    <rPh sb="62" eb="64">
      <t>ゾウカ</t>
    </rPh>
    <rPh sb="69" eb="71">
      <t>ケイエイ</t>
    </rPh>
    <rPh sb="71" eb="73">
      <t>カンキョウ</t>
    </rPh>
    <rPh sb="78" eb="79">
      <t>キビ</t>
    </rPh>
    <rPh sb="81" eb="83">
      <t>ジョウキョウ</t>
    </rPh>
    <rPh sb="89" eb="91">
      <t>ヨソウ</t>
    </rPh>
    <rPh sb="98" eb="100">
      <t>カンイ</t>
    </rPh>
    <rPh sb="100" eb="102">
      <t>スイドウ</t>
    </rPh>
    <rPh sb="102" eb="104">
      <t>ジギョウ</t>
    </rPh>
    <rPh sb="105" eb="106">
      <t>ウエ</t>
    </rPh>
    <rPh sb="106" eb="108">
      <t>スイドウ</t>
    </rPh>
    <rPh sb="108" eb="110">
      <t>ジギョウ</t>
    </rPh>
    <rPh sb="111" eb="113">
      <t>トウゴウ</t>
    </rPh>
    <rPh sb="114" eb="116">
      <t>ヨテイ</t>
    </rPh>
    <rPh sb="124" eb="126">
      <t>コンゴ</t>
    </rPh>
    <rPh sb="127" eb="129">
      <t>カンイ</t>
    </rPh>
    <rPh sb="129" eb="131">
      <t>スイドウ</t>
    </rPh>
    <rPh sb="131" eb="133">
      <t>ジギョウ</t>
    </rPh>
    <rPh sb="134" eb="136">
      <t>シュシ</t>
    </rPh>
    <rPh sb="137" eb="138">
      <t>フ</t>
    </rPh>
    <rPh sb="141" eb="143">
      <t>イッパン</t>
    </rPh>
    <rPh sb="143" eb="145">
      <t>カイケイ</t>
    </rPh>
    <rPh sb="148" eb="150">
      <t>クリイレ</t>
    </rPh>
    <rPh sb="150" eb="151">
      <t>キン</t>
    </rPh>
    <rPh sb="151" eb="152">
      <t>トウ</t>
    </rPh>
    <rPh sb="157" eb="159">
      <t>ケイゾク</t>
    </rPh>
    <rPh sb="161" eb="163">
      <t>フタン</t>
    </rPh>
    <rPh sb="173" eb="175">
      <t>キョウギ</t>
    </rPh>
    <rPh sb="183" eb="184">
      <t>ウエ</t>
    </rPh>
    <rPh sb="184" eb="186">
      <t>スイドウ</t>
    </rPh>
    <rPh sb="186" eb="188">
      <t>ジギョウ</t>
    </rPh>
    <rPh sb="190" eb="193">
      <t>トウゴウゴ</t>
    </rPh>
    <rPh sb="194" eb="196">
      <t>コンゴ</t>
    </rPh>
    <rPh sb="197" eb="199">
      <t>アンテイ</t>
    </rPh>
    <rPh sb="199" eb="201">
      <t>ケイエイ</t>
    </rPh>
    <rPh sb="202" eb="203">
      <t>ム</t>
    </rPh>
    <rPh sb="204" eb="207">
      <t>テキセイカ</t>
    </rPh>
    <rPh sb="207" eb="209">
      <t>リョウキン</t>
    </rPh>
    <rPh sb="210" eb="212">
      <t>サンテイ</t>
    </rPh>
    <rPh sb="213" eb="215">
      <t>ケイエイ</t>
    </rPh>
    <rPh sb="216" eb="219">
      <t>バッポンテキ</t>
    </rPh>
    <rPh sb="220" eb="222">
      <t>ミナオ</t>
    </rPh>
    <rPh sb="224" eb="225">
      <t>モ</t>
    </rPh>
    <rPh sb="226" eb="227">
      <t>コ</t>
    </rPh>
    <rPh sb="229" eb="231">
      <t>ケイカク</t>
    </rPh>
    <rPh sb="231" eb="233">
      <t>サクテイ</t>
    </rPh>
    <rPh sb="235" eb="236">
      <t>ト</t>
    </rPh>
    <rPh sb="237" eb="238">
      <t>ク</t>
    </rPh>
    <phoneticPr fontId="4"/>
  </si>
  <si>
    <t>●収益的収支比率
　類似団体と同水準ですが、今後給水収益の減少及び企業債償還金の増加により、減少傾向にあります。
●企業債残高対給水収益比率
　水道未普及解消事業の実施に伴う企業債借入れにより、類似団体と比較して高比率となっています。
●料金回収率
　類似団体と同水準ですが、企業債償還金の増加に伴い給水原価が増加したことにより、減少傾向にあります。
●給水原価
　類似団体と同水準ですが、今後企業債償還金の増加により、増加傾向にあります。
●施設利用率
　類似団体と比較して低い状況で、今後も給水人口の減少等により、減少傾向にあります。
●有収率
　類似団体と比較して高い水準を維持することが出来ています。
　</t>
    <rPh sb="1" eb="4">
      <t>シュウエキテキ</t>
    </rPh>
    <rPh sb="4" eb="6">
      <t>シュウシ</t>
    </rPh>
    <rPh sb="6" eb="8">
      <t>ヒリツ</t>
    </rPh>
    <rPh sb="10" eb="12">
      <t>ルイジ</t>
    </rPh>
    <rPh sb="12" eb="14">
      <t>ダンタイ</t>
    </rPh>
    <rPh sb="15" eb="16">
      <t>ドウ</t>
    </rPh>
    <rPh sb="16" eb="18">
      <t>スイジュン</t>
    </rPh>
    <rPh sb="22" eb="24">
      <t>コンゴ</t>
    </rPh>
    <rPh sb="24" eb="26">
      <t>キュウスイ</t>
    </rPh>
    <rPh sb="26" eb="28">
      <t>シュウエキ</t>
    </rPh>
    <rPh sb="29" eb="31">
      <t>ゲンショウ</t>
    </rPh>
    <rPh sb="31" eb="32">
      <t>オヨ</t>
    </rPh>
    <rPh sb="33" eb="35">
      <t>キギョウ</t>
    </rPh>
    <rPh sb="35" eb="36">
      <t>サイ</t>
    </rPh>
    <rPh sb="36" eb="39">
      <t>ショウカンキン</t>
    </rPh>
    <rPh sb="40" eb="42">
      <t>ゾウカ</t>
    </rPh>
    <rPh sb="46" eb="48">
      <t>ゲンショウ</t>
    </rPh>
    <rPh sb="48" eb="50">
      <t>ケイコウ</t>
    </rPh>
    <rPh sb="58" eb="60">
      <t>キギョウ</t>
    </rPh>
    <rPh sb="60" eb="61">
      <t>サイ</t>
    </rPh>
    <rPh sb="61" eb="63">
      <t>ザンダカ</t>
    </rPh>
    <rPh sb="63" eb="64">
      <t>タイ</t>
    </rPh>
    <rPh sb="64" eb="66">
      <t>キュウスイ</t>
    </rPh>
    <rPh sb="66" eb="68">
      <t>シュウエキ</t>
    </rPh>
    <rPh sb="68" eb="70">
      <t>ヒリツ</t>
    </rPh>
    <rPh sb="72" eb="74">
      <t>スイドウ</t>
    </rPh>
    <rPh sb="74" eb="77">
      <t>ミフキュウ</t>
    </rPh>
    <rPh sb="77" eb="79">
      <t>カイショウ</t>
    </rPh>
    <rPh sb="79" eb="81">
      <t>ジギョウ</t>
    </rPh>
    <rPh sb="82" eb="84">
      <t>ジッシ</t>
    </rPh>
    <rPh sb="85" eb="86">
      <t>トモナ</t>
    </rPh>
    <rPh sb="87" eb="89">
      <t>キギョウ</t>
    </rPh>
    <rPh sb="89" eb="90">
      <t>サイ</t>
    </rPh>
    <rPh sb="90" eb="91">
      <t>カ</t>
    </rPh>
    <rPh sb="91" eb="92">
      <t>イ</t>
    </rPh>
    <rPh sb="97" eb="99">
      <t>ルイジ</t>
    </rPh>
    <rPh sb="99" eb="101">
      <t>ダンタイ</t>
    </rPh>
    <rPh sb="102" eb="104">
      <t>ヒカク</t>
    </rPh>
    <rPh sb="106" eb="109">
      <t>コウヒリツ</t>
    </rPh>
    <rPh sb="119" eb="121">
      <t>リョウキン</t>
    </rPh>
    <rPh sb="121" eb="123">
      <t>カイシュウ</t>
    </rPh>
    <rPh sb="123" eb="124">
      <t>リツ</t>
    </rPh>
    <rPh sb="126" eb="128">
      <t>ルイジ</t>
    </rPh>
    <rPh sb="128" eb="130">
      <t>ダンタイ</t>
    </rPh>
    <rPh sb="131" eb="132">
      <t>ドウ</t>
    </rPh>
    <rPh sb="132" eb="134">
      <t>スイジュン</t>
    </rPh>
    <rPh sb="138" eb="140">
      <t>キギョウ</t>
    </rPh>
    <rPh sb="140" eb="141">
      <t>サイ</t>
    </rPh>
    <rPh sb="141" eb="144">
      <t>ショウカンキン</t>
    </rPh>
    <rPh sb="145" eb="147">
      <t>ゾウカ</t>
    </rPh>
    <rPh sb="148" eb="149">
      <t>トモナ</t>
    </rPh>
    <rPh sb="150" eb="152">
      <t>キュウスイ</t>
    </rPh>
    <rPh sb="152" eb="154">
      <t>ゲンカ</t>
    </rPh>
    <rPh sb="155" eb="157">
      <t>ゾウカ</t>
    </rPh>
    <rPh sb="165" eb="167">
      <t>ゲンショウ</t>
    </rPh>
    <rPh sb="167" eb="169">
      <t>ケイコウ</t>
    </rPh>
    <rPh sb="177" eb="179">
      <t>キュウスイ</t>
    </rPh>
    <rPh sb="179" eb="181">
      <t>ゲンカ</t>
    </rPh>
    <rPh sb="183" eb="185">
      <t>ルイジ</t>
    </rPh>
    <rPh sb="185" eb="187">
      <t>ダンタイ</t>
    </rPh>
    <rPh sb="188" eb="189">
      <t>ドウ</t>
    </rPh>
    <rPh sb="189" eb="191">
      <t>スイジュン</t>
    </rPh>
    <rPh sb="195" eb="197">
      <t>コンゴ</t>
    </rPh>
    <rPh sb="200" eb="203">
      <t>ショウカンキン</t>
    </rPh>
    <rPh sb="204" eb="206">
      <t>ゾウカ</t>
    </rPh>
    <rPh sb="210" eb="212">
      <t>ゾウカ</t>
    </rPh>
    <rPh sb="212" eb="214">
      <t>ケイコウ</t>
    </rPh>
    <rPh sb="229" eb="231">
      <t>ルイジ</t>
    </rPh>
    <rPh sb="231" eb="233">
      <t>ダンタイ</t>
    </rPh>
    <rPh sb="234" eb="236">
      <t>ヒカク</t>
    </rPh>
    <rPh sb="240" eb="242">
      <t>ジョウキョウ</t>
    </rPh>
    <rPh sb="244" eb="246">
      <t>コンゴ</t>
    </rPh>
    <rPh sb="247" eb="249">
      <t>キュウスイ</t>
    </rPh>
    <rPh sb="249" eb="251">
      <t>ジンコウ</t>
    </rPh>
    <rPh sb="252" eb="255">
      <t>ゲンショウトウ</t>
    </rPh>
    <rPh sb="259" eb="261">
      <t>ゲンショウ</t>
    </rPh>
    <rPh sb="261" eb="263">
      <t>ケイコウ</t>
    </rPh>
    <rPh sb="276" eb="278">
      <t>ルイジ</t>
    </rPh>
    <rPh sb="278" eb="280">
      <t>ダンタイ</t>
    </rPh>
    <rPh sb="281" eb="283">
      <t>ヒカク</t>
    </rPh>
    <rPh sb="285" eb="286">
      <t>タカ</t>
    </rPh>
    <rPh sb="290" eb="292">
      <t>イジ</t>
    </rPh>
    <rPh sb="297" eb="299">
      <t>デキ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</si>
</sst>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0.17</c:v>
                </c:pt>
                <c:pt idx="3">
                  <c:v>0</c:v>
                </c:pt>
                <c:pt idx="4">
                  <c:v>0</c:v>
                </c:pt>
              </c:numCache>
            </c:numRef>
          </c:val>
        </c:ser>
        <c:dLbls>
          <c:showLegendKey val="0"/>
          <c:showVal val="0"/>
          <c:showCatName val="0"/>
          <c:showSerName val="0"/>
          <c:showPercent val="0"/>
          <c:showBubbleSize val="0"/>
        </c:dLbls>
        <c:gapWidth val="150"/>
        <c:axId val="156186112"/>
        <c:axId val="1561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56186112"/>
        <c:axId val="156188032"/>
      </c:lineChart>
      <c:dateAx>
        <c:axId val="156186112"/>
        <c:scaling>
          <c:orientation val="minMax"/>
        </c:scaling>
        <c:delete val="1"/>
        <c:axPos val="b"/>
        <c:numFmt formatCode="ge" sourceLinked="1"/>
        <c:majorTickMark val="none"/>
        <c:minorTickMark val="none"/>
        <c:tickLblPos val="none"/>
        <c:crossAx val="156188032"/>
        <c:crosses val="autoZero"/>
        <c:auto val="1"/>
        <c:lblOffset val="100"/>
        <c:baseTimeUnit val="years"/>
      </c:dateAx>
      <c:valAx>
        <c:axId val="1561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44.34</c:v>
                </c:pt>
                <c:pt idx="1">
                  <c:v>46.38</c:v>
                </c:pt>
                <c:pt idx="2">
                  <c:v>46.04</c:v>
                </c:pt>
                <c:pt idx="3">
                  <c:v>50.85</c:v>
                </c:pt>
                <c:pt idx="4">
                  <c:v>49.14</c:v>
                </c:pt>
              </c:numCache>
            </c:numRef>
          </c:val>
        </c:ser>
        <c:dLbls>
          <c:showLegendKey val="0"/>
          <c:showVal val="0"/>
          <c:showCatName val="0"/>
          <c:showSerName val="0"/>
          <c:showPercent val="0"/>
          <c:showBubbleSize val="0"/>
        </c:dLbls>
        <c:gapWidth val="150"/>
        <c:axId val="156809088"/>
        <c:axId val="15682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56809088"/>
        <c:axId val="156823552"/>
      </c:lineChart>
      <c:dateAx>
        <c:axId val="156809088"/>
        <c:scaling>
          <c:orientation val="minMax"/>
        </c:scaling>
        <c:delete val="1"/>
        <c:axPos val="b"/>
        <c:numFmt formatCode="ge" sourceLinked="1"/>
        <c:majorTickMark val="none"/>
        <c:minorTickMark val="none"/>
        <c:tickLblPos val="none"/>
        <c:crossAx val="156823552"/>
        <c:crosses val="autoZero"/>
        <c:auto val="1"/>
        <c:lblOffset val="100"/>
        <c:baseTimeUnit val="years"/>
      </c:dateAx>
      <c:valAx>
        <c:axId val="1568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79.52</c:v>
                </c:pt>
                <c:pt idx="1">
                  <c:v>81.88</c:v>
                </c:pt>
                <c:pt idx="2">
                  <c:v>82.86</c:v>
                </c:pt>
                <c:pt idx="3">
                  <c:v>82.83</c:v>
                </c:pt>
                <c:pt idx="4">
                  <c:v>83.19</c:v>
                </c:pt>
              </c:numCache>
            </c:numRef>
          </c:val>
        </c:ser>
        <c:dLbls>
          <c:showLegendKey val="0"/>
          <c:showVal val="0"/>
          <c:showCatName val="0"/>
          <c:showSerName val="0"/>
          <c:showPercent val="0"/>
          <c:showBubbleSize val="0"/>
        </c:dLbls>
        <c:gapWidth val="150"/>
        <c:axId val="156526080"/>
        <c:axId val="1565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56526080"/>
        <c:axId val="156528000"/>
      </c:lineChart>
      <c:dateAx>
        <c:axId val="156526080"/>
        <c:scaling>
          <c:orientation val="minMax"/>
        </c:scaling>
        <c:delete val="1"/>
        <c:axPos val="b"/>
        <c:numFmt formatCode="ge" sourceLinked="1"/>
        <c:majorTickMark val="none"/>
        <c:minorTickMark val="none"/>
        <c:tickLblPos val="none"/>
        <c:crossAx val="156528000"/>
        <c:crosses val="autoZero"/>
        <c:auto val="1"/>
        <c:lblOffset val="100"/>
        <c:baseTimeUnit val="years"/>
      </c:dateAx>
      <c:valAx>
        <c:axId val="1565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135.54</c:v>
                </c:pt>
                <c:pt idx="1">
                  <c:v>122.62</c:v>
                </c:pt>
                <c:pt idx="2">
                  <c:v>93.57</c:v>
                </c:pt>
                <c:pt idx="3">
                  <c:v>93.48</c:v>
                </c:pt>
                <c:pt idx="4">
                  <c:v>85.57</c:v>
                </c:pt>
              </c:numCache>
            </c:numRef>
          </c:val>
        </c:ser>
        <c:dLbls>
          <c:showLegendKey val="0"/>
          <c:showVal val="0"/>
          <c:showCatName val="0"/>
          <c:showSerName val="0"/>
          <c:showPercent val="0"/>
          <c:showBubbleSize val="0"/>
        </c:dLbls>
        <c:gapWidth val="150"/>
        <c:axId val="156042368"/>
        <c:axId val="1560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56042368"/>
        <c:axId val="156044288"/>
      </c:lineChart>
      <c:dateAx>
        <c:axId val="156042368"/>
        <c:scaling>
          <c:orientation val="minMax"/>
        </c:scaling>
        <c:delete val="1"/>
        <c:axPos val="b"/>
        <c:numFmt formatCode="ge" sourceLinked="1"/>
        <c:majorTickMark val="none"/>
        <c:minorTickMark val="none"/>
        <c:tickLblPos val="none"/>
        <c:crossAx val="156044288"/>
        <c:crosses val="autoZero"/>
        <c:auto val="1"/>
        <c:lblOffset val="100"/>
        <c:baseTimeUnit val="years"/>
      </c:dateAx>
      <c:valAx>
        <c:axId val="1560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087040"/>
        <c:axId val="1560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087040"/>
        <c:axId val="156088960"/>
      </c:lineChart>
      <c:dateAx>
        <c:axId val="156087040"/>
        <c:scaling>
          <c:orientation val="minMax"/>
        </c:scaling>
        <c:delete val="1"/>
        <c:axPos val="b"/>
        <c:numFmt formatCode="ge" sourceLinked="1"/>
        <c:majorTickMark val="none"/>
        <c:minorTickMark val="none"/>
        <c:tickLblPos val="none"/>
        <c:crossAx val="156088960"/>
        <c:crosses val="autoZero"/>
        <c:auto val="1"/>
        <c:lblOffset val="100"/>
        <c:baseTimeUnit val="years"/>
      </c:dateAx>
      <c:valAx>
        <c:axId val="1560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250496"/>
        <c:axId val="1562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250496"/>
        <c:axId val="156252416"/>
      </c:lineChart>
      <c:dateAx>
        <c:axId val="156250496"/>
        <c:scaling>
          <c:orientation val="minMax"/>
        </c:scaling>
        <c:delete val="1"/>
        <c:axPos val="b"/>
        <c:numFmt formatCode="ge" sourceLinked="1"/>
        <c:majorTickMark val="none"/>
        <c:minorTickMark val="none"/>
        <c:tickLblPos val="none"/>
        <c:crossAx val="156252416"/>
        <c:crosses val="autoZero"/>
        <c:auto val="1"/>
        <c:lblOffset val="100"/>
        <c:baseTimeUnit val="years"/>
      </c:dateAx>
      <c:valAx>
        <c:axId val="1562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297472"/>
        <c:axId val="156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297472"/>
        <c:axId val="156303744"/>
      </c:lineChart>
      <c:dateAx>
        <c:axId val="156297472"/>
        <c:scaling>
          <c:orientation val="minMax"/>
        </c:scaling>
        <c:delete val="1"/>
        <c:axPos val="b"/>
        <c:numFmt formatCode="ge" sourceLinked="1"/>
        <c:majorTickMark val="none"/>
        <c:minorTickMark val="none"/>
        <c:tickLblPos val="none"/>
        <c:crossAx val="156303744"/>
        <c:crosses val="autoZero"/>
        <c:auto val="1"/>
        <c:lblOffset val="100"/>
        <c:baseTimeUnit val="years"/>
      </c:dateAx>
      <c:valAx>
        <c:axId val="156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333952"/>
        <c:axId val="1563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333952"/>
        <c:axId val="156344320"/>
      </c:lineChart>
      <c:dateAx>
        <c:axId val="156333952"/>
        <c:scaling>
          <c:orientation val="minMax"/>
        </c:scaling>
        <c:delete val="1"/>
        <c:axPos val="b"/>
        <c:numFmt formatCode="ge" sourceLinked="1"/>
        <c:majorTickMark val="none"/>
        <c:minorTickMark val="none"/>
        <c:tickLblPos val="none"/>
        <c:crossAx val="156344320"/>
        <c:crosses val="autoZero"/>
        <c:auto val="1"/>
        <c:lblOffset val="100"/>
        <c:baseTimeUnit val="years"/>
      </c:dateAx>
      <c:valAx>
        <c:axId val="1563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595.07000000000005</c:v>
                </c:pt>
                <c:pt idx="1">
                  <c:v>560.44000000000005</c:v>
                </c:pt>
                <c:pt idx="2">
                  <c:v>1260.7</c:v>
                </c:pt>
                <c:pt idx="3">
                  <c:v>2109.4699999999998</c:v>
                </c:pt>
                <c:pt idx="4">
                  <c:v>3565.69</c:v>
                </c:pt>
              </c:numCache>
            </c:numRef>
          </c:val>
        </c:ser>
        <c:dLbls>
          <c:showLegendKey val="0"/>
          <c:showVal val="0"/>
          <c:showCatName val="0"/>
          <c:showSerName val="0"/>
          <c:showPercent val="0"/>
          <c:showBubbleSize val="0"/>
        </c:dLbls>
        <c:gapWidth val="150"/>
        <c:axId val="156355968"/>
        <c:axId val="15637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56355968"/>
        <c:axId val="156378624"/>
      </c:lineChart>
      <c:dateAx>
        <c:axId val="156355968"/>
        <c:scaling>
          <c:orientation val="minMax"/>
        </c:scaling>
        <c:delete val="1"/>
        <c:axPos val="b"/>
        <c:numFmt formatCode="ge" sourceLinked="1"/>
        <c:majorTickMark val="none"/>
        <c:minorTickMark val="none"/>
        <c:tickLblPos val="none"/>
        <c:crossAx val="156378624"/>
        <c:crosses val="autoZero"/>
        <c:auto val="1"/>
        <c:lblOffset val="100"/>
        <c:baseTimeUnit val="years"/>
      </c:dateAx>
      <c:valAx>
        <c:axId val="1563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81.11</c:v>
                </c:pt>
                <c:pt idx="1">
                  <c:v>79.81</c:v>
                </c:pt>
                <c:pt idx="2">
                  <c:v>77.540000000000006</c:v>
                </c:pt>
                <c:pt idx="3">
                  <c:v>62.07</c:v>
                </c:pt>
                <c:pt idx="4">
                  <c:v>44.87</c:v>
                </c:pt>
              </c:numCache>
            </c:numRef>
          </c:val>
        </c:ser>
        <c:dLbls>
          <c:showLegendKey val="0"/>
          <c:showVal val="0"/>
          <c:showCatName val="0"/>
          <c:showSerName val="0"/>
          <c:showPercent val="0"/>
          <c:showBubbleSize val="0"/>
        </c:dLbls>
        <c:gapWidth val="150"/>
        <c:axId val="156417024"/>
        <c:axId val="15641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56417024"/>
        <c:axId val="156419200"/>
      </c:lineChart>
      <c:dateAx>
        <c:axId val="156417024"/>
        <c:scaling>
          <c:orientation val="minMax"/>
        </c:scaling>
        <c:delete val="1"/>
        <c:axPos val="b"/>
        <c:numFmt formatCode="ge" sourceLinked="1"/>
        <c:majorTickMark val="none"/>
        <c:minorTickMark val="none"/>
        <c:tickLblPos val="none"/>
        <c:crossAx val="156419200"/>
        <c:crosses val="autoZero"/>
        <c:auto val="1"/>
        <c:lblOffset val="100"/>
        <c:baseTimeUnit val="years"/>
      </c:dateAx>
      <c:valAx>
        <c:axId val="1564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206.07</c:v>
                </c:pt>
                <c:pt idx="1">
                  <c:v>208.92</c:v>
                </c:pt>
                <c:pt idx="2">
                  <c:v>215.9</c:v>
                </c:pt>
                <c:pt idx="3">
                  <c:v>276.17</c:v>
                </c:pt>
                <c:pt idx="4">
                  <c:v>387.41</c:v>
                </c:pt>
              </c:numCache>
            </c:numRef>
          </c:val>
        </c:ser>
        <c:dLbls>
          <c:showLegendKey val="0"/>
          <c:showVal val="0"/>
          <c:showCatName val="0"/>
          <c:showSerName val="0"/>
          <c:showPercent val="0"/>
          <c:showBubbleSize val="0"/>
        </c:dLbls>
        <c:gapWidth val="150"/>
        <c:axId val="156772608"/>
        <c:axId val="1567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56772608"/>
        <c:axId val="156774784"/>
      </c:lineChart>
      <c:dateAx>
        <c:axId val="156772608"/>
        <c:scaling>
          <c:orientation val="minMax"/>
        </c:scaling>
        <c:delete val="1"/>
        <c:axPos val="b"/>
        <c:numFmt formatCode="ge" sourceLinked="1"/>
        <c:majorTickMark val="none"/>
        <c:minorTickMark val="none"/>
        <c:tickLblPos val="none"/>
        <c:crossAx val="156774784"/>
        <c:crosses val="autoZero"/>
        <c:auto val="1"/>
        <c:lblOffset val="100"/>
        <c:baseTimeUnit val="years"/>
      </c:dateAx>
      <c:valAx>
        <c:axId val="1567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Y46" zoomScaleNormal="100" workbookViewId="0">
      <selection activeCell="CD33" sqref="CD3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紀の川市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65318</v>
      </c>
      <c r="AJ8" s="55"/>
      <c r="AK8" s="55"/>
      <c r="AL8" s="55"/>
      <c r="AM8" s="55"/>
      <c r="AN8" s="55"/>
      <c r="AO8" s="55"/>
      <c r="AP8" s="56"/>
      <c r="AQ8" s="46">
        <f>データ!R6</f>
        <v>228.21</v>
      </c>
      <c r="AR8" s="46"/>
      <c r="AS8" s="46"/>
      <c r="AT8" s="46"/>
      <c r="AU8" s="46"/>
      <c r="AV8" s="46"/>
      <c r="AW8" s="46"/>
      <c r="AX8" s="46"/>
      <c r="AY8" s="46">
        <f>データ!S6</f>
        <v>286.22000000000003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3.5</v>
      </c>
      <c r="S10" s="46"/>
      <c r="T10" s="46"/>
      <c r="U10" s="46"/>
      <c r="V10" s="46"/>
      <c r="W10" s="46"/>
      <c r="X10" s="46"/>
      <c r="Y10" s="46"/>
      <c r="Z10" s="77">
        <f>データ!P6</f>
        <v>2980</v>
      </c>
      <c r="AA10" s="77"/>
      <c r="AB10" s="77"/>
      <c r="AC10" s="77"/>
      <c r="AD10" s="77"/>
      <c r="AE10" s="77"/>
      <c r="AF10" s="77"/>
      <c r="AG10" s="77"/>
      <c r="AH10" s="2"/>
      <c r="AI10" s="77">
        <f>データ!T6</f>
        <v>2277</v>
      </c>
      <c r="AJ10" s="77"/>
      <c r="AK10" s="77"/>
      <c r="AL10" s="77"/>
      <c r="AM10" s="77"/>
      <c r="AN10" s="77"/>
      <c r="AO10" s="77"/>
      <c r="AP10" s="77"/>
      <c r="AQ10" s="46">
        <f>データ!U6</f>
        <v>5.37</v>
      </c>
      <c r="AR10" s="46"/>
      <c r="AS10" s="46"/>
      <c r="AT10" s="46"/>
      <c r="AU10" s="46"/>
      <c r="AV10" s="46"/>
      <c r="AW10" s="46"/>
      <c r="AX10" s="46"/>
      <c r="AY10" s="46">
        <f>データ!V6</f>
        <v>424.02</v>
      </c>
      <c r="AZ10" s="46"/>
      <c r="BA10" s="46"/>
      <c r="BB10" s="46"/>
      <c r="BC10" s="46"/>
      <c r="BD10" s="46"/>
      <c r="BE10" s="46"/>
      <c r="BF10" s="46"/>
      <c r="BG10" s="3"/>
      <c r="BH10" s="3"/>
      <c r="BI10" s="3"/>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24</v>
      </c>
      <c r="BM14" s="72"/>
      <c r="BN14" s="72"/>
      <c r="BO14" s="72"/>
      <c r="BP14" s="72"/>
      <c r="BQ14" s="72"/>
      <c r="BR14" s="72"/>
      <c r="BS14" s="72"/>
      <c r="BT14" s="72"/>
      <c r="BU14" s="72"/>
      <c r="BV14" s="72"/>
      <c r="BW14" s="72"/>
      <c r="BX14" s="72"/>
      <c r="BY14" s="72"/>
      <c r="BZ14" s="73"/>
    </row>
    <row r="15" spans="1:78" ht="13.5" customHeight="1">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0" t="s">
        <v>25</v>
      </c>
      <c r="D34" s="60"/>
      <c r="E34" s="60"/>
      <c r="F34" s="60"/>
      <c r="G34" s="60"/>
      <c r="H34" s="60"/>
      <c r="I34" s="60"/>
      <c r="J34" s="60"/>
      <c r="K34" s="60"/>
      <c r="L34" s="60"/>
      <c r="M34" s="60"/>
      <c r="N34" s="60"/>
      <c r="O34" s="60"/>
      <c r="P34" s="60"/>
      <c r="Q34" s="19"/>
      <c r="R34" s="60" t="s">
        <v>26</v>
      </c>
      <c r="S34" s="60"/>
      <c r="T34" s="60"/>
      <c r="U34" s="60"/>
      <c r="V34" s="60"/>
      <c r="W34" s="60"/>
      <c r="X34" s="60"/>
      <c r="Y34" s="60"/>
      <c r="Z34" s="60"/>
      <c r="AA34" s="60"/>
      <c r="AB34" s="60"/>
      <c r="AC34" s="60"/>
      <c r="AD34" s="60"/>
      <c r="AE34" s="60"/>
      <c r="AF34" s="19"/>
      <c r="AG34" s="60" t="s">
        <v>27</v>
      </c>
      <c r="AH34" s="60"/>
      <c r="AI34" s="60"/>
      <c r="AJ34" s="60"/>
      <c r="AK34" s="60"/>
      <c r="AL34" s="60"/>
      <c r="AM34" s="60"/>
      <c r="AN34" s="60"/>
      <c r="AO34" s="60"/>
      <c r="AP34" s="60"/>
      <c r="AQ34" s="60"/>
      <c r="AR34" s="60"/>
      <c r="AS34" s="60"/>
      <c r="AT34" s="60"/>
      <c r="AU34" s="19"/>
      <c r="AV34" s="60" t="s">
        <v>28</v>
      </c>
      <c r="AW34" s="60"/>
      <c r="AX34" s="60"/>
      <c r="AY34" s="60"/>
      <c r="AZ34" s="60"/>
      <c r="BA34" s="60"/>
      <c r="BB34" s="60"/>
      <c r="BC34" s="60"/>
      <c r="BD34" s="60"/>
      <c r="BE34" s="60"/>
      <c r="BF34" s="60"/>
      <c r="BG34" s="60"/>
      <c r="BH34" s="60"/>
      <c r="BI34" s="60"/>
      <c r="BJ34" s="18"/>
      <c r="BK34" s="2"/>
      <c r="BL34" s="57"/>
      <c r="BM34" s="58"/>
      <c r="BN34" s="58"/>
      <c r="BO34" s="58"/>
      <c r="BP34" s="58"/>
      <c r="BQ34" s="58"/>
      <c r="BR34" s="58"/>
      <c r="BS34" s="58"/>
      <c r="BT34" s="58"/>
      <c r="BU34" s="58"/>
      <c r="BV34" s="58"/>
      <c r="BW34" s="58"/>
      <c r="BX34" s="58"/>
      <c r="BY34" s="58"/>
      <c r="BZ34" s="59"/>
    </row>
    <row r="35" spans="1:78" ht="13.5" customHeight="1">
      <c r="A35" s="2"/>
      <c r="B35" s="16"/>
      <c r="C35" s="60"/>
      <c r="D35" s="60"/>
      <c r="E35" s="60"/>
      <c r="F35" s="60"/>
      <c r="G35" s="60"/>
      <c r="H35" s="60"/>
      <c r="I35" s="60"/>
      <c r="J35" s="60"/>
      <c r="K35" s="60"/>
      <c r="L35" s="60"/>
      <c r="M35" s="60"/>
      <c r="N35" s="60"/>
      <c r="O35" s="60"/>
      <c r="P35" s="60"/>
      <c r="Q35" s="19"/>
      <c r="R35" s="60"/>
      <c r="S35" s="60"/>
      <c r="T35" s="60"/>
      <c r="U35" s="60"/>
      <c r="V35" s="60"/>
      <c r="W35" s="60"/>
      <c r="X35" s="60"/>
      <c r="Y35" s="60"/>
      <c r="Z35" s="60"/>
      <c r="AA35" s="60"/>
      <c r="AB35" s="60"/>
      <c r="AC35" s="60"/>
      <c r="AD35" s="60"/>
      <c r="AE35" s="60"/>
      <c r="AF35" s="19"/>
      <c r="AG35" s="60"/>
      <c r="AH35" s="60"/>
      <c r="AI35" s="60"/>
      <c r="AJ35" s="60"/>
      <c r="AK35" s="60"/>
      <c r="AL35" s="60"/>
      <c r="AM35" s="60"/>
      <c r="AN35" s="60"/>
      <c r="AO35" s="60"/>
      <c r="AP35" s="60"/>
      <c r="AQ35" s="60"/>
      <c r="AR35" s="60"/>
      <c r="AS35" s="60"/>
      <c r="AT35" s="60"/>
      <c r="AU35" s="19"/>
      <c r="AV35" s="60"/>
      <c r="AW35" s="60"/>
      <c r="AX35" s="60"/>
      <c r="AY35" s="60"/>
      <c r="AZ35" s="60"/>
      <c r="BA35" s="60"/>
      <c r="BB35" s="60"/>
      <c r="BC35" s="60"/>
      <c r="BD35" s="60"/>
      <c r="BE35" s="60"/>
      <c r="BF35" s="60"/>
      <c r="BG35" s="60"/>
      <c r="BH35" s="60"/>
      <c r="BI35" s="60"/>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1" t="s">
        <v>29</v>
      </c>
      <c r="BM45" s="72"/>
      <c r="BN45" s="72"/>
      <c r="BO45" s="72"/>
      <c r="BP45" s="72"/>
      <c r="BQ45" s="72"/>
      <c r="BR45" s="72"/>
      <c r="BS45" s="72"/>
      <c r="BT45" s="72"/>
      <c r="BU45" s="72"/>
      <c r="BV45" s="72"/>
      <c r="BW45" s="72"/>
      <c r="BX45" s="72"/>
      <c r="BY45" s="72"/>
      <c r="BZ45" s="7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4"/>
      <c r="BM46" s="75"/>
      <c r="BN46" s="75"/>
      <c r="BO46" s="75"/>
      <c r="BP46" s="75"/>
      <c r="BQ46" s="75"/>
      <c r="BR46" s="75"/>
      <c r="BS46" s="75"/>
      <c r="BT46" s="75"/>
      <c r="BU46" s="75"/>
      <c r="BV46" s="75"/>
      <c r="BW46" s="75"/>
      <c r="BX46" s="75"/>
      <c r="BY46" s="75"/>
      <c r="BZ46" s="7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0" t="s">
        <v>30</v>
      </c>
      <c r="D56" s="60"/>
      <c r="E56" s="60"/>
      <c r="F56" s="60"/>
      <c r="G56" s="60"/>
      <c r="H56" s="60"/>
      <c r="I56" s="60"/>
      <c r="J56" s="60"/>
      <c r="K56" s="60"/>
      <c r="L56" s="60"/>
      <c r="M56" s="60"/>
      <c r="N56" s="60"/>
      <c r="O56" s="60"/>
      <c r="P56" s="60"/>
      <c r="Q56" s="19"/>
      <c r="R56" s="60" t="s">
        <v>31</v>
      </c>
      <c r="S56" s="60"/>
      <c r="T56" s="60"/>
      <c r="U56" s="60"/>
      <c r="V56" s="60"/>
      <c r="W56" s="60"/>
      <c r="X56" s="60"/>
      <c r="Y56" s="60"/>
      <c r="Z56" s="60"/>
      <c r="AA56" s="60"/>
      <c r="AB56" s="60"/>
      <c r="AC56" s="60"/>
      <c r="AD56" s="60"/>
      <c r="AE56" s="60"/>
      <c r="AF56" s="19"/>
      <c r="AG56" s="60" t="s">
        <v>32</v>
      </c>
      <c r="AH56" s="60"/>
      <c r="AI56" s="60"/>
      <c r="AJ56" s="60"/>
      <c r="AK56" s="60"/>
      <c r="AL56" s="60"/>
      <c r="AM56" s="60"/>
      <c r="AN56" s="60"/>
      <c r="AO56" s="60"/>
      <c r="AP56" s="60"/>
      <c r="AQ56" s="60"/>
      <c r="AR56" s="60"/>
      <c r="AS56" s="60"/>
      <c r="AT56" s="60"/>
      <c r="AU56" s="19"/>
      <c r="AV56" s="60" t="s">
        <v>33</v>
      </c>
      <c r="AW56" s="60"/>
      <c r="AX56" s="60"/>
      <c r="AY56" s="60"/>
      <c r="AZ56" s="60"/>
      <c r="BA56" s="60"/>
      <c r="BB56" s="60"/>
      <c r="BC56" s="60"/>
      <c r="BD56" s="60"/>
      <c r="BE56" s="60"/>
      <c r="BF56" s="60"/>
      <c r="BG56" s="60"/>
      <c r="BH56" s="60"/>
      <c r="BI56" s="60"/>
      <c r="BJ56" s="18"/>
      <c r="BK56" s="2"/>
      <c r="BL56" s="57"/>
      <c r="BM56" s="58"/>
      <c r="BN56" s="58"/>
      <c r="BO56" s="58"/>
      <c r="BP56" s="58"/>
      <c r="BQ56" s="58"/>
      <c r="BR56" s="58"/>
      <c r="BS56" s="58"/>
      <c r="BT56" s="58"/>
      <c r="BU56" s="58"/>
      <c r="BV56" s="58"/>
      <c r="BW56" s="58"/>
      <c r="BX56" s="58"/>
      <c r="BY56" s="58"/>
      <c r="BZ56" s="59"/>
    </row>
    <row r="57" spans="1:78" ht="13.5" customHeight="1">
      <c r="A57" s="2"/>
      <c r="B57" s="16"/>
      <c r="C57" s="60"/>
      <c r="D57" s="60"/>
      <c r="E57" s="60"/>
      <c r="F57" s="60"/>
      <c r="G57" s="60"/>
      <c r="H57" s="60"/>
      <c r="I57" s="60"/>
      <c r="J57" s="60"/>
      <c r="K57" s="60"/>
      <c r="L57" s="60"/>
      <c r="M57" s="60"/>
      <c r="N57" s="60"/>
      <c r="O57" s="60"/>
      <c r="P57" s="60"/>
      <c r="Q57" s="19"/>
      <c r="R57" s="60"/>
      <c r="S57" s="60"/>
      <c r="T57" s="60"/>
      <c r="U57" s="60"/>
      <c r="V57" s="60"/>
      <c r="W57" s="60"/>
      <c r="X57" s="60"/>
      <c r="Y57" s="60"/>
      <c r="Z57" s="60"/>
      <c r="AA57" s="60"/>
      <c r="AB57" s="60"/>
      <c r="AC57" s="60"/>
      <c r="AD57" s="60"/>
      <c r="AE57" s="60"/>
      <c r="AF57" s="19"/>
      <c r="AG57" s="60"/>
      <c r="AH57" s="60"/>
      <c r="AI57" s="60"/>
      <c r="AJ57" s="60"/>
      <c r="AK57" s="60"/>
      <c r="AL57" s="60"/>
      <c r="AM57" s="60"/>
      <c r="AN57" s="60"/>
      <c r="AO57" s="60"/>
      <c r="AP57" s="60"/>
      <c r="AQ57" s="60"/>
      <c r="AR57" s="60"/>
      <c r="AS57" s="60"/>
      <c r="AT57" s="60"/>
      <c r="AU57" s="19"/>
      <c r="AV57" s="60"/>
      <c r="AW57" s="60"/>
      <c r="AX57" s="60"/>
      <c r="AY57" s="60"/>
      <c r="AZ57" s="60"/>
      <c r="BA57" s="60"/>
      <c r="BB57" s="60"/>
      <c r="BC57" s="60"/>
      <c r="BD57" s="60"/>
      <c r="BE57" s="60"/>
      <c r="BF57" s="60"/>
      <c r="BG57" s="60"/>
      <c r="BH57" s="60"/>
      <c r="BI57" s="60"/>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68" t="s">
        <v>34</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7"/>
      <c r="BM60" s="58"/>
      <c r="BN60" s="58"/>
      <c r="BO60" s="58"/>
      <c r="BP60" s="58"/>
      <c r="BQ60" s="58"/>
      <c r="BR60" s="58"/>
      <c r="BS60" s="58"/>
      <c r="BT60" s="58"/>
      <c r="BU60" s="58"/>
      <c r="BV60" s="58"/>
      <c r="BW60" s="58"/>
      <c r="BX60" s="58"/>
      <c r="BY60" s="58"/>
      <c r="BZ60" s="59"/>
    </row>
    <row r="61" spans="1:78" ht="13.5" customHeight="1">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1" t="s">
        <v>35</v>
      </c>
      <c r="BM64" s="72"/>
      <c r="BN64" s="72"/>
      <c r="BO64" s="72"/>
      <c r="BP64" s="72"/>
      <c r="BQ64" s="72"/>
      <c r="BR64" s="72"/>
      <c r="BS64" s="72"/>
      <c r="BT64" s="72"/>
      <c r="BU64" s="72"/>
      <c r="BV64" s="72"/>
      <c r="BW64" s="72"/>
      <c r="BX64" s="72"/>
      <c r="BY64" s="72"/>
      <c r="BZ64" s="7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4"/>
      <c r="BM65" s="75"/>
      <c r="BN65" s="75"/>
      <c r="BO65" s="75"/>
      <c r="BP65" s="75"/>
      <c r="BQ65" s="75"/>
      <c r="BR65" s="75"/>
      <c r="BS65" s="75"/>
      <c r="BT65" s="75"/>
      <c r="BU65" s="75"/>
      <c r="BV65" s="75"/>
      <c r="BW65" s="75"/>
      <c r="BX65" s="75"/>
      <c r="BY65" s="75"/>
      <c r="BZ65" s="7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0" t="s">
        <v>36</v>
      </c>
      <c r="D79" s="60"/>
      <c r="E79" s="60"/>
      <c r="F79" s="60"/>
      <c r="G79" s="60"/>
      <c r="H79" s="60"/>
      <c r="I79" s="60"/>
      <c r="J79" s="60"/>
      <c r="K79" s="60"/>
      <c r="L79" s="60"/>
      <c r="M79" s="60"/>
      <c r="N79" s="60"/>
      <c r="O79" s="60"/>
      <c r="P79" s="60"/>
      <c r="Q79" s="60"/>
      <c r="R79" s="60"/>
      <c r="S79" s="60"/>
      <c r="T79" s="60"/>
      <c r="U79" s="19"/>
      <c r="V79" s="19"/>
      <c r="W79" s="60" t="s">
        <v>37</v>
      </c>
      <c r="X79" s="60"/>
      <c r="Y79" s="60"/>
      <c r="Z79" s="60"/>
      <c r="AA79" s="60"/>
      <c r="AB79" s="60"/>
      <c r="AC79" s="60"/>
      <c r="AD79" s="60"/>
      <c r="AE79" s="60"/>
      <c r="AF79" s="60"/>
      <c r="AG79" s="60"/>
      <c r="AH79" s="60"/>
      <c r="AI79" s="60"/>
      <c r="AJ79" s="60"/>
      <c r="AK79" s="60"/>
      <c r="AL79" s="60"/>
      <c r="AM79" s="60"/>
      <c r="AN79" s="60"/>
      <c r="AO79" s="19"/>
      <c r="AP79" s="19"/>
      <c r="AQ79" s="60" t="s">
        <v>38</v>
      </c>
      <c r="AR79" s="60"/>
      <c r="AS79" s="60"/>
      <c r="AT79" s="60"/>
      <c r="AU79" s="60"/>
      <c r="AV79" s="60"/>
      <c r="AW79" s="60"/>
      <c r="AX79" s="60"/>
      <c r="AY79" s="60"/>
      <c r="AZ79" s="60"/>
      <c r="BA79" s="60"/>
      <c r="BB79" s="60"/>
      <c r="BC79" s="60"/>
      <c r="BD79" s="60"/>
      <c r="BE79" s="60"/>
      <c r="BF79" s="60"/>
      <c r="BG79" s="60"/>
      <c r="BH79" s="60"/>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0"/>
      <c r="D80" s="60"/>
      <c r="E80" s="60"/>
      <c r="F80" s="60"/>
      <c r="G80" s="60"/>
      <c r="H80" s="60"/>
      <c r="I80" s="60"/>
      <c r="J80" s="60"/>
      <c r="K80" s="60"/>
      <c r="L80" s="60"/>
      <c r="M80" s="60"/>
      <c r="N80" s="60"/>
      <c r="O80" s="60"/>
      <c r="P80" s="60"/>
      <c r="Q80" s="60"/>
      <c r="R80" s="60"/>
      <c r="S80" s="60"/>
      <c r="T80" s="60"/>
      <c r="U80" s="19"/>
      <c r="V80" s="19"/>
      <c r="W80" s="60"/>
      <c r="X80" s="60"/>
      <c r="Y80" s="60"/>
      <c r="Z80" s="60"/>
      <c r="AA80" s="60"/>
      <c r="AB80" s="60"/>
      <c r="AC80" s="60"/>
      <c r="AD80" s="60"/>
      <c r="AE80" s="60"/>
      <c r="AF80" s="60"/>
      <c r="AG80" s="60"/>
      <c r="AH80" s="60"/>
      <c r="AI80" s="60"/>
      <c r="AJ80" s="60"/>
      <c r="AK80" s="60"/>
      <c r="AL80" s="60"/>
      <c r="AM80" s="60"/>
      <c r="AN80" s="60"/>
      <c r="AO80" s="19"/>
      <c r="AP80" s="19"/>
      <c r="AQ80" s="60"/>
      <c r="AR80" s="60"/>
      <c r="AS80" s="60"/>
      <c r="AT80" s="60"/>
      <c r="AU80" s="60"/>
      <c r="AV80" s="60"/>
      <c r="AW80" s="60"/>
      <c r="AX80" s="60"/>
      <c r="AY80" s="60"/>
      <c r="AZ80" s="60"/>
      <c r="BA80" s="60"/>
      <c r="BB80" s="60"/>
      <c r="BC80" s="60"/>
      <c r="BD80" s="60"/>
      <c r="BE80" s="60"/>
      <c r="BF80" s="60"/>
      <c r="BG80" s="60"/>
      <c r="BH80" s="60"/>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302082</v>
      </c>
      <c r="D6" s="31">
        <f t="shared" si="3"/>
        <v>47</v>
      </c>
      <c r="E6" s="31">
        <f t="shared" si="3"/>
        <v>1</v>
      </c>
      <c r="F6" s="31">
        <f t="shared" si="3"/>
        <v>0</v>
      </c>
      <c r="G6" s="31">
        <f t="shared" si="3"/>
        <v>0</v>
      </c>
      <c r="H6" s="31" t="str">
        <f t="shared" si="3"/>
        <v>和歌山県　紀の川市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3.5</v>
      </c>
      <c r="P6" s="32">
        <f t="shared" si="3"/>
        <v>2980</v>
      </c>
      <c r="Q6" s="32">
        <f t="shared" si="3"/>
        <v>65318</v>
      </c>
      <c r="R6" s="32">
        <f t="shared" si="3"/>
        <v>228.21</v>
      </c>
      <c r="S6" s="32">
        <f t="shared" si="3"/>
        <v>286.22000000000003</v>
      </c>
      <c r="T6" s="32">
        <f t="shared" si="3"/>
        <v>2277</v>
      </c>
      <c r="U6" s="32">
        <f t="shared" si="3"/>
        <v>5.37</v>
      </c>
      <c r="V6" s="32">
        <f t="shared" si="3"/>
        <v>424.02</v>
      </c>
      <c r="W6" s="33">
        <f>IF(W7="",NA(),W7)</f>
        <v>135.54</v>
      </c>
      <c r="X6" s="33">
        <f t="shared" ref="X6:AF6" si="4">IF(X7="",NA(),X7)</f>
        <v>122.62</v>
      </c>
      <c r="Y6" s="33">
        <f t="shared" si="4"/>
        <v>93.57</v>
      </c>
      <c r="Z6" s="33">
        <f t="shared" si="4"/>
        <v>93.48</v>
      </c>
      <c r="AA6" s="33">
        <f t="shared" si="4"/>
        <v>85.57</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595.07000000000005</v>
      </c>
      <c r="BE6" s="33">
        <f t="shared" ref="BE6:BM6" si="7">IF(BE7="",NA(),BE7)</f>
        <v>560.44000000000005</v>
      </c>
      <c r="BF6" s="33">
        <f t="shared" si="7"/>
        <v>1260.7</v>
      </c>
      <c r="BG6" s="33">
        <f t="shared" si="7"/>
        <v>2109.4699999999998</v>
      </c>
      <c r="BH6" s="33">
        <f t="shared" si="7"/>
        <v>3565.69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81.11</v>
      </c>
      <c r="BP6" s="33">
        <f t="shared" ref="BP6:BX6" si="8">IF(BP7="",NA(),BP7)</f>
        <v>79.81</v>
      </c>
      <c r="BQ6" s="33">
        <f t="shared" si="8"/>
        <v>77.540000000000006</v>
      </c>
      <c r="BR6" s="33">
        <f t="shared" si="8"/>
        <v>62.07</v>
      </c>
      <c r="BS6" s="33">
        <f t="shared" si="8"/>
        <v>44.87</v>
      </c>
      <c r="BT6" s="33">
        <f t="shared" si="8"/>
        <v>56.46</v>
      </c>
      <c r="BU6" s="33">
        <f t="shared" si="8"/>
        <v>19.77</v>
      </c>
      <c r="BV6" s="33">
        <f t="shared" si="8"/>
        <v>34.25</v>
      </c>
      <c r="BW6" s="33">
        <f t="shared" si="8"/>
        <v>46.48</v>
      </c>
      <c r="BX6" s="33">
        <f t="shared" si="8"/>
        <v>40.6</v>
      </c>
      <c r="BY6" s="32" t="str">
        <f>IF(BY7="","",IF(BY7="-","【-】","【"&amp;SUBSTITUTE(TEXT(BY7,"#,##0.00"),"-","△")&amp;"】"))</f>
        <v>【33.35】</v>
      </c>
      <c r="BZ6" s="33">
        <f>IF(BZ7="",NA(),BZ7)</f>
        <v>206.07</v>
      </c>
      <c r="CA6" s="33">
        <f t="shared" ref="CA6:CI6" si="9">IF(CA7="",NA(),CA7)</f>
        <v>208.92</v>
      </c>
      <c r="CB6" s="33">
        <f t="shared" si="9"/>
        <v>215.9</v>
      </c>
      <c r="CC6" s="33">
        <f t="shared" si="9"/>
        <v>276.17</v>
      </c>
      <c r="CD6" s="33">
        <f t="shared" si="9"/>
        <v>387.41</v>
      </c>
      <c r="CE6" s="33">
        <f t="shared" si="9"/>
        <v>306.49</v>
      </c>
      <c r="CF6" s="33">
        <f t="shared" si="9"/>
        <v>878.73</v>
      </c>
      <c r="CG6" s="33">
        <f t="shared" si="9"/>
        <v>501.18</v>
      </c>
      <c r="CH6" s="33">
        <f t="shared" si="9"/>
        <v>376.61</v>
      </c>
      <c r="CI6" s="33">
        <f t="shared" si="9"/>
        <v>440.03</v>
      </c>
      <c r="CJ6" s="32" t="str">
        <f>IF(CJ7="","",IF(CJ7="-","【-】","【"&amp;SUBSTITUTE(TEXT(CJ7,"#,##0.00"),"-","△")&amp;"】"))</f>
        <v>【524.69】</v>
      </c>
      <c r="CK6" s="33">
        <f>IF(CK7="",NA(),CK7)</f>
        <v>44.34</v>
      </c>
      <c r="CL6" s="33">
        <f t="shared" ref="CL6:CT6" si="10">IF(CL7="",NA(),CL7)</f>
        <v>46.38</v>
      </c>
      <c r="CM6" s="33">
        <f t="shared" si="10"/>
        <v>46.04</v>
      </c>
      <c r="CN6" s="33">
        <f t="shared" si="10"/>
        <v>50.85</v>
      </c>
      <c r="CO6" s="33">
        <f t="shared" si="10"/>
        <v>49.14</v>
      </c>
      <c r="CP6" s="33">
        <f t="shared" si="10"/>
        <v>58.25</v>
      </c>
      <c r="CQ6" s="33">
        <f t="shared" si="10"/>
        <v>57.17</v>
      </c>
      <c r="CR6" s="33">
        <f t="shared" si="10"/>
        <v>57.55</v>
      </c>
      <c r="CS6" s="33">
        <f t="shared" si="10"/>
        <v>57.43</v>
      </c>
      <c r="CT6" s="33">
        <f t="shared" si="10"/>
        <v>57.29</v>
      </c>
      <c r="CU6" s="32" t="str">
        <f>IF(CU7="","",IF(CU7="-","【-】","【"&amp;SUBSTITUTE(TEXT(CU7,"#,##0.00"),"-","△")&amp;"】"))</f>
        <v>【57.58】</v>
      </c>
      <c r="CV6" s="33">
        <f>IF(CV7="",NA(),CV7)</f>
        <v>79.52</v>
      </c>
      <c r="CW6" s="33">
        <f t="shared" ref="CW6:DE6" si="11">IF(CW7="",NA(),CW7)</f>
        <v>81.88</v>
      </c>
      <c r="CX6" s="33">
        <f t="shared" si="11"/>
        <v>82.86</v>
      </c>
      <c r="CY6" s="33">
        <f t="shared" si="11"/>
        <v>82.83</v>
      </c>
      <c r="CZ6" s="33">
        <f t="shared" si="11"/>
        <v>83.19</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0.17</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302082</v>
      </c>
      <c r="D7" s="35">
        <v>47</v>
      </c>
      <c r="E7" s="35">
        <v>1</v>
      </c>
      <c r="F7" s="35">
        <v>0</v>
      </c>
      <c r="G7" s="35">
        <v>0</v>
      </c>
      <c r="H7" s="35" t="s">
        <v>93</v>
      </c>
      <c r="I7" s="35" t="s">
        <v>94</v>
      </c>
      <c r="J7" s="35" t="s">
        <v>95</v>
      </c>
      <c r="K7" s="35" t="s">
        <v>96</v>
      </c>
      <c r="L7" s="35" t="s">
        <v>97</v>
      </c>
      <c r="M7" s="36" t="s">
        <v>98</v>
      </c>
      <c r="N7" s="36" t="s">
        <v>99</v>
      </c>
      <c r="O7" s="36">
        <v>3.5</v>
      </c>
      <c r="P7" s="36">
        <v>2980</v>
      </c>
      <c r="Q7" s="36">
        <v>65318</v>
      </c>
      <c r="R7" s="36">
        <v>228.21</v>
      </c>
      <c r="S7" s="36">
        <v>286.22000000000003</v>
      </c>
      <c r="T7" s="36">
        <v>2277</v>
      </c>
      <c r="U7" s="36">
        <v>5.37</v>
      </c>
      <c r="V7" s="36">
        <v>424.02</v>
      </c>
      <c r="W7" s="36">
        <v>135.54</v>
      </c>
      <c r="X7" s="36">
        <v>122.62</v>
      </c>
      <c r="Y7" s="36">
        <v>93.57</v>
      </c>
      <c r="Z7" s="36">
        <v>93.48</v>
      </c>
      <c r="AA7" s="36">
        <v>85.57</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595.07000000000005</v>
      </c>
      <c r="BE7" s="36">
        <v>560.44000000000005</v>
      </c>
      <c r="BF7" s="36">
        <v>1260.7</v>
      </c>
      <c r="BG7" s="36">
        <v>2109.4699999999998</v>
      </c>
      <c r="BH7" s="36">
        <v>3565.69</v>
      </c>
      <c r="BI7" s="36">
        <v>1124.6400000000001</v>
      </c>
      <c r="BJ7" s="36">
        <v>1108.26</v>
      </c>
      <c r="BK7" s="36">
        <v>1113.76</v>
      </c>
      <c r="BL7" s="36">
        <v>1125.69</v>
      </c>
      <c r="BM7" s="36">
        <v>1134.67</v>
      </c>
      <c r="BN7" s="36">
        <v>1242.9000000000001</v>
      </c>
      <c r="BO7" s="36">
        <v>81.11</v>
      </c>
      <c r="BP7" s="36">
        <v>79.81</v>
      </c>
      <c r="BQ7" s="36">
        <v>77.540000000000006</v>
      </c>
      <c r="BR7" s="36">
        <v>62.07</v>
      </c>
      <c r="BS7" s="36">
        <v>44.87</v>
      </c>
      <c r="BT7" s="36">
        <v>56.46</v>
      </c>
      <c r="BU7" s="36">
        <v>19.77</v>
      </c>
      <c r="BV7" s="36">
        <v>34.25</v>
      </c>
      <c r="BW7" s="36">
        <v>46.48</v>
      </c>
      <c r="BX7" s="36">
        <v>40.6</v>
      </c>
      <c r="BY7" s="36">
        <v>33.35</v>
      </c>
      <c r="BZ7" s="36">
        <v>206.07</v>
      </c>
      <c r="CA7" s="36">
        <v>208.92</v>
      </c>
      <c r="CB7" s="36">
        <v>215.9</v>
      </c>
      <c r="CC7" s="36">
        <v>276.17</v>
      </c>
      <c r="CD7" s="36">
        <v>387.41</v>
      </c>
      <c r="CE7" s="36">
        <v>306.49</v>
      </c>
      <c r="CF7" s="36">
        <v>878.73</v>
      </c>
      <c r="CG7" s="36">
        <v>501.18</v>
      </c>
      <c r="CH7" s="36">
        <v>376.61</v>
      </c>
      <c r="CI7" s="36">
        <v>440.03</v>
      </c>
      <c r="CJ7" s="36">
        <v>524.69000000000005</v>
      </c>
      <c r="CK7" s="36">
        <v>44.34</v>
      </c>
      <c r="CL7" s="36">
        <v>46.38</v>
      </c>
      <c r="CM7" s="36">
        <v>46.04</v>
      </c>
      <c r="CN7" s="36">
        <v>50.85</v>
      </c>
      <c r="CO7" s="36">
        <v>49.14</v>
      </c>
      <c r="CP7" s="36">
        <v>58.25</v>
      </c>
      <c r="CQ7" s="36">
        <v>57.17</v>
      </c>
      <c r="CR7" s="36">
        <v>57.55</v>
      </c>
      <c r="CS7" s="36">
        <v>57.43</v>
      </c>
      <c r="CT7" s="36">
        <v>57.29</v>
      </c>
      <c r="CU7" s="36">
        <v>57.58</v>
      </c>
      <c r="CV7" s="36">
        <v>79.52</v>
      </c>
      <c r="CW7" s="36">
        <v>81.88</v>
      </c>
      <c r="CX7" s="36">
        <v>82.86</v>
      </c>
      <c r="CY7" s="36">
        <v>82.83</v>
      </c>
      <c r="CZ7" s="36">
        <v>83.19</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0.17</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cp:lastPrinted>2017-02-10T01:14:35Z</cp:lastPrinted>
  <dcterms:created xsi:type="dcterms:W3CDTF">2016-12-02T02:20:08Z</dcterms:created>
  <dcterms:modified xsi:type="dcterms:W3CDTF">2017-02-10T01:14:37Z</dcterms:modified>
</cp:coreProperties>
</file>