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<sst xmlns="http://schemas.openxmlformats.org/spreadsheetml/2006/main" count="221" uniqueCount="111">
  <si>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</si>
  <si>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</si>
  <si>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</si>
  <si>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</si>
  <si>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</si>
  <si>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</si>
  <si>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</si>
  <si>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</si>
  <si>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</si>
  <si>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</si>
  <si>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</si>
  <si>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</si>
  <si>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</si>
  <si>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</si>
  <si>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</si>
  <si>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</si>
  <si>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</si>
  <si>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</si>
  <si>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</si>
  <si>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</si>
  <si>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</si>
  <si>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</si>
  <si>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</si>
  <si>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</si>
  <si>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</si>
  <si>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</si>
  <si>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</si>
  <si>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</si>
  <si>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</si>
  <si>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</si>
  <si>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</si>
  <si>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</si>
  <si>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</si>
  <si>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</si>
  <si>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</si>
  <si>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</si>
  <si>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</si>
  <si>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</si>
  <si>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</si>
  <si>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</si>
  <si>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</si>
  <si>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</si>
  <si>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</si>
  <si>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</si>
  <si>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</si>
  <si>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</si>
  <si>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</si>
  <si>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</si>
  <si>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</si>
  <si>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</si>
  <si>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</si>
  <si>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</si>
  <si>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</si>
  <si>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</si>
  <si>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</si>
  <si>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</si>
  <si>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</si>
  <si>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</si>
  <si>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</si>
  <si>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</si>
  <si>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</si>
  <si>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</si>
  <si>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</si>
  <si>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</si>
  <si>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</si>
  <si>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</si>
  <si>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</si>
  <si>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</si>
  <si>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</si>
  <si>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</si>
  <si>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</si>
  <si>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</si>
  <si>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</si>
  <si>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</si>
  <si>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</si>
  <si>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</si>
  <si>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</si>
  <si>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</si>
  <si>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</si>
  <si>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</si>
  <si>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</si>
  <si>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</si>
  <si>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</si>
  <si>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</si>
  <si>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</si>
  <si>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</si>
  <si>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</si>
  <si>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</si>
  <si>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</si>
  <si>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</si>
  <si>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</si>
  <si>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</si>
  <si>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</si>
  <si>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</si>
  <si>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</si>
  <si>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</si>
  <si>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</si>
  <si>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</si>
  <si>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</si>
  <si>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</si>
  <si>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</si>
  <si>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</si>
  <si>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</si>
  <si>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</si>
  <si>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</si>
  <si>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</si>
  <si>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</si>
  <si>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</si>
  <si>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処理区域内の高齢化が進み、利用者の減少により、有収水量の減少によるもので、処理区域内の状況からは接続率の大きな向上は見込めないため、維持管理費の節減に努め、汚水処理原価の改善に努めてまいります。
　施設利用率は、類似団体より低い状況が続いておりますが、これは処理区域内の高齢化が進み、利用者の減少及び加入者の減少により、低くなっております。
　水洗化率は、類似団体より低い水準となっており、使用料収入の増加を図るためにも水洗化率向上の取り組みに努めてまいります。</t>
    <phoneticPr fontId="4"/>
  </si>
  <si>
    <t>　上野鎌倉地区で供用開始から17年、上野中根地区で供用開始から14年が経過していますが、施設の大きな改修などの必要は生じていません。今後老朽化により発生する改修経費も想定した計画的な老朽化対策に取り組んでまいります。</t>
    <rPh sb="1" eb="3">
      <t>ウエノ</t>
    </rPh>
    <rPh sb="3" eb="5">
      <t>カマクラ</t>
    </rPh>
    <rPh sb="5" eb="7">
      <t>チク</t>
    </rPh>
    <rPh sb="8" eb="10">
      <t>キョウヨウ</t>
    </rPh>
    <rPh sb="10" eb="12">
      <t>カイシ</t>
    </rPh>
    <rPh sb="18" eb="20">
      <t>ウエノ</t>
    </rPh>
    <rPh sb="20" eb="22">
      <t>ナカネ</t>
    </rPh>
    <rPh sb="22" eb="24">
      <t>チク</t>
    </rPh>
    <rPh sb="25" eb="27">
      <t>キョウヨウ</t>
    </rPh>
    <rPh sb="27" eb="29">
      <t>カイシ</t>
    </rPh>
    <rPh sb="33" eb="34">
      <t>ネン</t>
    </rPh>
    <rPh sb="35" eb="37">
      <t>ケイカ</t>
    </rPh>
    <rPh sb="55" eb="57">
      <t>ヒツヨウ</t>
    </rPh>
    <rPh sb="58" eb="59">
      <t>ショウ</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</si>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</sst>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377664"/>
        <c:axId val="161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1377664"/>
        <c:axId val="161535872"/>
      </c:lineChart>
      <c:dateAx>
        <c:axId val="161377664"/>
        <c:scaling>
          <c:orientation val="minMax"/>
        </c:scaling>
        <c:delete val="1"/>
        <c:axPos val="b"/>
        <c:numFmt formatCode="ge" sourceLinked="1"/>
        <c:majorTickMark val="none"/>
        <c:minorTickMark val="none"/>
        <c:tickLblPos val="none"/>
        <c:crossAx val="161535872"/>
        <c:crosses val="autoZero"/>
        <c:auto val="1"/>
        <c:lblOffset val="100"/>
        <c:baseTimeUnit val="years"/>
      </c:dateAx>
      <c:valAx>
        <c:axId val="161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41.67</c:v>
                </c:pt>
                <c:pt idx="1">
                  <c:v>38.94</c:v>
                </c:pt>
                <c:pt idx="2">
                  <c:v>37.92</c:v>
                </c:pt>
                <c:pt idx="3">
                  <c:v>37.74</c:v>
                </c:pt>
                <c:pt idx="4">
                  <c:v>36.44</c:v>
                </c:pt>
              </c:numCache>
            </c:numRef>
          </c:val>
        </c:ser>
        <c:dLbls>
          <c:showLegendKey val="0"/>
          <c:showVal val="0"/>
          <c:showCatName val="0"/>
          <c:showSerName val="0"/>
          <c:showPercent val="0"/>
          <c:showBubbleSize val="0"/>
        </c:dLbls>
        <c:gapWidth val="150"/>
        <c:axId val="162765056"/>
        <c:axId val="1628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765056"/>
        <c:axId val="162815360"/>
      </c:lineChart>
      <c:dateAx>
        <c:axId val="162765056"/>
        <c:scaling>
          <c:orientation val="minMax"/>
        </c:scaling>
        <c:delete val="1"/>
        <c:axPos val="b"/>
        <c:numFmt formatCode="ge" sourceLinked="1"/>
        <c:majorTickMark val="none"/>
        <c:minorTickMark val="none"/>
        <c:tickLblPos val="none"/>
        <c:crossAx val="162815360"/>
        <c:crosses val="autoZero"/>
        <c:auto val="1"/>
        <c:lblOffset val="100"/>
        <c:baseTimeUnit val="years"/>
      </c:dateAx>
      <c:valAx>
        <c:axId val="1628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241472"/>
        <c:axId val="2092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241472"/>
        <c:axId val="209225216"/>
      </c:lineChart>
      <c:dateAx>
        <c:axId val="197241472"/>
        <c:scaling>
          <c:orientation val="minMax"/>
        </c:scaling>
        <c:delete val="1"/>
        <c:axPos val="b"/>
        <c:numFmt formatCode="ge" sourceLinked="1"/>
        <c:majorTickMark val="none"/>
        <c:minorTickMark val="none"/>
        <c:tickLblPos val="none"/>
        <c:crossAx val="209225216"/>
        <c:crosses val="autoZero"/>
        <c:auto val="1"/>
        <c:lblOffset val="100"/>
        <c:baseTimeUnit val="years"/>
      </c:dateAx>
      <c:valAx>
        <c:axId val="209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734464"/>
        <c:axId val="2287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734464"/>
        <c:axId val="228737408"/>
      </c:lineChart>
      <c:dateAx>
        <c:axId val="228734464"/>
        <c:scaling>
          <c:orientation val="minMax"/>
        </c:scaling>
        <c:delete val="1"/>
        <c:axPos val="b"/>
        <c:numFmt formatCode="ge" sourceLinked="1"/>
        <c:majorTickMark val="none"/>
        <c:minorTickMark val="none"/>
        <c:tickLblPos val="none"/>
        <c:crossAx val="228737408"/>
        <c:crosses val="autoZero"/>
        <c:auto val="1"/>
        <c:lblOffset val="100"/>
        <c:baseTimeUnit val="years"/>
      </c:dateAx>
      <c:valAx>
        <c:axId val="2287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421888"/>
        <c:axId val="128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21888"/>
        <c:axId val="128423808"/>
      </c:lineChart>
      <c:dateAx>
        <c:axId val="128421888"/>
        <c:scaling>
          <c:orientation val="minMax"/>
        </c:scaling>
        <c:delete val="1"/>
        <c:axPos val="b"/>
        <c:numFmt formatCode="ge" sourceLinked="1"/>
        <c:majorTickMark val="none"/>
        <c:minorTickMark val="none"/>
        <c:tickLblPos val="none"/>
        <c:crossAx val="128423808"/>
        <c:crosses val="autoZero"/>
        <c:auto val="1"/>
        <c:lblOffset val="100"/>
        <c:baseTimeUnit val="years"/>
      </c:dateAx>
      <c:valAx>
        <c:axId val="128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441728"/>
        <c:axId val="12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441728"/>
        <c:axId val="128443904"/>
      </c:lineChart>
      <c:dateAx>
        <c:axId val="128441728"/>
        <c:scaling>
          <c:orientation val="minMax"/>
        </c:scaling>
        <c:delete val="1"/>
        <c:axPos val="b"/>
        <c:numFmt formatCode="ge" sourceLinked="1"/>
        <c:majorTickMark val="none"/>
        <c:minorTickMark val="none"/>
        <c:tickLblPos val="none"/>
        <c:crossAx val="128443904"/>
        <c:crosses val="autoZero"/>
        <c:auto val="1"/>
        <c:lblOffset val="100"/>
        <c:baseTimeUnit val="years"/>
      </c:dateAx>
      <c:valAx>
        <c:axId val="1284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12281.73</c:v>
                </c:pt>
                <c:pt idx="1">
                  <c:v>12195.92</c:v>
                </c:pt>
                <c:pt idx="2">
                  <c:v>11330.59</c:v>
                </c:pt>
                <c:pt idx="3">
                  <c:v>10408.209999999999</c:v>
                </c:pt>
                <c:pt idx="4">
                  <c:v>14196.41</c:v>
                </c:pt>
              </c:numCache>
            </c:numRef>
          </c:val>
        </c:ser>
        <c:dLbls>
          <c:showLegendKey val="0"/>
          <c:showVal val="0"/>
          <c:showCatName val="0"/>
          <c:showSerName val="0"/>
          <c:showPercent val="0"/>
          <c:showBubbleSize val="0"/>
        </c:dLbls>
        <c:gapWidth val="150"/>
        <c:axId val="128650240"/>
        <c:axId val="1286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2464.06</c:v>
                </c:pt>
              </c:numCache>
            </c:numRef>
          </c:val>
          <c:smooth val="0"/>
        </c:ser>
        <c:dLbls>
          <c:showLegendKey val="0"/>
          <c:showVal val="0"/>
          <c:showCatName val="0"/>
          <c:showSerName val="0"/>
          <c:showPercent val="0"/>
          <c:showBubbleSize val="0"/>
        </c:dLbls>
        <c:marker val="1"/>
        <c:smooth val="0"/>
        <c:axId val="128650240"/>
        <c:axId val="128664704"/>
      </c:lineChart>
      <c:dateAx>
        <c:axId val="128650240"/>
        <c:scaling>
          <c:orientation val="minMax"/>
        </c:scaling>
        <c:delete val="1"/>
        <c:axPos val="b"/>
        <c:numFmt formatCode="ge" sourceLinked="1"/>
        <c:majorTickMark val="none"/>
        <c:minorTickMark val="none"/>
        <c:tickLblPos val="none"/>
        <c:crossAx val="128664704"/>
        <c:crosses val="autoZero"/>
        <c:auto val="1"/>
        <c:lblOffset val="100"/>
        <c:baseTimeUnit val="years"/>
      </c:dateAx>
      <c:valAx>
        <c:axId val="128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14.68</c:v>
                </c:pt>
                <c:pt idx="1">
                  <c:v>13.9</c:v>
                </c:pt>
                <c:pt idx="2">
                  <c:v>13.89</c:v>
                </c:pt>
                <c:pt idx="3">
                  <c:v>13.96</c:v>
                </c:pt>
                <c:pt idx="4">
                  <c:v>13.67</c:v>
                </c:pt>
              </c:numCache>
            </c:numRef>
          </c:val>
        </c:ser>
        <c:dLbls>
          <c:showLegendKey val="0"/>
          <c:showVal val="0"/>
          <c:showCatName val="0"/>
          <c:showSerName val="0"/>
          <c:showPercent val="0"/>
          <c:showBubbleSize val="0"/>
        </c:dLbls>
        <c:gapWidth val="150"/>
        <c:axId val="128678144"/>
        <c:axId val="1286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32.909999999999997</c:v>
                </c:pt>
              </c:numCache>
            </c:numRef>
          </c:val>
          <c:smooth val="0"/>
        </c:ser>
        <c:dLbls>
          <c:showLegendKey val="0"/>
          <c:showVal val="0"/>
          <c:showCatName val="0"/>
          <c:showSerName val="0"/>
          <c:showPercent val="0"/>
          <c:showBubbleSize val="0"/>
        </c:dLbls>
        <c:marker val="1"/>
        <c:smooth val="0"/>
        <c:axId val="128678144"/>
        <c:axId val="128680320"/>
      </c:lineChart>
      <c:dateAx>
        <c:axId val="128678144"/>
        <c:scaling>
          <c:orientation val="minMax"/>
        </c:scaling>
        <c:delete val="1"/>
        <c:axPos val="b"/>
        <c:numFmt formatCode="ge" sourceLinked="1"/>
        <c:majorTickMark val="none"/>
        <c:minorTickMark val="none"/>
        <c:tickLblPos val="none"/>
        <c:crossAx val="128680320"/>
        <c:crosses val="autoZero"/>
        <c:auto val="1"/>
        <c:lblOffset val="100"/>
        <c:baseTimeUnit val="years"/>
      </c:dateAx>
      <c:valAx>
        <c:axId val="1286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1690.96</c:v>
                </c:pt>
                <c:pt idx="1">
                  <c:v>1881.2</c:v>
                </c:pt>
                <c:pt idx="2">
                  <c:v>2036.09</c:v>
                </c:pt>
                <c:pt idx="3">
                  <c:v>2090.66</c:v>
                </c:pt>
                <c:pt idx="4">
                  <c:v>2265.5500000000002</c:v>
                </c:pt>
              </c:numCache>
            </c:numRef>
          </c:val>
        </c:ser>
        <c:dLbls>
          <c:showLegendKey val="0"/>
          <c:showVal val="0"/>
          <c:showCatName val="0"/>
          <c:showSerName val="0"/>
          <c:showPercent val="0"/>
          <c:showBubbleSize val="0"/>
        </c:dLbls>
        <c:gapWidth val="150"/>
        <c:axId val="128690048"/>
        <c:axId val="128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561.54</c:v>
                </c:pt>
              </c:numCache>
            </c:numRef>
          </c:val>
          <c:smooth val="0"/>
        </c:ser>
        <c:dLbls>
          <c:showLegendKey val="0"/>
          <c:showVal val="0"/>
          <c:showCatName val="0"/>
          <c:showSerName val="0"/>
          <c:showPercent val="0"/>
          <c:showBubbleSize val="0"/>
        </c:dLbls>
        <c:marker val="1"/>
        <c:smooth val="0"/>
        <c:axId val="128690048"/>
        <c:axId val="128700416"/>
      </c:lineChart>
      <c:dateAx>
        <c:axId val="128690048"/>
        <c:scaling>
          <c:orientation val="minMax"/>
        </c:scaling>
        <c:delete val="1"/>
        <c:axPos val="b"/>
        <c:numFmt formatCode="ge" sourceLinked="1"/>
        <c:majorTickMark val="none"/>
        <c:minorTickMark val="none"/>
        <c:tickLblPos val="none"/>
        <c:crossAx val="128700416"/>
        <c:crosses val="autoZero"/>
        <c:auto val="1"/>
        <c:lblOffset val="100"/>
        <c:baseTimeUnit val="years"/>
      </c:dateAx>
      <c:valAx>
        <c:axId val="128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27.27</c:v>
                </c:pt>
                <c:pt idx="1">
                  <c:v>27.27</c:v>
                </c:pt>
                <c:pt idx="2">
                  <c:v>27.27</c:v>
                </c:pt>
                <c:pt idx="3">
                  <c:v>27.27</c:v>
                </c:pt>
                <c:pt idx="4">
                  <c:v>27.27</c:v>
                </c:pt>
              </c:numCache>
            </c:numRef>
          </c:val>
        </c:ser>
        <c:dLbls>
          <c:showLegendKey val="0"/>
          <c:showVal val="0"/>
          <c:showCatName val="0"/>
          <c:showSerName val="0"/>
          <c:showPercent val="0"/>
          <c:showBubbleSize val="0"/>
        </c:dLbls>
        <c:gapWidth val="150"/>
        <c:axId val="128849408"/>
        <c:axId val="128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34.92</c:v>
                </c:pt>
              </c:numCache>
            </c:numRef>
          </c:val>
          <c:smooth val="0"/>
        </c:ser>
        <c:dLbls>
          <c:showLegendKey val="0"/>
          <c:showVal val="0"/>
          <c:showCatName val="0"/>
          <c:showSerName val="0"/>
          <c:showPercent val="0"/>
          <c:showBubbleSize val="0"/>
        </c:dLbls>
        <c:marker val="1"/>
        <c:smooth val="0"/>
        <c:axId val="128849408"/>
        <c:axId val="128851328"/>
      </c:lineChart>
      <c:dateAx>
        <c:axId val="128849408"/>
        <c:scaling>
          <c:orientation val="minMax"/>
        </c:scaling>
        <c:delete val="1"/>
        <c:axPos val="b"/>
        <c:numFmt formatCode="ge" sourceLinked="1"/>
        <c:majorTickMark val="none"/>
        <c:minorTickMark val="none"/>
        <c:tickLblPos val="none"/>
        <c:crossAx val="128851328"/>
        <c:crosses val="autoZero"/>
        <c:auto val="1"/>
        <c:lblOffset val="100"/>
        <c:baseTimeUnit val="years"/>
      </c:dateAx>
      <c:valAx>
        <c:axId val="1288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44.52</c:v>
                </c:pt>
                <c:pt idx="1">
                  <c:v>45.45</c:v>
                </c:pt>
                <c:pt idx="2">
                  <c:v>45.45</c:v>
                </c:pt>
                <c:pt idx="3">
                  <c:v>45.1</c:v>
                </c:pt>
                <c:pt idx="4">
                  <c:v>44.44</c:v>
                </c:pt>
              </c:numCache>
            </c:numRef>
          </c:val>
        </c:ser>
        <c:dLbls>
          <c:showLegendKey val="0"/>
          <c:showVal val="0"/>
          <c:showCatName val="0"/>
          <c:showSerName val="0"/>
          <c:showPercent val="0"/>
          <c:showBubbleSize val="0"/>
        </c:dLbls>
        <c:gapWidth val="150"/>
        <c:axId val="128877696"/>
        <c:axId val="128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88.64</c:v>
                </c:pt>
              </c:numCache>
            </c:numRef>
          </c:val>
          <c:smooth val="0"/>
        </c:ser>
        <c:dLbls>
          <c:showLegendKey val="0"/>
          <c:showVal val="0"/>
          <c:showCatName val="0"/>
          <c:showSerName val="0"/>
          <c:showPercent val="0"/>
          <c:showBubbleSize val="0"/>
        </c:dLbls>
        <c:marker val="1"/>
        <c:smooth val="0"/>
        <c:axId val="128877696"/>
        <c:axId val="128879616"/>
      </c:lineChart>
      <c:dateAx>
        <c:axId val="128877696"/>
        <c:scaling>
          <c:orientation val="minMax"/>
        </c:scaling>
        <c:delete val="1"/>
        <c:axPos val="b"/>
        <c:numFmt formatCode="ge" sourceLinked="1"/>
        <c:majorTickMark val="none"/>
        <c:minorTickMark val="none"/>
        <c:tickLblPos val="none"/>
        <c:crossAx val="128879616"/>
        <c:crosses val="autoZero"/>
        <c:auto val="1"/>
        <c:lblOffset val="100"/>
        <c:baseTimeUnit val="years"/>
      </c:dateAx>
      <c:valAx>
        <c:axId val="128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M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77486</v>
      </c>
      <c r="AM8" s="47"/>
      <c r="AN8" s="47"/>
      <c r="AO8" s="47"/>
      <c r="AP8" s="47"/>
      <c r="AQ8" s="47"/>
      <c r="AR8" s="47"/>
      <c r="AS8" s="47"/>
      <c r="AT8" s="43">
        <f>データ!S6</f>
        <v>1026.9100000000001</v>
      </c>
      <c r="AU8" s="43"/>
      <c r="AV8" s="43"/>
      <c r="AW8" s="43"/>
      <c r="AX8" s="43"/>
      <c r="AY8" s="43"/>
      <c r="AZ8" s="43"/>
      <c r="BA8" s="43"/>
      <c r="BB8" s="43">
        <f>データ!T6</f>
        <v>75.459999999999994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153</v>
      </c>
      <c r="AM10" s="47"/>
      <c r="AN10" s="47"/>
      <c r="AO10" s="47"/>
      <c r="AP10" s="47"/>
      <c r="AQ10" s="47"/>
      <c r="AR10" s="47"/>
      <c r="AS10" s="47"/>
      <c r="AT10" s="43">
        <f>データ!V6</f>
        <v>0.15</v>
      </c>
      <c r="AU10" s="43"/>
      <c r="AV10" s="43"/>
      <c r="AW10" s="43"/>
      <c r="AX10" s="43"/>
      <c r="AY10" s="43"/>
      <c r="AZ10" s="43"/>
      <c r="BA10" s="43"/>
      <c r="BB10" s="43">
        <f>データ!W6</f>
        <v>1020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9</v>
      </c>
      <c r="G6" s="31">
        <f t="shared" si="3"/>
        <v>0</v>
      </c>
      <c r="H6" s="31" t="str">
        <f t="shared" si="3"/>
        <v>和歌山県　田辺市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0.2</v>
      </c>
      <c r="P6" s="32">
        <f t="shared" si="3"/>
        <v>100</v>
      </c>
      <c r="Q6" s="32">
        <f t="shared" si="3"/>
        <v>3780</v>
      </c>
      <c r="R6" s="32">
        <f t="shared" si="3"/>
        <v>77486</v>
      </c>
      <c r="S6" s="32">
        <f t="shared" si="3"/>
        <v>1026.9100000000001</v>
      </c>
      <c r="T6" s="32">
        <f t="shared" si="3"/>
        <v>75.459999999999994</v>
      </c>
      <c r="U6" s="32">
        <f t="shared" si="3"/>
        <v>153</v>
      </c>
      <c r="V6" s="32">
        <f t="shared" si="3"/>
        <v>0.15</v>
      </c>
      <c r="W6" s="32">
        <f t="shared" si="3"/>
        <v>1020</v>
      </c>
      <c r="X6" s="33">
        <f>IF(X7="",NA(),X7)</f>
        <v>41.67</v>
      </c>
      <c r="Y6" s="33">
        <f t="shared" ref="Y6:AG6" si="4">IF(Y7="",NA(),Y7)</f>
        <v>38.94</v>
      </c>
      <c r="Z6" s="33">
        <f t="shared" si="4"/>
        <v>37.92</v>
      </c>
      <c r="AA6" s="33">
        <f t="shared" si="4"/>
        <v>37.74</v>
      </c>
      <c r="AB6" s="33">
        <f t="shared" si="4"/>
        <v>36.44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12281.73</v>
      </c>
      <c r="BF6" s="33">
        <f t="shared" ref="BF6:BN6" si="7">IF(BF7="",NA(),BF7)</f>
        <v>12195.92</v>
      </c>
      <c r="BG6" s="33">
        <f t="shared" si="7"/>
        <v>11330.59</v>
      </c>
      <c r="BH6" s="33">
        <f t="shared" si="7"/>
        <v>10408.209999999999</v>
      </c>
      <c r="BI6" s="33">
        <f t="shared" si="7"/>
        <v>14196.41</v>
      </c>
      <c r="BJ6" s="33">
        <f t="shared" si="7"/>
        <v>2988.96</v>
      </c>
      <c r="BK6" s="33">
        <f t="shared" si="7"/>
        <v>3055.24</v>
      </c>
      <c r="BL6" s="33">
        <f t="shared" si="7"/>
        <v>2574.4699999999998</v>
      </c>
      <c r="BM6" s="33">
        <f t="shared" si="7"/>
        <v>2784</v>
      </c>
      <c r="BN6" s="33">
        <f t="shared" si="7"/>
        <v>2464.06</v>
      </c>
      <c r="BO6" s="32" t="str">
        <f>IF(BO7="","",IF(BO7="-","【-】","【"&amp;SUBSTITUTE(TEXT(BO7,"#,##0.00"),"-","△")&amp;"】"))</f>
        <v>【2,685.08】</v>
      </c>
      <c r="BP6" s="33">
        <f>IF(BP7="",NA(),BP7)</f>
        <v>14.68</v>
      </c>
      <c r="BQ6" s="33">
        <f t="shared" ref="BQ6:BY6" si="8">IF(BQ7="",NA(),BQ7)</f>
        <v>13.9</v>
      </c>
      <c r="BR6" s="33">
        <f t="shared" si="8"/>
        <v>13.89</v>
      </c>
      <c r="BS6" s="33">
        <f t="shared" si="8"/>
        <v>13.96</v>
      </c>
      <c r="BT6" s="33">
        <f t="shared" si="8"/>
        <v>13.67</v>
      </c>
      <c r="BU6" s="33">
        <f t="shared" si="8"/>
        <v>26.99</v>
      </c>
      <c r="BV6" s="33">
        <f t="shared" si="8"/>
        <v>29.25</v>
      </c>
      <c r="BW6" s="33">
        <f t="shared" si="8"/>
        <v>31.04</v>
      </c>
      <c r="BX6" s="33">
        <f t="shared" si="8"/>
        <v>29.21</v>
      </c>
      <c r="BY6" s="33">
        <f t="shared" si="8"/>
        <v>32.909999999999997</v>
      </c>
      <c r="BZ6" s="32" t="str">
        <f>IF(BZ7="","",IF(BZ7="-","【-】","【"&amp;SUBSTITUTE(TEXT(BZ7,"#,##0.00"),"-","△")&amp;"】"))</f>
        <v>【30.63】</v>
      </c>
      <c r="CA6" s="33">
        <f>IF(CA7="",NA(),CA7)</f>
        <v>1690.96</v>
      </c>
      <c r="CB6" s="33">
        <f t="shared" ref="CB6:CJ6" si="9">IF(CB7="",NA(),CB7)</f>
        <v>1881.2</v>
      </c>
      <c r="CC6" s="33">
        <f t="shared" si="9"/>
        <v>2036.09</v>
      </c>
      <c r="CD6" s="33">
        <f t="shared" si="9"/>
        <v>2090.66</v>
      </c>
      <c r="CE6" s="33">
        <f t="shared" si="9"/>
        <v>2265.5500000000002</v>
      </c>
      <c r="CF6" s="33">
        <f t="shared" si="9"/>
        <v>663.6</v>
      </c>
      <c r="CG6" s="33">
        <f t="shared" si="9"/>
        <v>622.30999999999995</v>
      </c>
      <c r="CH6" s="33">
        <f t="shared" si="9"/>
        <v>589.39</v>
      </c>
      <c r="CI6" s="33">
        <f t="shared" si="9"/>
        <v>620.01</v>
      </c>
      <c r="CJ6" s="33">
        <f t="shared" si="9"/>
        <v>561.54</v>
      </c>
      <c r="CK6" s="32" t="str">
        <f>IF(CK7="","",IF(CK7="-","【-】","【"&amp;SUBSTITUTE(TEXT(CK7,"#,##0.00"),"-","△")&amp;"】"))</f>
        <v>【600.63】</v>
      </c>
      <c r="CL6" s="33">
        <f>IF(CL7="",NA(),CL7)</f>
        <v>27.27</v>
      </c>
      <c r="CM6" s="33">
        <f t="shared" ref="CM6:CU6" si="10">IF(CM7="",NA(),CM7)</f>
        <v>27.27</v>
      </c>
      <c r="CN6" s="33">
        <f t="shared" si="10"/>
        <v>27.27</v>
      </c>
      <c r="CO6" s="33">
        <f t="shared" si="10"/>
        <v>27.27</v>
      </c>
      <c r="CP6" s="33">
        <f t="shared" si="10"/>
        <v>27.27</v>
      </c>
      <c r="CQ6" s="33">
        <f t="shared" si="10"/>
        <v>38.97</v>
      </c>
      <c r="CR6" s="33">
        <f t="shared" si="10"/>
        <v>39.119999999999997</v>
      </c>
      <c r="CS6" s="33">
        <f t="shared" si="10"/>
        <v>41.24</v>
      </c>
      <c r="CT6" s="33">
        <f t="shared" si="10"/>
        <v>43.1</v>
      </c>
      <c r="CU6" s="33">
        <f t="shared" si="10"/>
        <v>34.92</v>
      </c>
      <c r="CV6" s="32" t="str">
        <f>IF(CV7="","",IF(CV7="-","【-】","【"&amp;SUBSTITUTE(TEXT(CV7,"#,##0.00"),"-","△")&amp;"】"))</f>
        <v>【36.67】</v>
      </c>
      <c r="CW6" s="33">
        <f>IF(CW7="",NA(),CW7)</f>
        <v>44.52</v>
      </c>
      <c r="CX6" s="33">
        <f t="shared" ref="CX6:DF6" si="11">IF(CX7="",NA(),CX7)</f>
        <v>45.45</v>
      </c>
      <c r="CY6" s="33">
        <f t="shared" si="11"/>
        <v>45.45</v>
      </c>
      <c r="CZ6" s="33">
        <f t="shared" si="11"/>
        <v>45.1</v>
      </c>
      <c r="DA6" s="33">
        <f t="shared" si="11"/>
        <v>44.44</v>
      </c>
      <c r="DB6" s="33">
        <f t="shared" si="11"/>
        <v>86.89</v>
      </c>
      <c r="DC6" s="33">
        <f t="shared" si="11"/>
        <v>87.79</v>
      </c>
      <c r="DD6" s="33">
        <f t="shared" si="11"/>
        <v>88.34</v>
      </c>
      <c r="DE6" s="33">
        <f t="shared" si="11"/>
        <v>88.02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【0.17】</v>
      </c>
    </row>
    <row r="7" spans="1:144" s="34" customFormat="1">
      <c r="A7" s="26"/>
      <c r="B7" s="35">
        <v>2015</v>
      </c>
      <c r="C7" s="35">
        <v>302066</v>
      </c>
      <c r="D7" s="35">
        <v>47</v>
      </c>
      <c r="E7" s="35">
        <v>17</v>
      </c>
      <c r="F7" s="35">
        <v>9</v>
      </c>
      <c r="G7" s="35">
        <v>0</v>
      </c>
      <c r="H7" s="35" t="s">
        <v>96</v>
      </c>
      <c r="I7" s="35" t="s">
        <v>97</v>
      </c>
      <c r="J7" s="35" t="s">
        <v>98</v>
      </c>
      <c r="K7" s="35" t="s">
        <v>99</v>
      </c>
      <c r="L7" s="35" t="s">
        <v>100</v>
      </c>
      <c r="M7" s="36" t="s">
        <v>101</v>
      </c>
      <c r="N7" s="36" t="s">
        <v>102</v>
      </c>
      <c r="O7" s="36">
        <v>0.2</v>
      </c>
      <c r="P7" s="36">
        <v>100</v>
      </c>
      <c r="Q7" s="36">
        <v>3780</v>
      </c>
      <c r="R7" s="36">
        <v>77486</v>
      </c>
      <c r="S7" s="36">
        <v>1026.9100000000001</v>
      </c>
      <c r="T7" s="36">
        <v>75.459999999999994</v>
      </c>
      <c r="U7" s="36">
        <v>153</v>
      </c>
      <c r="V7" s="36">
        <v>0.15</v>
      </c>
      <c r="W7" s="36">
        <v>1020</v>
      </c>
      <c r="X7" s="36">
        <v>41.67</v>
      </c>
      <c r="Y7" s="36">
        <v>38.94</v>
      </c>
      <c r="Z7" s="36">
        <v>37.92</v>
      </c>
      <c r="AA7" s="36">
        <v>37.74</v>
      </c>
      <c r="AB7" s="36">
        <v>36.44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12281.73</v>
      </c>
      <c r="BF7" s="36">
        <v>12195.92</v>
      </c>
      <c r="BG7" s="36">
        <v>11330.59</v>
      </c>
      <c r="BH7" s="36">
        <v>10408.209999999999</v>
      </c>
      <c r="BI7" s="36">
        <v>14196.41</v>
      </c>
      <c r="BJ7" s="36">
        <v>2988.96</v>
      </c>
      <c r="BK7" s="36">
        <v>3055.24</v>
      </c>
      <c r="BL7" s="36">
        <v>2574.4699999999998</v>
      </c>
      <c r="BM7" s="36">
        <v>2784</v>
      </c>
      <c r="BN7" s="36">
        <v>2464.06</v>
      </c>
      <c r="BO7" s="36">
        <v>2685.08</v>
      </c>
      <c r="BP7" s="36">
        <v>14.68</v>
      </c>
      <c r="BQ7" s="36">
        <v>13.9</v>
      </c>
      <c r="BR7" s="36">
        <v>13.89</v>
      </c>
      <c r="BS7" s="36">
        <v>13.96</v>
      </c>
      <c r="BT7" s="36">
        <v>13.67</v>
      </c>
      <c r="BU7" s="36">
        <v>26.99</v>
      </c>
      <c r="BV7" s="36">
        <v>29.25</v>
      </c>
      <c r="BW7" s="36">
        <v>31.04</v>
      </c>
      <c r="BX7" s="36">
        <v>29.21</v>
      </c>
      <c r="BY7" s="36">
        <v>32.909999999999997</v>
      </c>
      <c r="BZ7" s="36">
        <v>30.63</v>
      </c>
      <c r="CA7" s="36">
        <v>1690.96</v>
      </c>
      <c r="CB7" s="36">
        <v>1881.2</v>
      </c>
      <c r="CC7" s="36">
        <v>2036.09</v>
      </c>
      <c r="CD7" s="36">
        <v>2090.66</v>
      </c>
      <c r="CE7" s="36">
        <v>2265.5500000000002</v>
      </c>
      <c r="CF7" s="36">
        <v>663.6</v>
      </c>
      <c r="CG7" s="36">
        <v>622.30999999999995</v>
      </c>
      <c r="CH7" s="36">
        <v>589.39</v>
      </c>
      <c r="CI7" s="36">
        <v>620.01</v>
      </c>
      <c r="CJ7" s="36">
        <v>561.54</v>
      </c>
      <c r="CK7" s="36">
        <v>600.63</v>
      </c>
      <c r="CL7" s="36">
        <v>27.27</v>
      </c>
      <c r="CM7" s="36">
        <v>27.27</v>
      </c>
      <c r="CN7" s="36">
        <v>27.27</v>
      </c>
      <c r="CO7" s="36">
        <v>27.27</v>
      </c>
      <c r="CP7" s="36">
        <v>27.27</v>
      </c>
      <c r="CQ7" s="36">
        <v>38.97</v>
      </c>
      <c r="CR7" s="36">
        <v>39.119999999999997</v>
      </c>
      <c r="CS7" s="36">
        <v>41.24</v>
      </c>
      <c r="CT7" s="36">
        <v>43.1</v>
      </c>
      <c r="CU7" s="36">
        <v>34.92</v>
      </c>
      <c r="CV7" s="36">
        <v>36.67</v>
      </c>
      <c r="CW7" s="36">
        <v>44.52</v>
      </c>
      <c r="CX7" s="36">
        <v>45.45</v>
      </c>
      <c r="CY7" s="36">
        <v>45.45</v>
      </c>
      <c r="CZ7" s="36">
        <v>45.1</v>
      </c>
      <c r="DA7" s="36">
        <v>44.44</v>
      </c>
      <c r="DB7" s="36">
        <v>86.89</v>
      </c>
      <c r="DC7" s="36">
        <v>87.79</v>
      </c>
      <c r="DD7" s="36">
        <v>88.34</v>
      </c>
      <c r="DE7" s="36">
        <v>88.02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2017-02-08T03:20:50Z</dcterms:created>
  <dcterms:modified xsi:type="dcterms:W3CDTF">2017-02-16T05:46:03Z</dcterms:modified>
</cp:coreProperties>
</file>