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<sst xmlns="http://schemas.openxmlformats.org/spreadsheetml/2006/main" count="221" uniqueCount="111">
  <si>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</si>
  <si>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</si>
  <si>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</si>
  <si>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</si>
  <si>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</si>
  <si>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</si>
  <si>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</si>
  <si>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</si>
  <si>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</si>
  <si>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</si>
  <si>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</si>
  <si>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</si>
  <si>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</si>
  <si>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</si>
  <si>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</si>
  <si>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</si>
  <si>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</si>
  <si>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</si>
  <si>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</si>
  <si>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</si>
  <si>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</si>
  <si>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</si>
  <si>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</si>
  <si>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</si>
  <si>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</si>
  <si>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</si>
  <si>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</si>
  <si>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</si>
  <si>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</si>
  <si>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</si>
  <si>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</si>
  <si>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</si>
  <si>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</si>
  <si>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</si>
  <si>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</si>
  <si>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</si>
  <si>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</si>
  <si>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</si>
  <si>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</si>
  <si>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</si>
  <si>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</si>
  <si>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</si>
  <si>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</si>
  <si>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</si>
  <si>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</si>
  <si>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</si>
  <si>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</si>
  <si>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</si>
  <si>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</si>
  <si>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</si>
  <si>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</si>
  <si>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</si>
  <si>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</si>
  <si>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</si>
  <si>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</si>
  <si>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</si>
  <si>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</si>
  <si>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</si>
  <si>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</si>
  <si>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</si>
  <si>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</si>
  <si>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</si>
  <si>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</si>
  <si>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</si>
  <si>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</si>
  <si>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</si>
  <si>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</si>
  <si>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</si>
  <si>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</si>
  <si>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</si>
  <si>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</si>
  <si>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</si>
  <si>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</si>
  <si>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</si>
  <si>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</si>
  <si>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</si>
  <si>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</si>
  <si>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</si>
  <si>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</si>
  <si>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</si>
  <si>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</si>
  <si>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</si>
  <si>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</si>
  <si>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</si>
  <si>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</si>
  <si>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</si>
  <si>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</si>
  <si>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</si>
  <si>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</si>
  <si>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</si>
  <si>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</si>
  <si>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</si>
  <si>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</si>
  <si>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</si>
  <si>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</si>
  <si>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</si>
  <si>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</si>
  <si>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</si>
  <si>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</si>
  <si>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</si>
  <si>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</si>
  <si>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</si>
  <si>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</si>
  <si>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</si>
  <si>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</si>
  <si>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</si>
  <si>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</si>
  <si>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</si>
  <si>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施設利用率は、平成27年度は類似団体より高い水準となっておりますが、今後もさらに施設利用率を高めていけるよう努めてまいります。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421" eb="423">
      <t>ヘイセイ</t>
    </rPh>
    <phoneticPr fontId="4"/>
  </si>
  <si>
    <t>　供用開始から13年～16年が経過しております。平成27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4" eb="26">
      <t>ヘイセイ</t>
    </rPh>
    <rPh sb="28" eb="30">
      <t>ネンド</t>
    </rPh>
    <rPh sb="30" eb="31">
      <t>マツ</t>
    </rPh>
    <rPh sb="31" eb="33">
      <t>ジテン</t>
    </rPh>
    <rPh sb="46" eb="48">
      <t>ヒツヨウ</t>
    </rPh>
    <rPh sb="51" eb="53">
      <t>シセツ</t>
    </rPh>
    <rPh sb="54" eb="56">
      <t>レッカ</t>
    </rPh>
    <rPh sb="57" eb="58">
      <t>ショウ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</si>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</sst>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299520"/>
        <c:axId val="208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8299520"/>
        <c:axId val="208301056"/>
      </c:lineChart>
      <c:dateAx>
        <c:axId val="208299520"/>
        <c:scaling>
          <c:orientation val="minMax"/>
        </c:scaling>
        <c:delete val="1"/>
        <c:axPos val="b"/>
        <c:numFmt formatCode="ge" sourceLinked="1"/>
        <c:majorTickMark val="none"/>
        <c:minorTickMark val="none"/>
        <c:tickLblPos val="none"/>
        <c:crossAx val="208301056"/>
        <c:crosses val="autoZero"/>
        <c:auto val="1"/>
        <c:lblOffset val="100"/>
        <c:baseTimeUnit val="years"/>
      </c:dateAx>
      <c:valAx>
        <c:axId val="208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44.44</c:v>
                </c:pt>
                <c:pt idx="1">
                  <c:v>44.44</c:v>
                </c:pt>
                <c:pt idx="2">
                  <c:v>44.44</c:v>
                </c:pt>
                <c:pt idx="3">
                  <c:v>44.44</c:v>
                </c:pt>
                <c:pt idx="4">
                  <c:v>44.44</c:v>
                </c:pt>
              </c:numCache>
            </c:numRef>
          </c:val>
        </c:ser>
        <c:dLbls>
          <c:showLegendKey val="0"/>
          <c:showVal val="0"/>
          <c:showCatName val="0"/>
          <c:showSerName val="0"/>
          <c:showPercent val="0"/>
          <c:showBubbleSize val="0"/>
        </c:dLbls>
        <c:gapWidth val="150"/>
        <c:axId val="159374336"/>
        <c:axId val="1593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44.28</c:v>
                </c:pt>
                <c:pt idx="1">
                  <c:v>47.83</c:v>
                </c:pt>
                <c:pt idx="2">
                  <c:v>43.91</c:v>
                </c:pt>
                <c:pt idx="3">
                  <c:v>37.270000000000003</c:v>
                </c:pt>
                <c:pt idx="4">
                  <c:v>37.14</c:v>
                </c:pt>
              </c:numCache>
            </c:numRef>
          </c:val>
          <c:smooth val="0"/>
        </c:ser>
        <c:dLbls>
          <c:showLegendKey val="0"/>
          <c:showVal val="0"/>
          <c:showCatName val="0"/>
          <c:showSerName val="0"/>
          <c:showPercent val="0"/>
          <c:showBubbleSize val="0"/>
        </c:dLbls>
        <c:marker val="1"/>
        <c:smooth val="0"/>
        <c:axId val="159374336"/>
        <c:axId val="159396992"/>
      </c:lineChart>
      <c:dateAx>
        <c:axId val="159374336"/>
        <c:scaling>
          <c:orientation val="minMax"/>
        </c:scaling>
        <c:delete val="1"/>
        <c:axPos val="b"/>
        <c:numFmt formatCode="ge" sourceLinked="1"/>
        <c:majorTickMark val="none"/>
        <c:minorTickMark val="none"/>
        <c:tickLblPos val="none"/>
        <c:crossAx val="159396992"/>
        <c:crosses val="autoZero"/>
        <c:auto val="1"/>
        <c:lblOffset val="100"/>
        <c:baseTimeUnit val="years"/>
      </c:dateAx>
      <c:valAx>
        <c:axId val="1593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80.56</c:v>
                </c:pt>
                <c:pt idx="1">
                  <c:v>80.19</c:v>
                </c:pt>
                <c:pt idx="2">
                  <c:v>79.05</c:v>
                </c:pt>
                <c:pt idx="3">
                  <c:v>76.77</c:v>
                </c:pt>
                <c:pt idx="4">
                  <c:v>76.290000000000006</c:v>
                </c:pt>
              </c:numCache>
            </c:numRef>
          </c:val>
        </c:ser>
        <c:dLbls>
          <c:showLegendKey val="0"/>
          <c:showVal val="0"/>
          <c:showCatName val="0"/>
          <c:showSerName val="0"/>
          <c:showPercent val="0"/>
          <c:showBubbleSize val="0"/>
        </c:dLbls>
        <c:gapWidth val="150"/>
        <c:axId val="159423104"/>
        <c:axId val="159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84.31</c:v>
                </c:pt>
                <c:pt idx="1">
                  <c:v>84.46</c:v>
                </c:pt>
                <c:pt idx="2">
                  <c:v>86.66</c:v>
                </c:pt>
                <c:pt idx="3">
                  <c:v>85.78</c:v>
                </c:pt>
                <c:pt idx="4">
                  <c:v>83.79</c:v>
                </c:pt>
              </c:numCache>
            </c:numRef>
          </c:val>
          <c:smooth val="0"/>
        </c:ser>
        <c:dLbls>
          <c:showLegendKey val="0"/>
          <c:showVal val="0"/>
          <c:showCatName val="0"/>
          <c:showSerName val="0"/>
          <c:showPercent val="0"/>
          <c:showBubbleSize val="0"/>
        </c:dLbls>
        <c:marker val="1"/>
        <c:smooth val="0"/>
        <c:axId val="159423104"/>
        <c:axId val="159429376"/>
      </c:lineChart>
      <c:dateAx>
        <c:axId val="159423104"/>
        <c:scaling>
          <c:orientation val="minMax"/>
        </c:scaling>
        <c:delete val="1"/>
        <c:axPos val="b"/>
        <c:numFmt formatCode="ge" sourceLinked="1"/>
        <c:majorTickMark val="none"/>
        <c:minorTickMark val="none"/>
        <c:tickLblPos val="none"/>
        <c:crossAx val="159429376"/>
        <c:crosses val="autoZero"/>
        <c:auto val="1"/>
        <c:lblOffset val="100"/>
        <c:baseTimeUnit val="years"/>
      </c:dateAx>
      <c:valAx>
        <c:axId val="159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66.89</c:v>
                </c:pt>
                <c:pt idx="1">
                  <c:v>66.760000000000005</c:v>
                </c:pt>
                <c:pt idx="2">
                  <c:v>65.040000000000006</c:v>
                </c:pt>
                <c:pt idx="3">
                  <c:v>67.37</c:v>
                </c:pt>
                <c:pt idx="4">
                  <c:v>65.02</c:v>
                </c:pt>
              </c:numCache>
            </c:numRef>
          </c:val>
        </c:ser>
        <c:dLbls>
          <c:showLegendKey val="0"/>
          <c:showVal val="0"/>
          <c:showCatName val="0"/>
          <c:showSerName val="0"/>
          <c:showPercent val="0"/>
          <c:showBubbleSize val="0"/>
        </c:dLbls>
        <c:gapWidth val="150"/>
        <c:axId val="126861696"/>
        <c:axId val="1268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61696"/>
        <c:axId val="126863616"/>
      </c:lineChart>
      <c:dateAx>
        <c:axId val="126861696"/>
        <c:scaling>
          <c:orientation val="minMax"/>
        </c:scaling>
        <c:delete val="1"/>
        <c:axPos val="b"/>
        <c:numFmt formatCode="ge" sourceLinked="1"/>
        <c:majorTickMark val="none"/>
        <c:minorTickMark val="none"/>
        <c:tickLblPos val="none"/>
        <c:crossAx val="126863616"/>
        <c:crosses val="autoZero"/>
        <c:auto val="1"/>
        <c:lblOffset val="100"/>
        <c:baseTimeUnit val="years"/>
      </c:dateAx>
      <c:valAx>
        <c:axId val="1268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84736"/>
        <c:axId val="1288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84736"/>
        <c:axId val="128886656"/>
      </c:lineChart>
      <c:dateAx>
        <c:axId val="128884736"/>
        <c:scaling>
          <c:orientation val="minMax"/>
        </c:scaling>
        <c:delete val="1"/>
        <c:axPos val="b"/>
        <c:numFmt formatCode="ge" sourceLinked="1"/>
        <c:majorTickMark val="none"/>
        <c:minorTickMark val="none"/>
        <c:tickLblPos val="none"/>
        <c:crossAx val="128886656"/>
        <c:crosses val="autoZero"/>
        <c:auto val="1"/>
        <c:lblOffset val="100"/>
        <c:baseTimeUnit val="years"/>
      </c:dateAx>
      <c:valAx>
        <c:axId val="1288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626112"/>
        <c:axId val="1296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626112"/>
        <c:axId val="129628032"/>
      </c:lineChart>
      <c:dateAx>
        <c:axId val="129626112"/>
        <c:scaling>
          <c:orientation val="minMax"/>
        </c:scaling>
        <c:delete val="1"/>
        <c:axPos val="b"/>
        <c:numFmt formatCode="ge" sourceLinked="1"/>
        <c:majorTickMark val="none"/>
        <c:minorTickMark val="none"/>
        <c:tickLblPos val="none"/>
        <c:crossAx val="129628032"/>
        <c:crosses val="autoZero"/>
        <c:auto val="1"/>
        <c:lblOffset val="100"/>
        <c:baseTimeUnit val="years"/>
      </c:dateAx>
      <c:valAx>
        <c:axId val="1296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58688"/>
        <c:axId val="129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58688"/>
        <c:axId val="129064960"/>
      </c:lineChart>
      <c:dateAx>
        <c:axId val="129058688"/>
        <c:scaling>
          <c:orientation val="minMax"/>
        </c:scaling>
        <c:delete val="1"/>
        <c:axPos val="b"/>
        <c:numFmt formatCode="ge" sourceLinked="1"/>
        <c:majorTickMark val="none"/>
        <c:minorTickMark val="none"/>
        <c:tickLblPos val="none"/>
        <c:crossAx val="129064960"/>
        <c:crosses val="autoZero"/>
        <c:auto val="1"/>
        <c:lblOffset val="100"/>
        <c:baseTimeUnit val="years"/>
      </c:dateAx>
      <c:valAx>
        <c:axId val="129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95168"/>
        <c:axId val="1290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95168"/>
        <c:axId val="129097088"/>
      </c:lineChart>
      <c:dateAx>
        <c:axId val="129095168"/>
        <c:scaling>
          <c:orientation val="minMax"/>
        </c:scaling>
        <c:delete val="1"/>
        <c:axPos val="b"/>
        <c:numFmt formatCode="ge" sourceLinked="1"/>
        <c:majorTickMark val="none"/>
        <c:minorTickMark val="none"/>
        <c:tickLblPos val="none"/>
        <c:crossAx val="129097088"/>
        <c:crosses val="autoZero"/>
        <c:auto val="1"/>
        <c:lblOffset val="100"/>
        <c:baseTimeUnit val="years"/>
      </c:dateAx>
      <c:valAx>
        <c:axId val="1290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2038.45</c:v>
                </c:pt>
                <c:pt idx="1">
                  <c:v>1765.79</c:v>
                </c:pt>
                <c:pt idx="2">
                  <c:v>1557.88</c:v>
                </c:pt>
                <c:pt idx="3">
                  <c:v>1395.98</c:v>
                </c:pt>
                <c:pt idx="4">
                  <c:v>3081.77</c:v>
                </c:pt>
              </c:numCache>
            </c:numRef>
          </c:val>
        </c:ser>
        <c:dLbls>
          <c:showLegendKey val="0"/>
          <c:showVal val="0"/>
          <c:showCatName val="0"/>
          <c:showSerName val="0"/>
          <c:showPercent val="0"/>
          <c:showBubbleSize val="0"/>
        </c:dLbls>
        <c:gapWidth val="150"/>
        <c:axId val="159281920"/>
        <c:axId val="1592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1775.02</c:v>
                </c:pt>
                <c:pt idx="1">
                  <c:v>1844.55</c:v>
                </c:pt>
                <c:pt idx="2">
                  <c:v>1364.98</c:v>
                </c:pt>
                <c:pt idx="3">
                  <c:v>1105.04</c:v>
                </c:pt>
                <c:pt idx="4">
                  <c:v>1403.1</c:v>
                </c:pt>
              </c:numCache>
            </c:numRef>
          </c:val>
          <c:smooth val="0"/>
        </c:ser>
        <c:dLbls>
          <c:showLegendKey val="0"/>
          <c:showVal val="0"/>
          <c:showCatName val="0"/>
          <c:showSerName val="0"/>
          <c:showPercent val="0"/>
          <c:showBubbleSize val="0"/>
        </c:dLbls>
        <c:marker val="1"/>
        <c:smooth val="0"/>
        <c:axId val="159281920"/>
        <c:axId val="159283840"/>
      </c:lineChart>
      <c:dateAx>
        <c:axId val="159281920"/>
        <c:scaling>
          <c:orientation val="minMax"/>
        </c:scaling>
        <c:delete val="1"/>
        <c:axPos val="b"/>
        <c:numFmt formatCode="ge" sourceLinked="1"/>
        <c:majorTickMark val="none"/>
        <c:minorTickMark val="none"/>
        <c:tickLblPos val="none"/>
        <c:crossAx val="159283840"/>
        <c:crosses val="autoZero"/>
        <c:auto val="1"/>
        <c:lblOffset val="100"/>
        <c:baseTimeUnit val="years"/>
      </c:dateAx>
      <c:valAx>
        <c:axId val="1592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10.91</c:v>
                </c:pt>
                <c:pt idx="1">
                  <c:v>10.83</c:v>
                </c:pt>
                <c:pt idx="2">
                  <c:v>11.67</c:v>
                </c:pt>
                <c:pt idx="3">
                  <c:v>10.62</c:v>
                </c:pt>
                <c:pt idx="4">
                  <c:v>13.78</c:v>
                </c:pt>
              </c:numCache>
            </c:numRef>
          </c:val>
        </c:ser>
        <c:dLbls>
          <c:showLegendKey val="0"/>
          <c:showVal val="0"/>
          <c:showCatName val="0"/>
          <c:showSerName val="0"/>
          <c:showPercent val="0"/>
          <c:showBubbleSize val="0"/>
        </c:dLbls>
        <c:gapWidth val="150"/>
        <c:axId val="159313920"/>
        <c:axId val="1593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24.18</c:v>
                </c:pt>
                <c:pt idx="1">
                  <c:v>22.93</c:v>
                </c:pt>
                <c:pt idx="2">
                  <c:v>24.22</c:v>
                </c:pt>
                <c:pt idx="3">
                  <c:v>16.18</c:v>
                </c:pt>
                <c:pt idx="4">
                  <c:v>17.22</c:v>
                </c:pt>
              </c:numCache>
            </c:numRef>
          </c:val>
          <c:smooth val="0"/>
        </c:ser>
        <c:dLbls>
          <c:showLegendKey val="0"/>
          <c:showVal val="0"/>
          <c:showCatName val="0"/>
          <c:showSerName val="0"/>
          <c:showPercent val="0"/>
          <c:showBubbleSize val="0"/>
        </c:dLbls>
        <c:marker val="1"/>
        <c:smooth val="0"/>
        <c:axId val="159313920"/>
        <c:axId val="159315840"/>
      </c:lineChart>
      <c:dateAx>
        <c:axId val="159313920"/>
        <c:scaling>
          <c:orientation val="minMax"/>
        </c:scaling>
        <c:delete val="1"/>
        <c:axPos val="b"/>
        <c:numFmt formatCode="ge" sourceLinked="1"/>
        <c:majorTickMark val="none"/>
        <c:minorTickMark val="none"/>
        <c:tickLblPos val="none"/>
        <c:crossAx val="159315840"/>
        <c:crosses val="autoZero"/>
        <c:auto val="1"/>
        <c:lblOffset val="100"/>
        <c:baseTimeUnit val="years"/>
      </c:dateAx>
      <c:valAx>
        <c:axId val="159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1825.13</c:v>
                </c:pt>
                <c:pt idx="1">
                  <c:v>1907.61</c:v>
                </c:pt>
                <c:pt idx="2">
                  <c:v>1800.55</c:v>
                </c:pt>
                <c:pt idx="3">
                  <c:v>2083.63</c:v>
                </c:pt>
                <c:pt idx="4">
                  <c:v>1623.19</c:v>
                </c:pt>
              </c:numCache>
            </c:numRef>
          </c:val>
        </c:ser>
        <c:dLbls>
          <c:showLegendKey val="0"/>
          <c:showVal val="0"/>
          <c:showCatName val="0"/>
          <c:showSerName val="0"/>
          <c:showPercent val="0"/>
          <c:showBubbleSize val="0"/>
        </c:dLbls>
        <c:gapWidth val="150"/>
        <c:axId val="159354240"/>
        <c:axId val="1593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688.75</c:v>
                </c:pt>
                <c:pt idx="1">
                  <c:v>690.86</c:v>
                </c:pt>
                <c:pt idx="2">
                  <c:v>634.67999999999995</c:v>
                </c:pt>
                <c:pt idx="3">
                  <c:v>1021.89</c:v>
                </c:pt>
                <c:pt idx="4">
                  <c:v>1000.83</c:v>
                </c:pt>
              </c:numCache>
            </c:numRef>
          </c:val>
          <c:smooth val="0"/>
        </c:ser>
        <c:dLbls>
          <c:showLegendKey val="0"/>
          <c:showVal val="0"/>
          <c:showCatName val="0"/>
          <c:showSerName val="0"/>
          <c:showPercent val="0"/>
          <c:showBubbleSize val="0"/>
        </c:dLbls>
        <c:marker val="1"/>
        <c:smooth val="0"/>
        <c:axId val="159354240"/>
        <c:axId val="159360512"/>
      </c:lineChart>
      <c:dateAx>
        <c:axId val="159354240"/>
        <c:scaling>
          <c:orientation val="minMax"/>
        </c:scaling>
        <c:delete val="1"/>
        <c:axPos val="b"/>
        <c:numFmt formatCode="ge" sourceLinked="1"/>
        <c:majorTickMark val="none"/>
        <c:minorTickMark val="none"/>
        <c:tickLblPos val="none"/>
        <c:crossAx val="159360512"/>
        <c:crosses val="autoZero"/>
        <c:auto val="1"/>
        <c:lblOffset val="100"/>
        <c:baseTimeUnit val="years"/>
      </c:dateAx>
      <c:valAx>
        <c:axId val="1593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5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4610</v>
      </c>
      <c r="AE10" s="47"/>
      <c r="AF10" s="47"/>
      <c r="AG10" s="47"/>
      <c r="AH10" s="47"/>
      <c r="AI10" s="47"/>
      <c r="AJ10" s="47"/>
      <c r="AK10" s="2"/>
      <c r="AL10" s="47">
        <f>データ!U6</f>
        <v>97</v>
      </c>
      <c r="AM10" s="47"/>
      <c r="AN10" s="47"/>
      <c r="AO10" s="47"/>
      <c r="AP10" s="47"/>
      <c r="AQ10" s="47"/>
      <c r="AR10" s="47"/>
      <c r="AS10" s="47"/>
      <c r="AT10" s="43">
        <f>データ!V6</f>
        <v>0.04</v>
      </c>
      <c r="AU10" s="43"/>
      <c r="AV10" s="43"/>
      <c r="AW10" s="43"/>
      <c r="AX10" s="43"/>
      <c r="AY10" s="43"/>
      <c r="AZ10" s="43"/>
      <c r="BA10" s="43"/>
      <c r="BB10" s="43">
        <f>データ!W6</f>
        <v>2425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7</v>
      </c>
      <c r="G6" s="31">
        <f t="shared" si="3"/>
        <v>0</v>
      </c>
      <c r="H6" s="31" t="str">
        <f t="shared" si="3"/>
        <v>和歌山県　田辺市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0.13</v>
      </c>
      <c r="P6" s="32">
        <f t="shared" si="3"/>
        <v>100</v>
      </c>
      <c r="Q6" s="32">
        <f t="shared" si="3"/>
        <v>4610</v>
      </c>
      <c r="R6" s="32">
        <f t="shared" si="3"/>
        <v>77486</v>
      </c>
      <c r="S6" s="32">
        <f t="shared" si="3"/>
        <v>1026.9100000000001</v>
      </c>
      <c r="T6" s="32">
        <f t="shared" si="3"/>
        <v>75.459999999999994</v>
      </c>
      <c r="U6" s="32">
        <f t="shared" si="3"/>
        <v>97</v>
      </c>
      <c r="V6" s="32">
        <f t="shared" si="3"/>
        <v>0.04</v>
      </c>
      <c r="W6" s="32">
        <f t="shared" si="3"/>
        <v>2425</v>
      </c>
      <c r="X6" s="33">
        <f>IF(X7="",NA(),X7)</f>
        <v>66.89</v>
      </c>
      <c r="Y6" s="33">
        <f t="shared" ref="Y6:AG6" si="4">IF(Y7="",NA(),Y7)</f>
        <v>66.760000000000005</v>
      </c>
      <c r="Z6" s="33">
        <f t="shared" si="4"/>
        <v>65.040000000000006</v>
      </c>
      <c r="AA6" s="33">
        <f t="shared" si="4"/>
        <v>67.37</v>
      </c>
      <c r="AB6" s="33">
        <f t="shared" si="4"/>
        <v>65.02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2038.45</v>
      </c>
      <c r="BF6" s="33">
        <f t="shared" ref="BF6:BN6" si="7">IF(BF7="",NA(),BF7)</f>
        <v>1765.79</v>
      </c>
      <c r="BG6" s="33">
        <f t="shared" si="7"/>
        <v>1557.88</v>
      </c>
      <c r="BH6" s="33">
        <f t="shared" si="7"/>
        <v>1395.98</v>
      </c>
      <c r="BI6" s="33">
        <f t="shared" si="7"/>
        <v>3081.77</v>
      </c>
      <c r="BJ6" s="33">
        <f t="shared" si="7"/>
        <v>1775.02</v>
      </c>
      <c r="BK6" s="33">
        <f t="shared" si="7"/>
        <v>1844.55</v>
      </c>
      <c r="BL6" s="33">
        <f t="shared" si="7"/>
        <v>1364.98</v>
      </c>
      <c r="BM6" s="33">
        <f t="shared" si="7"/>
        <v>1105.04</v>
      </c>
      <c r="BN6" s="33">
        <f t="shared" si="7"/>
        <v>1403.1</v>
      </c>
      <c r="BO6" s="32" t="str">
        <f>IF(BO7="","",IF(BO7="-","【-】","【"&amp;SUBSTITUTE(TEXT(BO7,"#,##0.00"),"-","△")&amp;"】"))</f>
        <v>【1,247.32】</v>
      </c>
      <c r="BP6" s="33">
        <f>IF(BP7="",NA(),BP7)</f>
        <v>10.91</v>
      </c>
      <c r="BQ6" s="33">
        <f t="shared" ref="BQ6:BY6" si="8">IF(BQ7="",NA(),BQ7)</f>
        <v>10.83</v>
      </c>
      <c r="BR6" s="33">
        <f t="shared" si="8"/>
        <v>11.67</v>
      </c>
      <c r="BS6" s="33">
        <f t="shared" si="8"/>
        <v>10.62</v>
      </c>
      <c r="BT6" s="33">
        <f t="shared" si="8"/>
        <v>13.78</v>
      </c>
      <c r="BU6" s="33">
        <f t="shared" si="8"/>
        <v>24.18</v>
      </c>
      <c r="BV6" s="33">
        <f t="shared" si="8"/>
        <v>22.93</v>
      </c>
      <c r="BW6" s="33">
        <f t="shared" si="8"/>
        <v>24.22</v>
      </c>
      <c r="BX6" s="33">
        <f t="shared" si="8"/>
        <v>16.18</v>
      </c>
      <c r="BY6" s="33">
        <f t="shared" si="8"/>
        <v>17.22</v>
      </c>
      <c r="BZ6" s="32" t="str">
        <f>IF(BZ7="","",IF(BZ7="-","【-】","【"&amp;SUBSTITUTE(TEXT(BZ7,"#,##0.00"),"-","△")&amp;"】"))</f>
        <v>【29.13】</v>
      </c>
      <c r="CA6" s="33">
        <f>IF(CA7="",NA(),CA7)</f>
        <v>1825.13</v>
      </c>
      <c r="CB6" s="33">
        <f t="shared" ref="CB6:CJ6" si="9">IF(CB7="",NA(),CB7)</f>
        <v>1907.61</v>
      </c>
      <c r="CC6" s="33">
        <f t="shared" si="9"/>
        <v>1800.55</v>
      </c>
      <c r="CD6" s="33">
        <f t="shared" si="9"/>
        <v>2083.63</v>
      </c>
      <c r="CE6" s="33">
        <f t="shared" si="9"/>
        <v>1623.19</v>
      </c>
      <c r="CF6" s="33">
        <f t="shared" si="9"/>
        <v>688.75</v>
      </c>
      <c r="CG6" s="33">
        <f t="shared" si="9"/>
        <v>690.86</v>
      </c>
      <c r="CH6" s="33">
        <f t="shared" si="9"/>
        <v>634.67999999999995</v>
      </c>
      <c r="CI6" s="33">
        <f t="shared" si="9"/>
        <v>1021.89</v>
      </c>
      <c r="CJ6" s="33">
        <f t="shared" si="9"/>
        <v>1000.83</v>
      </c>
      <c r="CK6" s="32" t="str">
        <f>IF(CK7="","",IF(CK7="-","【-】","【"&amp;SUBSTITUTE(TEXT(CK7,"#,##0.00"),"-","△")&amp;"】"))</f>
        <v>【609.17】</v>
      </c>
      <c r="CL6" s="33">
        <f>IF(CL7="",NA(),CL7)</f>
        <v>44.44</v>
      </c>
      <c r="CM6" s="33">
        <f t="shared" ref="CM6:CU6" si="10">IF(CM7="",NA(),CM7)</f>
        <v>44.44</v>
      </c>
      <c r="CN6" s="33">
        <f t="shared" si="10"/>
        <v>44.44</v>
      </c>
      <c r="CO6" s="33">
        <f t="shared" si="10"/>
        <v>44.44</v>
      </c>
      <c r="CP6" s="33">
        <f t="shared" si="10"/>
        <v>44.44</v>
      </c>
      <c r="CQ6" s="33">
        <f t="shared" si="10"/>
        <v>44.28</v>
      </c>
      <c r="CR6" s="33">
        <f t="shared" si="10"/>
        <v>47.83</v>
      </c>
      <c r="CS6" s="33">
        <f t="shared" si="10"/>
        <v>43.91</v>
      </c>
      <c r="CT6" s="33">
        <f t="shared" si="10"/>
        <v>37.270000000000003</v>
      </c>
      <c r="CU6" s="33">
        <f t="shared" si="10"/>
        <v>37.14</v>
      </c>
      <c r="CV6" s="32" t="str">
        <f>IF(CV7="","",IF(CV7="-","【-】","【"&amp;SUBSTITUTE(TEXT(CV7,"#,##0.00"),"-","△")&amp;"】"))</f>
        <v>【48.43】</v>
      </c>
      <c r="CW6" s="33">
        <f>IF(CW7="",NA(),CW7)</f>
        <v>80.56</v>
      </c>
      <c r="CX6" s="33">
        <f t="shared" ref="CX6:DF6" si="11">IF(CX7="",NA(),CX7)</f>
        <v>80.19</v>
      </c>
      <c r="CY6" s="33">
        <f t="shared" si="11"/>
        <v>79.05</v>
      </c>
      <c r="CZ6" s="33">
        <f t="shared" si="11"/>
        <v>76.77</v>
      </c>
      <c r="DA6" s="33">
        <f t="shared" si="11"/>
        <v>76.290000000000006</v>
      </c>
      <c r="DB6" s="33">
        <f t="shared" si="11"/>
        <v>84.31</v>
      </c>
      <c r="DC6" s="33">
        <f t="shared" si="11"/>
        <v>84.46</v>
      </c>
      <c r="DD6" s="33">
        <f t="shared" si="11"/>
        <v>86.66</v>
      </c>
      <c r="DE6" s="33">
        <f t="shared" si="11"/>
        <v>85.78</v>
      </c>
      <c r="DF6" s="33">
        <f t="shared" si="11"/>
        <v>83.79</v>
      </c>
      <c r="DG6" s="32" t="str">
        <f>IF(DG7="","",IF(DG7="-","【-】","【"&amp;SUBSTITUTE(TEXT(DG7,"#,##0.00"),"-","△")&amp;"】"))</f>
        <v>【89.66】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302066</v>
      </c>
      <c r="D7" s="35">
        <v>47</v>
      </c>
      <c r="E7" s="35">
        <v>17</v>
      </c>
      <c r="F7" s="35">
        <v>7</v>
      </c>
      <c r="G7" s="35">
        <v>0</v>
      </c>
      <c r="H7" s="35" t="s">
        <v>96</v>
      </c>
      <c r="I7" s="35" t="s">
        <v>97</v>
      </c>
      <c r="J7" s="35" t="s">
        <v>98</v>
      </c>
      <c r="K7" s="35" t="s">
        <v>99</v>
      </c>
      <c r="L7" s="35" t="s">
        <v>100</v>
      </c>
      <c r="M7" s="36" t="s">
        <v>101</v>
      </c>
      <c r="N7" s="36" t="s">
        <v>102</v>
      </c>
      <c r="O7" s="36">
        <v>0.13</v>
      </c>
      <c r="P7" s="36">
        <v>100</v>
      </c>
      <c r="Q7" s="36">
        <v>4610</v>
      </c>
      <c r="R7" s="36">
        <v>77486</v>
      </c>
      <c r="S7" s="36">
        <v>1026.9100000000001</v>
      </c>
      <c r="T7" s="36">
        <v>75.459999999999994</v>
      </c>
      <c r="U7" s="36">
        <v>97</v>
      </c>
      <c r="V7" s="36">
        <v>0.04</v>
      </c>
      <c r="W7" s="36">
        <v>2425</v>
      </c>
      <c r="X7" s="36">
        <v>66.89</v>
      </c>
      <c r="Y7" s="36">
        <v>66.760000000000005</v>
      </c>
      <c r="Z7" s="36">
        <v>65.040000000000006</v>
      </c>
      <c r="AA7" s="36">
        <v>67.37</v>
      </c>
      <c r="AB7" s="36">
        <v>65.02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2038.45</v>
      </c>
      <c r="BF7" s="36">
        <v>1765.79</v>
      </c>
      <c r="BG7" s="36">
        <v>1557.88</v>
      </c>
      <c r="BH7" s="36">
        <v>1395.98</v>
      </c>
      <c r="BI7" s="36">
        <v>3081.77</v>
      </c>
      <c r="BJ7" s="36">
        <v>1775.02</v>
      </c>
      <c r="BK7" s="36">
        <v>1844.55</v>
      </c>
      <c r="BL7" s="36">
        <v>1364.98</v>
      </c>
      <c r="BM7" s="36">
        <v>1105.04</v>
      </c>
      <c r="BN7" s="36">
        <v>1403.1</v>
      </c>
      <c r="BO7" s="36">
        <v>1247.32</v>
      </c>
      <c r="BP7" s="36">
        <v>10.91</v>
      </c>
      <c r="BQ7" s="36">
        <v>10.83</v>
      </c>
      <c r="BR7" s="36">
        <v>11.67</v>
      </c>
      <c r="BS7" s="36">
        <v>10.62</v>
      </c>
      <c r="BT7" s="36">
        <v>13.78</v>
      </c>
      <c r="BU7" s="36">
        <v>24.18</v>
      </c>
      <c r="BV7" s="36">
        <v>22.93</v>
      </c>
      <c r="BW7" s="36">
        <v>24.22</v>
      </c>
      <c r="BX7" s="36">
        <v>16.18</v>
      </c>
      <c r="BY7" s="36">
        <v>17.22</v>
      </c>
      <c r="BZ7" s="36">
        <v>29.13</v>
      </c>
      <c r="CA7" s="36">
        <v>1825.13</v>
      </c>
      <c r="CB7" s="36">
        <v>1907.61</v>
      </c>
      <c r="CC7" s="36">
        <v>1800.55</v>
      </c>
      <c r="CD7" s="36">
        <v>2083.63</v>
      </c>
      <c r="CE7" s="36">
        <v>1623.19</v>
      </c>
      <c r="CF7" s="36">
        <v>688.75</v>
      </c>
      <c r="CG7" s="36">
        <v>690.86</v>
      </c>
      <c r="CH7" s="36">
        <v>634.67999999999995</v>
      </c>
      <c r="CI7" s="36">
        <v>1021.89</v>
      </c>
      <c r="CJ7" s="36">
        <v>1000.83</v>
      </c>
      <c r="CK7" s="36">
        <v>609.16999999999996</v>
      </c>
      <c r="CL7" s="36">
        <v>44.44</v>
      </c>
      <c r="CM7" s="36">
        <v>44.44</v>
      </c>
      <c r="CN7" s="36">
        <v>44.44</v>
      </c>
      <c r="CO7" s="36">
        <v>44.44</v>
      </c>
      <c r="CP7" s="36">
        <v>44.44</v>
      </c>
      <c r="CQ7" s="36">
        <v>44.28</v>
      </c>
      <c r="CR7" s="36">
        <v>47.83</v>
      </c>
      <c r="CS7" s="36">
        <v>43.91</v>
      </c>
      <c r="CT7" s="36">
        <v>37.270000000000003</v>
      </c>
      <c r="CU7" s="36">
        <v>37.14</v>
      </c>
      <c r="CV7" s="36">
        <v>48.43</v>
      </c>
      <c r="CW7" s="36">
        <v>80.56</v>
      </c>
      <c r="CX7" s="36">
        <v>80.19</v>
      </c>
      <c r="CY7" s="36">
        <v>79.05</v>
      </c>
      <c r="CZ7" s="36">
        <v>76.77</v>
      </c>
      <c r="DA7" s="36">
        <v>76.290000000000006</v>
      </c>
      <c r="DB7" s="36">
        <v>84.31</v>
      </c>
      <c r="DC7" s="36">
        <v>84.46</v>
      </c>
      <c r="DD7" s="36">
        <v>86.66</v>
      </c>
      <c r="DE7" s="36">
        <v>85.78</v>
      </c>
      <c r="DF7" s="36">
        <v>83.79</v>
      </c>
      <c r="DG7" s="36">
        <v>89.66</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2017-02-08T03:19:44Z</dcterms:created>
  <dcterms:modified xsi:type="dcterms:W3CDTF">2017-02-16T05:43:07Z</dcterms:modified>
</cp:coreProperties>
</file>