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高木（外付けHD)\〇調査通達関係（総務課・県庁市町村課）\令和５年度\060209〆公営企業に係る経営比較分析\提出\"/>
    </mc:Choice>
  </mc:AlternateContent>
  <xr:revisionPtr revIDLastSave="0" documentId="13_ncr:1_{FAE168A0-EBCF-4B6D-9F9D-013A591D6966}" xr6:coauthVersionLast="47" xr6:coauthVersionMax="47" xr10:uidLastSave="{00000000-0000-0000-0000-000000000000}"/>
  <workbookProtection workbookAlgorithmName="SHA-512" workbookHashValue="+1BzYpUB4UeoSXxVVnW/Sq7M6YDNdVETKBS8kPkPsg0ItYZwhOp+9IInaT+Wq3r2aQFGCIKXQNmbYlbioH3q5A==" workbookSaltValue="RfL+9pEzVk25B/mp//omNQ==" workbookSpinCount="100000" lockStructure="1"/>
  <bookViews>
    <workbookView xWindow="-120" yWindow="-120" windowWidth="20730" windowHeight="117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W10" i="4"/>
  <c r="P10" i="4"/>
  <c r="I10" i="4"/>
  <c r="AD8" i="4"/>
  <c r="W8" i="4"/>
  <c r="P8" i="4"/>
  <c r="B8" i="4"/>
  <c r="B6" i="4"/>
</calcChain>
</file>

<file path=xl/sharedStrings.xml><?xml version="1.0" encoding="utf-8"?>
<sst xmlns="http://schemas.openxmlformats.org/spreadsheetml/2006/main" count="319" uniqueCount="116">
  <si>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</si>
  <si>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</si>
  <si>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</si>
  <si>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</si>
  <si>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</si>
  <si>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</si>
  <si>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</si>
  <si>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</si>
  <si>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</si>
  <si>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</si>
  <si>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</si>
  <si>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</si>
  <si>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</si>
  <si>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</si>
  <si>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</si>
  <si>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</si>
  <si>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</si>
  <si>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</si>
  <si>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</si>
  <si>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</si>
  <si>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</si>
  <si>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</si>
  <si>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</si>
  <si>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</si>
  <si>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</si>
  <si>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</si>
  <si>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</si>
  <si>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</si>
  <si>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</si>
  <si>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</si>
  <si>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</si>
  <si>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</si>
  <si>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</si>
  <si>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</si>
  <si>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</si>
  <si>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</si>
  <si>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</si>
  <si>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</si>
  <si>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</si>
  <si>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</si>
  <si>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</si>
  <si>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</si>
  <si>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</si>
  <si>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</si>
  <si>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</si>
  <si>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</si>
  <si>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</si>
  <si>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</si>
  <si>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</si>
  <si>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</si>
  <si>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</si>
  <si>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</si>
  <si>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</si>
  <si>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</si>
  <si>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</si>
  <si>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</si>
  <si>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</si>
  <si>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</si>
  <si>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</si>
  <si>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</si>
  <si>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</si>
  <si>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</si>
  <si>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</si>
  <si>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</si>
  <si>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</si>
  <si>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</si>
  <si>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</si>
  <si>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</si>
  <si>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</si>
  <si>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</si>
  <si>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</si>
  <si>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</si>
  <si>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</si>
  <si>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</si>
  <si>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</si>
  <si>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</si>
  <si>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</si>
  <si>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</si>
  <si>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</si>
  <si>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</si>
  <si>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</si>
  <si>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</si>
  <si>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</si>
  <si>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</si>
  <si>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</si>
  <si>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</si>
  <si>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</si>
  <si>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</si>
  <si>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</si>
  <si>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</si>
  <si>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</si>
  <si>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</si>
  <si>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</si>
  <si>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</si>
  <si>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</si>
  <si>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</si>
  <si>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</si>
  <si>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法適用</t>
  </si>
  <si>
    <t>下水道事業</t>
  </si>
  <si>
    <t>公共下水道</t>
  </si>
  <si>
    <t>Cc2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</si>
  <si>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</si>
  <si>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</si>
  <si>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</si>
  <si>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</si>
  <si>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</si>
  <si>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</si>
  <si>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</si>
  <si>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</si>
  <si>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</si>
  <si>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</si>
  <si>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</si>
  <si>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</si>
  <si>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構築物等、修繕や更新を行いながら、現在耐用年数が経過しているものはない状況である。法適用となり、今後はより適切な資産管理ができるため、将来の更新時期を見据えて計画的な管理を行う必要がある。</t>
    <rPh sb="1" eb="4">
      <t>コウチクブツ</t>
    </rPh>
    <rPh sb="4" eb="5">
      <t>トウ</t>
    </rPh>
    <rPh sb="6" eb="8">
      <t>シュウゼン</t>
    </rPh>
    <rPh sb="9" eb="11">
      <t>コウシン</t>
    </rPh>
    <rPh sb="12" eb="13">
      <t>オコナ</t>
    </rPh>
    <rPh sb="18" eb="20">
      <t>ゲンザイ</t>
    </rPh>
    <rPh sb="20" eb="24">
      <t>タイヨウネンスウ</t>
    </rPh>
    <rPh sb="25" eb="27">
      <t>ケイカ</t>
    </rPh>
    <rPh sb="36" eb="38">
      <t>ジョウキョウ</t>
    </rPh>
    <rPh sb="42" eb="45">
      <t>ホウテキヨウ</t>
    </rPh>
    <rPh sb="49" eb="51">
      <t>コンゴ</t>
    </rPh>
    <rPh sb="54" eb="56">
      <t>テキセツ</t>
    </rPh>
    <rPh sb="57" eb="61">
      <t>シサンカンリ</t>
    </rPh>
    <rPh sb="68" eb="70">
      <t>ショウライ</t>
    </rPh>
    <rPh sb="71" eb="75">
      <t>コウシンジキ</t>
    </rPh>
    <rPh sb="76" eb="78">
      <t>ミス</t>
    </rPh>
    <rPh sb="80" eb="83">
      <t>ケイカクテキ</t>
    </rPh>
    <rPh sb="84" eb="86">
      <t>カンリ</t>
    </rPh>
    <rPh sb="87" eb="88">
      <t>オコナ</t>
    </rPh>
    <rPh sb="89" eb="91">
      <t>ヒツヨウ</t>
    </rPh>
    <phoneticPr fontId="4"/>
  </si>
  <si>
    <t>　令和４年度より法適用となり、経営の自由度が上がるとともに、今後健全な経営を行っていくためにより細かな分析を行うことが可能・必要となった。一般会計からの繰入に依存する現状から改善していくため、また、今後の施設等の老朽化に備えるため、経営戦略の改定を含め検討したい。</t>
    <rPh sb="1" eb="3">
      <t>レイワ</t>
    </rPh>
    <rPh sb="4" eb="6">
      <t>ネンド</t>
    </rPh>
    <rPh sb="8" eb="11">
      <t>ホウテキヨウ</t>
    </rPh>
    <rPh sb="15" eb="17">
      <t>ケイエイ</t>
    </rPh>
    <rPh sb="18" eb="21">
      <t>ジユウド</t>
    </rPh>
    <rPh sb="22" eb="23">
      <t>ア</t>
    </rPh>
    <rPh sb="30" eb="32">
      <t>コンゴ</t>
    </rPh>
    <rPh sb="32" eb="34">
      <t>ケンゼン</t>
    </rPh>
    <rPh sb="35" eb="37">
      <t>ケイエイ</t>
    </rPh>
    <rPh sb="38" eb="39">
      <t>オコナ</t>
    </rPh>
    <rPh sb="48" eb="49">
      <t>コマ</t>
    </rPh>
    <rPh sb="51" eb="53">
      <t>ブンセキ</t>
    </rPh>
    <rPh sb="54" eb="55">
      <t>オコナ</t>
    </rPh>
    <rPh sb="59" eb="61">
      <t>カノウ</t>
    </rPh>
    <rPh sb="62" eb="64">
      <t>ヒツヨウ</t>
    </rPh>
    <rPh sb="69" eb="73">
      <t>イッパンカイケイ</t>
    </rPh>
    <rPh sb="76" eb="78">
      <t>クリイレ</t>
    </rPh>
    <rPh sb="79" eb="81">
      <t>イゾン</t>
    </rPh>
    <rPh sb="83" eb="85">
      <t>ゲンジョウ</t>
    </rPh>
    <rPh sb="87" eb="89">
      <t>カイゼン</t>
    </rPh>
    <rPh sb="99" eb="101">
      <t>コンゴ</t>
    </rPh>
    <rPh sb="102" eb="105">
      <t>シセツトウ</t>
    </rPh>
    <rPh sb="106" eb="109">
      <t>ロウキュウカ</t>
    </rPh>
    <rPh sb="110" eb="111">
      <t>ソナ</t>
    </rPh>
    <rPh sb="124" eb="125">
      <t>フク</t>
    </rPh>
    <rPh sb="126" eb="128">
      <t>ケントウ</t>
    </rPh>
    <phoneticPr fontId="4"/>
  </si>
  <si>
    <t>　令和４年度の収支比率については１００％を超え黒字となったが、類似団体及び全国平均より下回った。経費回収率においても法非適用であった昨年と比べて高くなったものの依然として平均を大きく下回っており、企業債の償還額が大きいこともあり、収入については一般会計からの繰入金に依存している状態である。経営の健全化を図るため、使用料の改定を行う必要が今後出てくる可能性があるが、先に、町外で行っているし尿処理を町内施設で行った場合の費用対効果や借入の方法等、減価償却費を除く営業費用を営業収益で賄えるよう、さらなる経費削減について検討したい。
　水洗化率の低さについては令和３年度に整備が完了し、公共下水道区域が広がったため、接続率の向上のための取り組みが課題となっている。</t>
    <rPh sb="1" eb="3">
      <t>レイワ</t>
    </rPh>
    <rPh sb="4" eb="6">
      <t>ネンド</t>
    </rPh>
    <rPh sb="7" eb="9">
      <t>シュウシ</t>
    </rPh>
    <rPh sb="9" eb="11">
      <t>ヒリツ</t>
    </rPh>
    <rPh sb="21" eb="22">
      <t>コ</t>
    </rPh>
    <rPh sb="23" eb="25">
      <t>クロジ</t>
    </rPh>
    <rPh sb="31" eb="33">
      <t>ルイジ</t>
    </rPh>
    <rPh sb="33" eb="35">
      <t>ダンタイ</t>
    </rPh>
    <rPh sb="35" eb="36">
      <t>オヨ</t>
    </rPh>
    <rPh sb="37" eb="41">
      <t>ゼンコクヘイキン</t>
    </rPh>
    <rPh sb="43" eb="45">
      <t>シタマワ</t>
    </rPh>
    <rPh sb="48" eb="53">
      <t>ケイヒカイシュウリツ</t>
    </rPh>
    <rPh sb="58" eb="62">
      <t>ホウヒテキヨウ</t>
    </rPh>
    <rPh sb="66" eb="68">
      <t>サクネン</t>
    </rPh>
    <rPh sb="69" eb="70">
      <t>クラ</t>
    </rPh>
    <rPh sb="72" eb="73">
      <t>タカ</t>
    </rPh>
    <rPh sb="80" eb="82">
      <t>イゼン</t>
    </rPh>
    <rPh sb="85" eb="87">
      <t>ヘイキン</t>
    </rPh>
    <rPh sb="88" eb="89">
      <t>オオ</t>
    </rPh>
    <rPh sb="91" eb="93">
      <t>シタマワ</t>
    </rPh>
    <rPh sb="98" eb="101">
      <t>キギョウサイ</t>
    </rPh>
    <rPh sb="102" eb="104">
      <t>ショウカン</t>
    </rPh>
    <rPh sb="104" eb="105">
      <t>ガク</t>
    </rPh>
    <rPh sb="106" eb="107">
      <t>オオ</t>
    </rPh>
    <rPh sb="115" eb="117">
      <t>シュウニュウ</t>
    </rPh>
    <rPh sb="122" eb="126">
      <t>イッパンカイケイ</t>
    </rPh>
    <rPh sb="129" eb="132">
      <t>クリイレキン</t>
    </rPh>
    <rPh sb="133" eb="135">
      <t>イゾン</t>
    </rPh>
    <rPh sb="139" eb="141">
      <t>ジョウタイ</t>
    </rPh>
    <rPh sb="145" eb="147">
      <t>ケイエイ</t>
    </rPh>
    <rPh sb="148" eb="151">
      <t>ケンゼンカ</t>
    </rPh>
    <rPh sb="152" eb="153">
      <t>ハカ</t>
    </rPh>
    <rPh sb="157" eb="160">
      <t>シヨウリョウ</t>
    </rPh>
    <rPh sb="161" eb="163">
      <t>カイテイ</t>
    </rPh>
    <rPh sb="164" eb="165">
      <t>オコナ</t>
    </rPh>
    <rPh sb="166" eb="168">
      <t>ヒツヨウ</t>
    </rPh>
    <rPh sb="169" eb="171">
      <t>コンゴ</t>
    </rPh>
    <rPh sb="171" eb="172">
      <t>デ</t>
    </rPh>
    <rPh sb="175" eb="178">
      <t>カノウセイ</t>
    </rPh>
    <rPh sb="183" eb="184">
      <t>サキ</t>
    </rPh>
    <rPh sb="186" eb="188">
      <t>チョウガイ</t>
    </rPh>
    <rPh sb="189" eb="190">
      <t>オコナ</t>
    </rPh>
    <rPh sb="199" eb="201">
      <t>チョウナイ</t>
    </rPh>
    <rPh sb="201" eb="203">
      <t>シセツ</t>
    </rPh>
    <rPh sb="204" eb="205">
      <t>オコナ</t>
    </rPh>
    <rPh sb="207" eb="209">
      <t>バアイ</t>
    </rPh>
    <rPh sb="213" eb="215">
      <t>コウカ</t>
    </rPh>
    <rPh sb="216" eb="218">
      <t>カリイレ</t>
    </rPh>
    <rPh sb="219" eb="221">
      <t>ホウホウ</t>
    </rPh>
    <rPh sb="221" eb="222">
      <t>ナド</t>
    </rPh>
    <rPh sb="223" eb="228">
      <t>ゲンカショウキャクヒ</t>
    </rPh>
    <rPh sb="229" eb="230">
      <t>ノゾ</t>
    </rPh>
    <rPh sb="231" eb="235">
      <t>エイギョウヒヨウ</t>
    </rPh>
    <rPh sb="236" eb="240">
      <t>エイギョウシュウエキ</t>
    </rPh>
    <rPh sb="241" eb="242">
      <t>マカナ</t>
    </rPh>
    <rPh sb="259" eb="261">
      <t>ケントウ</t>
    </rPh>
    <rPh sb="267" eb="271">
      <t>スイセンカリツ</t>
    </rPh>
    <rPh sb="272" eb="273">
      <t>ヒク</t>
    </rPh>
    <rPh sb="279" eb="281">
      <t>レイワ</t>
    </rPh>
    <rPh sb="282" eb="284">
      <t>ネンド</t>
    </rPh>
    <rPh sb="307" eb="310">
      <t>セツゾクリツ</t>
    </rPh>
    <rPh sb="311" eb="313">
      <t>コウジョウ</t>
    </rPh>
    <rPh sb="317" eb="318">
      <t>ト</t>
    </rPh>
    <rPh sb="319" eb="320">
      <t>ク</t>
    </rPh>
    <rPh sb="322" eb="32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</si>
</sst>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D4F-4807-9612-ECEE6A6089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BD4F-4807-9612-ECEE6A6089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29.86</c:v>
                </c:pt>
              </c:numCache>
            </c:numRef>
          </c:val>
          <c:extLst>
            <c:ext xmlns:c16="http://schemas.microsoft.com/office/drawing/2014/chart" uri="{C3380CC4-5D6E-409C-BE32-E72D297353CC}">
              <c16:uniqueId val="{00000000-1F29-4CAA-AD8F-EBCAA1F60D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48.95</c:v>
                </c:pt>
              </c:numCache>
            </c:numRef>
          </c:val>
          <c:smooth val="0"/>
          <c:extLst>
            <c:ext xmlns:c16="http://schemas.microsoft.com/office/drawing/2014/chart" uri="{C3380CC4-5D6E-409C-BE32-E72D297353CC}">
              <c16:uniqueId val="{00000001-1F29-4CAA-AD8F-EBCAA1F60D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69.319999999999993</c:v>
                </c:pt>
              </c:numCache>
            </c:numRef>
          </c:val>
          <c:extLst>
            <c:ext xmlns:c16="http://schemas.microsoft.com/office/drawing/2014/chart" uri="{C3380CC4-5D6E-409C-BE32-E72D297353CC}">
              <c16:uniqueId val="{00000000-8889-4CD2-88D3-38D6744764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81.14</c:v>
                </c:pt>
              </c:numCache>
            </c:numRef>
          </c:val>
          <c:smooth val="0"/>
          <c:extLst>
            <c:ext xmlns:c16="http://schemas.microsoft.com/office/drawing/2014/chart" uri="{C3380CC4-5D6E-409C-BE32-E72D297353CC}">
              <c16:uniqueId val="{00000001-8889-4CD2-88D3-38D6744764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100.03</c:v>
                </c:pt>
              </c:numCache>
            </c:numRef>
          </c:val>
          <c:extLst>
            <c:ext xmlns:c16="http://schemas.microsoft.com/office/drawing/2014/chart" uri="{C3380CC4-5D6E-409C-BE32-E72D297353CC}">
              <c16:uniqueId val="{00000000-7B3C-4651-A217-4F751BA9F6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106.08</c:v>
                </c:pt>
              </c:numCache>
            </c:numRef>
          </c:val>
          <c:smooth val="0"/>
          <c:extLst>
            <c:ext xmlns:c16="http://schemas.microsoft.com/office/drawing/2014/chart" uri="{C3380CC4-5D6E-409C-BE32-E72D297353CC}">
              <c16:uniqueId val="{00000001-7B3C-4651-A217-4F751BA9F6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4.3600000000000003</c:v>
                </c:pt>
              </c:numCache>
            </c:numRef>
          </c:val>
          <c:extLst>
            <c:ext xmlns:c16="http://schemas.microsoft.com/office/drawing/2014/chart" uri="{C3380CC4-5D6E-409C-BE32-E72D297353CC}">
              <c16:uniqueId val="{00000000-BF77-44C4-A170-EDED350BF4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16.11</c:v>
                </c:pt>
              </c:numCache>
            </c:numRef>
          </c:val>
          <c:smooth val="0"/>
          <c:extLst>
            <c:ext xmlns:c16="http://schemas.microsoft.com/office/drawing/2014/chart" uri="{C3380CC4-5D6E-409C-BE32-E72D297353CC}">
              <c16:uniqueId val="{00000001-BF77-44C4-A170-EDED350BF4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000-4209-86F0-0DC391C358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0.17</c:v>
                </c:pt>
              </c:numCache>
            </c:numRef>
          </c:val>
          <c:smooth val="0"/>
          <c:extLst>
            <c:ext xmlns:c16="http://schemas.microsoft.com/office/drawing/2014/chart" uri="{C3380CC4-5D6E-409C-BE32-E72D297353CC}">
              <c16:uniqueId val="{00000001-F000-4209-86F0-0DC391C358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6.42</c:v>
                </c:pt>
              </c:numCache>
            </c:numRef>
          </c:val>
          <c:extLst>
            <c:ext xmlns:c16="http://schemas.microsoft.com/office/drawing/2014/chart" uri="{C3380CC4-5D6E-409C-BE32-E72D297353CC}">
              <c16:uniqueId val="{00000000-3029-442F-AB87-A08E81E547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29.34</c:v>
                </c:pt>
              </c:numCache>
            </c:numRef>
          </c:val>
          <c:smooth val="0"/>
          <c:extLst>
            <c:ext xmlns:c16="http://schemas.microsoft.com/office/drawing/2014/chart" uri="{C3380CC4-5D6E-409C-BE32-E72D297353CC}">
              <c16:uniqueId val="{00000001-3029-442F-AB87-A08E81E547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33.35</c:v>
                </c:pt>
              </c:numCache>
            </c:numRef>
          </c:val>
          <c:extLst>
            <c:ext xmlns:c16="http://schemas.microsoft.com/office/drawing/2014/chart" uri="{C3380CC4-5D6E-409C-BE32-E72D297353CC}">
              <c16:uniqueId val="{00000000-8BF8-4A48-A7F9-7AFCC16218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50.59</c:v>
                </c:pt>
              </c:numCache>
            </c:numRef>
          </c:val>
          <c:smooth val="0"/>
          <c:extLst>
            <c:ext xmlns:c16="http://schemas.microsoft.com/office/drawing/2014/chart" uri="{C3380CC4-5D6E-409C-BE32-E72D297353CC}">
              <c16:uniqueId val="{00000001-8BF8-4A48-A7F9-7AFCC16218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AFA-42CE-8DE2-4767A813FC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987.36</c:v>
                </c:pt>
              </c:numCache>
            </c:numRef>
          </c:val>
          <c:smooth val="0"/>
          <c:extLst>
            <c:ext xmlns:c16="http://schemas.microsoft.com/office/drawing/2014/chart" uri="{C3380CC4-5D6E-409C-BE32-E72D297353CC}">
              <c16:uniqueId val="{00000001-FAFA-42CE-8DE2-4767A813FC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57.87</c:v>
                </c:pt>
              </c:numCache>
            </c:numRef>
          </c:val>
          <c:extLst>
            <c:ext xmlns:c16="http://schemas.microsoft.com/office/drawing/2014/chart" uri="{C3380CC4-5D6E-409C-BE32-E72D297353CC}">
              <c16:uniqueId val="{00000000-DDBF-4324-AE07-03A28F5DE1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83.55</c:v>
                </c:pt>
              </c:numCache>
            </c:numRef>
          </c:val>
          <c:smooth val="0"/>
          <c:extLst>
            <c:ext xmlns:c16="http://schemas.microsoft.com/office/drawing/2014/chart" uri="{C3380CC4-5D6E-409C-BE32-E72D297353CC}">
              <c16:uniqueId val="{00000001-DDBF-4324-AE07-03A28F5DE1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239.41</c:v>
                </c:pt>
              </c:numCache>
            </c:numRef>
          </c:val>
          <c:extLst>
            <c:ext xmlns:c16="http://schemas.microsoft.com/office/drawing/2014/chart" uri="{C3380CC4-5D6E-409C-BE32-E72D297353CC}">
              <c16:uniqueId val="{00000000-9A8B-4930-9664-E67790E124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185.98</c:v>
                </c:pt>
              </c:numCache>
            </c:numRef>
          </c:val>
          <c:smooth val="0"/>
          <c:extLst>
            <c:ext xmlns:c16="http://schemas.microsoft.com/office/drawing/2014/chart" uri="{C3380CC4-5D6E-409C-BE32-E72D297353CC}">
              <c16:uniqueId val="{00000001-9A8B-4930-9664-E67790E124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5"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みなべ町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自治体職員</v>
      </c>
      <c r="AE8" s="41"/>
      <c r="AF8" s="41"/>
      <c r="AG8" s="41"/>
      <c r="AH8" s="41"/>
      <c r="AI8" s="41"/>
      <c r="AJ8" s="41"/>
      <c r="AK8" s="3"/>
      <c r="AL8" s="42">
        <f>データ!S6</f>
        <v>11988</v>
      </c>
      <c r="AM8" s="42"/>
      <c r="AN8" s="42"/>
      <c r="AO8" s="42"/>
      <c r="AP8" s="42"/>
      <c r="AQ8" s="42"/>
      <c r="AR8" s="42"/>
      <c r="AS8" s="42"/>
      <c r="AT8" s="35">
        <f>データ!T6</f>
        <v>120.28</v>
      </c>
      <c r="AU8" s="35"/>
      <c r="AV8" s="35"/>
      <c r="AW8" s="35"/>
      <c r="AX8" s="35"/>
      <c r="AY8" s="35"/>
      <c r="AZ8" s="35"/>
      <c r="BA8" s="35"/>
      <c r="BB8" s="35">
        <f>データ!U6</f>
        <v>99.67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52.01</v>
      </c>
      <c r="J10" s="35"/>
      <c r="K10" s="35"/>
      <c r="L10" s="35"/>
      <c r="M10" s="35"/>
      <c r="N10" s="35"/>
      <c r="O10" s="35"/>
      <c r="P10" s="35">
        <f>データ!P6</f>
        <v>80.47</v>
      </c>
      <c r="Q10" s="35"/>
      <c r="R10" s="35"/>
      <c r="S10" s="35"/>
      <c r="T10" s="35"/>
      <c r="U10" s="35"/>
      <c r="V10" s="35"/>
      <c r="W10" s="35">
        <f>データ!Q6</f>
        <v>100</v>
      </c>
      <c r="X10" s="35"/>
      <c r="Y10" s="35"/>
      <c r="Z10" s="35"/>
      <c r="AA10" s="35"/>
      <c r="AB10" s="35"/>
      <c r="AC10" s="35"/>
      <c r="AD10" s="42">
        <f>データ!R6</f>
        <v>2750</v>
      </c>
      <c r="AE10" s="42"/>
      <c r="AF10" s="42"/>
      <c r="AG10" s="42"/>
      <c r="AH10" s="42"/>
      <c r="AI10" s="42"/>
      <c r="AJ10" s="42"/>
      <c r="AK10" s="2"/>
      <c r="AL10" s="42">
        <f>データ!V6</f>
        <v>9586</v>
      </c>
      <c r="AM10" s="42"/>
      <c r="AN10" s="42"/>
      <c r="AO10" s="42"/>
      <c r="AP10" s="42"/>
      <c r="AQ10" s="42"/>
      <c r="AR10" s="42"/>
      <c r="AS10" s="42"/>
      <c r="AT10" s="35">
        <f>データ!W6</f>
        <v>2.88</v>
      </c>
      <c r="AU10" s="35"/>
      <c r="AV10" s="35"/>
      <c r="AW10" s="35"/>
      <c r="AX10" s="35"/>
      <c r="AY10" s="35"/>
      <c r="AZ10" s="35"/>
      <c r="BA10" s="35"/>
      <c r="BB10" s="35">
        <f>データ!X6</f>
        <v>3328.47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RkOXUo7i3oPvstDhgEAfGt+m0iFbRRxSr4U7DxMCFgq+qevdUBq1aZZGGA/Rw/ZAAS0BBnXoNCXOaoRZ+FOcQ==" saltValue="vG43OhXD0cwRmAgvJ9lwZ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303917</v>
      </c>
      <c r="D6" s="19">
        <f t="shared" si="3"/>
        <v>46</v>
      </c>
      <c r="E6" s="19">
        <f t="shared" si="3"/>
        <v>17</v>
      </c>
      <c r="F6" s="19">
        <f t="shared" si="3"/>
        <v>1</v>
      </c>
      <c r="G6" s="19">
        <f t="shared" si="3"/>
        <v>0</v>
      </c>
      <c r="H6" s="19" t="str">
        <f t="shared" si="3"/>
        <v>和歌山県　みなべ町</v>
      </c>
      <c r="I6" s="19" t="str">
        <f t="shared" si="3"/>
        <v>法適用</v>
      </c>
      <c r="J6" s="19" t="str">
        <f t="shared" si="3"/>
        <v>下水道事業</v>
      </c>
      <c r="K6" s="19" t="str">
        <f t="shared" si="3"/>
        <v>公共下水道</v>
      </c>
      <c r="L6" s="19" t="str">
        <f t="shared" si="3"/>
        <v>Cc2</v>
      </c>
      <c r="M6" s="19" t="str">
        <f t="shared" si="3"/>
        <v>自治体職員</v>
      </c>
      <c r="N6" s="20" t="str">
        <f t="shared" si="3"/>
        <v>-</v>
      </c>
      <c r="O6" s="20">
        <f t="shared" si="3"/>
        <v>52.01</v>
      </c>
      <c r="P6" s="20">
        <f t="shared" si="3"/>
        <v>80.47</v>
      </c>
      <c r="Q6" s="20">
        <f t="shared" si="3"/>
        <v>100</v>
      </c>
      <c r="R6" s="20">
        <f t="shared" si="3"/>
        <v>2750</v>
      </c>
      <c r="S6" s="20">
        <f t="shared" si="3"/>
        <v>11988</v>
      </c>
      <c r="T6" s="20">
        <f t="shared" si="3"/>
        <v>120.28</v>
      </c>
      <c r="U6" s="20">
        <f t="shared" si="3"/>
        <v>99.67</v>
      </c>
      <c r="V6" s="20">
        <f t="shared" si="3"/>
        <v>9586</v>
      </c>
      <c r="W6" s="20">
        <f t="shared" si="3"/>
        <v>2.88</v>
      </c>
      <c r="X6" s="20">
        <f t="shared" si="3"/>
        <v>3328.47</v>
      </c>
      <c r="Y6" s="21" t="str">
        <f>IF(Y7="",NA(),Y7)</f>
        <v>-</v>
      </c>
      <c r="Z6" s="21" t="str">
        <f t="shared" ref="Z6:AH6" si="4">IF(Z7="",NA(),Z7)</f>
        <v>-</v>
      </c>
      <c r="AA6" s="21" t="str">
        <f t="shared" si="4"/>
        <v>-</v>
      </c>
      <c r="AB6" s="21" t="str">
        <f t="shared" si="4"/>
        <v>-</v>
      </c>
      <c r="AC6" s="21">
        <f t="shared" si="4"/>
        <v>100.03</v>
      </c>
      <c r="AD6" s="21" t="str">
        <f t="shared" si="4"/>
        <v>-</v>
      </c>
      <c r="AE6" s="21" t="str">
        <f t="shared" si="4"/>
        <v>-</v>
      </c>
      <c r="AF6" s="21" t="str">
        <f t="shared" si="4"/>
        <v>-</v>
      </c>
      <c r="AG6" s="21" t="str">
        <f t="shared" si="4"/>
        <v>-</v>
      </c>
      <c r="AH6" s="21">
        <f t="shared" si="4"/>
        <v>106.08</v>
      </c>
      <c r="AI6" s="20" t="str">
        <f>IF(AI7="","",IF(AI7="-","【-】","【"&amp;SUBSTITUTE(TEXT(AI7,"#,##0.00"),"-","△")&amp;"】"))</f>
        <v>【106.11】</v>
      </c>
      <c r="AJ6" s="21" t="str">
        <f>IF(AJ7="",NA(),AJ7)</f>
        <v>-</v>
      </c>
      <c r="AK6" s="21" t="str">
        <f t="shared" ref="AK6:AS6" si="5">IF(AK7="",NA(),AK7)</f>
        <v>-</v>
      </c>
      <c r="AL6" s="21" t="str">
        <f t="shared" si="5"/>
        <v>-</v>
      </c>
      <c r="AM6" s="21" t="str">
        <f t="shared" si="5"/>
        <v>-</v>
      </c>
      <c r="AN6" s="21">
        <f t="shared" si="5"/>
        <v>6.42</v>
      </c>
      <c r="AO6" s="21" t="str">
        <f t="shared" si="5"/>
        <v>-</v>
      </c>
      <c r="AP6" s="21" t="str">
        <f t="shared" si="5"/>
        <v>-</v>
      </c>
      <c r="AQ6" s="21" t="str">
        <f t="shared" si="5"/>
        <v>-</v>
      </c>
      <c r="AR6" s="21" t="str">
        <f t="shared" si="5"/>
        <v>-</v>
      </c>
      <c r="AS6" s="21">
        <f t="shared" si="5"/>
        <v>29.34</v>
      </c>
      <c r="AT6" s="20" t="str">
        <f>IF(AT7="","",IF(AT7="-","【-】","【"&amp;SUBSTITUTE(TEXT(AT7,"#,##0.00"),"-","△")&amp;"】"))</f>
        <v>【3.15】</v>
      </c>
      <c r="AU6" s="21" t="str">
        <f>IF(AU7="",NA(),AU7)</f>
        <v>-</v>
      </c>
      <c r="AV6" s="21" t="str">
        <f t="shared" ref="AV6:BD6" si="6">IF(AV7="",NA(),AV7)</f>
        <v>-</v>
      </c>
      <c r="AW6" s="21" t="str">
        <f t="shared" si="6"/>
        <v>-</v>
      </c>
      <c r="AX6" s="21" t="str">
        <f t="shared" si="6"/>
        <v>-</v>
      </c>
      <c r="AY6" s="21">
        <f t="shared" si="6"/>
        <v>33.35</v>
      </c>
      <c r="AZ6" s="21" t="str">
        <f t="shared" si="6"/>
        <v>-</v>
      </c>
      <c r="BA6" s="21" t="str">
        <f t="shared" si="6"/>
        <v>-</v>
      </c>
      <c r="BB6" s="21" t="str">
        <f t="shared" si="6"/>
        <v>-</v>
      </c>
      <c r="BC6" s="21" t="str">
        <f t="shared" si="6"/>
        <v>-</v>
      </c>
      <c r="BD6" s="21">
        <f t="shared" si="6"/>
        <v>50.59</v>
      </c>
      <c r="BE6" s="20" t="str">
        <f>IF(BE7="","",IF(BE7="-","【-】","【"&amp;SUBSTITUTE(TEXT(BE7,"#,##0.00"),"-","△")&amp;"】"))</f>
        <v>【73.44】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987.36</v>
      </c>
      <c r="BP6" s="20" t="str">
        <f>IF(BP7="","",IF(BP7="-","【-】","【"&amp;SUBSTITUTE(TEXT(BP7,"#,##0.00"),"-","△")&amp;"】"))</f>
        <v>【652.82】</v>
      </c>
      <c r="BQ6" s="21" t="str">
        <f>IF(BQ7="",NA(),BQ7)</f>
        <v>-</v>
      </c>
      <c r="BR6" s="21" t="str">
        <f t="shared" ref="BR6:BZ6" si="8">IF(BR7="",NA(),BR7)</f>
        <v>-</v>
      </c>
      <c r="BS6" s="21" t="str">
        <f t="shared" si="8"/>
        <v>-</v>
      </c>
      <c r="BT6" s="21" t="str">
        <f t="shared" si="8"/>
        <v>-</v>
      </c>
      <c r="BU6" s="21">
        <f t="shared" si="8"/>
        <v>57.87</v>
      </c>
      <c r="BV6" s="21" t="str">
        <f t="shared" si="8"/>
        <v>-</v>
      </c>
      <c r="BW6" s="21" t="str">
        <f t="shared" si="8"/>
        <v>-</v>
      </c>
      <c r="BX6" s="21" t="str">
        <f t="shared" si="8"/>
        <v>-</v>
      </c>
      <c r="BY6" s="21" t="str">
        <f t="shared" si="8"/>
        <v>-</v>
      </c>
      <c r="BZ6" s="21">
        <f t="shared" si="8"/>
        <v>83.55</v>
      </c>
      <c r="CA6" s="20" t="str">
        <f>IF(CA7="","",IF(CA7="-","【-】","【"&amp;SUBSTITUTE(TEXT(CA7,"#,##0.00"),"-","△")&amp;"】"))</f>
        <v>【97.61】</v>
      </c>
      <c r="CB6" s="21" t="str">
        <f>IF(CB7="",NA(),CB7)</f>
        <v>-</v>
      </c>
      <c r="CC6" s="21" t="str">
        <f t="shared" ref="CC6:CK6" si="9">IF(CC7="",NA(),CC7)</f>
        <v>-</v>
      </c>
      <c r="CD6" s="21" t="str">
        <f t="shared" si="9"/>
        <v>-</v>
      </c>
      <c r="CE6" s="21" t="str">
        <f t="shared" si="9"/>
        <v>-</v>
      </c>
      <c r="CF6" s="21">
        <f t="shared" si="9"/>
        <v>239.41</v>
      </c>
      <c r="CG6" s="21" t="str">
        <f t="shared" si="9"/>
        <v>-</v>
      </c>
      <c r="CH6" s="21" t="str">
        <f t="shared" si="9"/>
        <v>-</v>
      </c>
      <c r="CI6" s="21" t="str">
        <f t="shared" si="9"/>
        <v>-</v>
      </c>
      <c r="CJ6" s="21" t="str">
        <f t="shared" si="9"/>
        <v>-</v>
      </c>
      <c r="CK6" s="21">
        <f t="shared" si="9"/>
        <v>185.98</v>
      </c>
      <c r="CL6" s="20" t="str">
        <f>IF(CL7="","",IF(CL7="-","【-】","【"&amp;SUBSTITUTE(TEXT(CL7,"#,##0.00"),"-","△")&amp;"】"))</f>
        <v>【138.29】</v>
      </c>
      <c r="CM6" s="21" t="str">
        <f>IF(CM7="",NA(),CM7)</f>
        <v>-</v>
      </c>
      <c r="CN6" s="21" t="str">
        <f t="shared" ref="CN6:CV6" si="10">IF(CN7="",NA(),CN7)</f>
        <v>-</v>
      </c>
      <c r="CO6" s="21" t="str">
        <f t="shared" si="10"/>
        <v>-</v>
      </c>
      <c r="CP6" s="21" t="str">
        <f t="shared" si="10"/>
        <v>-</v>
      </c>
      <c r="CQ6" s="21">
        <f t="shared" si="10"/>
        <v>29.86</v>
      </c>
      <c r="CR6" s="21" t="str">
        <f t="shared" si="10"/>
        <v>-</v>
      </c>
      <c r="CS6" s="21" t="str">
        <f t="shared" si="10"/>
        <v>-</v>
      </c>
      <c r="CT6" s="21" t="str">
        <f t="shared" si="10"/>
        <v>-</v>
      </c>
      <c r="CU6" s="21" t="str">
        <f t="shared" si="10"/>
        <v>-</v>
      </c>
      <c r="CV6" s="21">
        <f t="shared" si="10"/>
        <v>48.95</v>
      </c>
      <c r="CW6" s="20" t="str">
        <f>IF(CW7="","",IF(CW7="-","【-】","【"&amp;SUBSTITUTE(TEXT(CW7,"#,##0.00"),"-","△")&amp;"】"))</f>
        <v>【59.10】</v>
      </c>
      <c r="CX6" s="21" t="str">
        <f>IF(CX7="",NA(),CX7)</f>
        <v>-</v>
      </c>
      <c r="CY6" s="21" t="str">
        <f t="shared" ref="CY6:DG6" si="11">IF(CY7="",NA(),CY7)</f>
        <v>-</v>
      </c>
      <c r="CZ6" s="21" t="str">
        <f t="shared" si="11"/>
        <v>-</v>
      </c>
      <c r="DA6" s="21" t="str">
        <f t="shared" si="11"/>
        <v>-</v>
      </c>
      <c r="DB6" s="21">
        <f t="shared" si="11"/>
        <v>69.319999999999993</v>
      </c>
      <c r="DC6" s="21" t="str">
        <f t="shared" si="11"/>
        <v>-</v>
      </c>
      <c r="DD6" s="21" t="str">
        <f t="shared" si="11"/>
        <v>-</v>
      </c>
      <c r="DE6" s="21" t="str">
        <f t="shared" si="11"/>
        <v>-</v>
      </c>
      <c r="DF6" s="21" t="str">
        <f t="shared" si="11"/>
        <v>-</v>
      </c>
      <c r="DG6" s="21">
        <f t="shared" si="11"/>
        <v>81.14</v>
      </c>
      <c r="DH6" s="20" t="str">
        <f>IF(DH7="","",IF(DH7="-","【-】","【"&amp;SUBSTITUTE(TEXT(DH7,"#,##0.00"),"-","△")&amp;"】"))</f>
        <v>【95.82】</v>
      </c>
      <c r="DI6" s="21" t="str">
        <f>IF(DI7="",NA(),DI7)</f>
        <v>-</v>
      </c>
      <c r="DJ6" s="21" t="str">
        <f t="shared" ref="DJ6:DR6" si="12">IF(DJ7="",NA(),DJ7)</f>
        <v>-</v>
      </c>
      <c r="DK6" s="21" t="str">
        <f t="shared" si="12"/>
        <v>-</v>
      </c>
      <c r="DL6" s="21" t="str">
        <f t="shared" si="12"/>
        <v>-</v>
      </c>
      <c r="DM6" s="21">
        <f t="shared" si="12"/>
        <v>4.3600000000000003</v>
      </c>
      <c r="DN6" s="21" t="str">
        <f t="shared" si="12"/>
        <v>-</v>
      </c>
      <c r="DO6" s="21" t="str">
        <f t="shared" si="12"/>
        <v>-</v>
      </c>
      <c r="DP6" s="21" t="str">
        <f t="shared" si="12"/>
        <v>-</v>
      </c>
      <c r="DQ6" s="21" t="str">
        <f t="shared" si="12"/>
        <v>-</v>
      </c>
      <c r="DR6" s="21">
        <f t="shared" si="12"/>
        <v>16.11</v>
      </c>
      <c r="DS6" s="20" t="str">
        <f>IF(DS7="","",IF(DS7="-","【-】","【"&amp;SUBSTITUTE(TEXT(DS7,"#,##0.00"),"-","△")&amp;"】"))</f>
        <v>【39.74】</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0.17</v>
      </c>
      <c r="ED6" s="20" t="str">
        <f>IF(ED7="","",IF(ED7="-","【-】","【"&amp;SUBSTITUTE(TEXT(ED7,"#,##0.00"),"-","△")&amp;"】"))</f>
        <v>【7.62】</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0.08</v>
      </c>
      <c r="EO6" s="20" t="str">
        <f>IF(EO7="","",IF(EO7="-","【-】","【"&amp;SUBSTITUTE(TEXT(EO7,"#,##0.00"),"-","△")&amp;"】"))</f>
        <v>【0.23】</v>
      </c>
    </row>
    <row r="7" spans="1:148" s="22" customFormat="1" x14ac:dyDescent="0.15">
      <c r="A7" s="14"/>
      <c r="B7" s="23">
        <v>2022</v>
      </c>
      <c r="C7" s="23">
        <v>303917</v>
      </c>
      <c r="D7" s="23">
        <v>46</v>
      </c>
      <c r="E7" s="23">
        <v>17</v>
      </c>
      <c r="F7" s="23">
        <v>1</v>
      </c>
      <c r="G7" s="23">
        <v>0</v>
      </c>
      <c r="H7" s="23" t="s">
        <v>96</v>
      </c>
      <c r="I7" s="23" t="s">
        <v>97</v>
      </c>
      <c r="J7" s="23" t="s">
        <v>98</v>
      </c>
      <c r="K7" s="23" t="s">
        <v>99</v>
      </c>
      <c r="L7" s="23" t="s">
        <v>100</v>
      </c>
      <c r="M7" s="23" t="s">
        <v>101</v>
      </c>
      <c r="N7" s="24" t="s">
        <v>102</v>
      </c>
      <c r="O7" s="24">
        <v>52.01</v>
      </c>
      <c r="P7" s="24">
        <v>80.47</v>
      </c>
      <c r="Q7" s="24">
        <v>100</v>
      </c>
      <c r="R7" s="24">
        <v>2750</v>
      </c>
      <c r="S7" s="24">
        <v>11988</v>
      </c>
      <c r="T7" s="24">
        <v>120.28</v>
      </c>
      <c r="U7" s="24">
        <v>99.67</v>
      </c>
      <c r="V7" s="24">
        <v>9586</v>
      </c>
      <c r="W7" s="24">
        <v>2.88</v>
      </c>
      <c r="X7" s="24">
        <v>3328.47</v>
      </c>
      <c r="Y7" s="24" t="s">
        <v>102</v>
      </c>
      <c r="Z7" s="24" t="s">
        <v>102</v>
      </c>
      <c r="AA7" s="24" t="s">
        <v>102</v>
      </c>
      <c r="AB7" s="24" t="s">
        <v>102</v>
      </c>
      <c r="AC7" s="24">
        <v>100.03</v>
      </c>
      <c r="AD7" s="24" t="s">
        <v>102</v>
      </c>
      <c r="AE7" s="24" t="s">
        <v>102</v>
      </c>
      <c r="AF7" s="24" t="s">
        <v>102</v>
      </c>
      <c r="AG7" s="24" t="s">
        <v>102</v>
      </c>
      <c r="AH7" s="24">
        <v>106.08</v>
      </c>
      <c r="AI7" s="24">
        <v>106.11</v>
      </c>
      <c r="AJ7" s="24" t="s">
        <v>102</v>
      </c>
      <c r="AK7" s="24" t="s">
        <v>102</v>
      </c>
      <c r="AL7" s="24" t="s">
        <v>102</v>
      </c>
      <c r="AM7" s="24" t="s">
        <v>102</v>
      </c>
      <c r="AN7" s="24">
        <v>6.42</v>
      </c>
      <c r="AO7" s="24" t="s">
        <v>102</v>
      </c>
      <c r="AP7" s="24" t="s">
        <v>102</v>
      </c>
      <c r="AQ7" s="24" t="s">
        <v>102</v>
      </c>
      <c r="AR7" s="24" t="s">
        <v>102</v>
      </c>
      <c r="AS7" s="24">
        <v>29.34</v>
      </c>
      <c r="AT7" s="24">
        <v>3.15</v>
      </c>
      <c r="AU7" s="24" t="s">
        <v>102</v>
      </c>
      <c r="AV7" s="24" t="s">
        <v>102</v>
      </c>
      <c r="AW7" s="24" t="s">
        <v>102</v>
      </c>
      <c r="AX7" s="24" t="s">
        <v>102</v>
      </c>
      <c r="AY7" s="24">
        <v>33.35</v>
      </c>
      <c r="AZ7" s="24" t="s">
        <v>102</v>
      </c>
      <c r="BA7" s="24" t="s">
        <v>102</v>
      </c>
      <c r="BB7" s="24" t="s">
        <v>102</v>
      </c>
      <c r="BC7" s="24" t="s">
        <v>102</v>
      </c>
      <c r="BD7" s="24">
        <v>50.59</v>
      </c>
      <c r="BE7" s="24">
        <v>73.44</v>
      </c>
      <c r="BF7" s="24" t="s">
        <v>102</v>
      </c>
      <c r="BG7" s="24" t="s">
        <v>102</v>
      </c>
      <c r="BH7" s="24" t="s">
        <v>102</v>
      </c>
      <c r="BI7" s="24" t="s">
        <v>102</v>
      </c>
      <c r="BJ7" s="24">
        <v>0</v>
      </c>
      <c r="BK7" s="24" t="s">
        <v>102</v>
      </c>
      <c r="BL7" s="24" t="s">
        <v>102</v>
      </c>
      <c r="BM7" s="24" t="s">
        <v>102</v>
      </c>
      <c r="BN7" s="24" t="s">
        <v>102</v>
      </c>
      <c r="BO7" s="24">
        <v>987.36</v>
      </c>
      <c r="BP7" s="24">
        <v>652.82000000000005</v>
      </c>
      <c r="BQ7" s="24" t="s">
        <v>102</v>
      </c>
      <c r="BR7" s="24" t="s">
        <v>102</v>
      </c>
      <c r="BS7" s="24" t="s">
        <v>102</v>
      </c>
      <c r="BT7" s="24" t="s">
        <v>102</v>
      </c>
      <c r="BU7" s="24">
        <v>57.87</v>
      </c>
      <c r="BV7" s="24" t="s">
        <v>102</v>
      </c>
      <c r="BW7" s="24" t="s">
        <v>102</v>
      </c>
      <c r="BX7" s="24" t="s">
        <v>102</v>
      </c>
      <c r="BY7" s="24" t="s">
        <v>102</v>
      </c>
      <c r="BZ7" s="24">
        <v>83.55</v>
      </c>
      <c r="CA7" s="24">
        <v>97.61</v>
      </c>
      <c r="CB7" s="24" t="s">
        <v>102</v>
      </c>
      <c r="CC7" s="24" t="s">
        <v>102</v>
      </c>
      <c r="CD7" s="24" t="s">
        <v>102</v>
      </c>
      <c r="CE7" s="24" t="s">
        <v>102</v>
      </c>
      <c r="CF7" s="24">
        <v>239.41</v>
      </c>
      <c r="CG7" s="24" t="s">
        <v>102</v>
      </c>
      <c r="CH7" s="24" t="s">
        <v>102</v>
      </c>
      <c r="CI7" s="24" t="s">
        <v>102</v>
      </c>
      <c r="CJ7" s="24" t="s">
        <v>102</v>
      </c>
      <c r="CK7" s="24">
        <v>185.98</v>
      </c>
      <c r="CL7" s="24">
        <v>138.29</v>
      </c>
      <c r="CM7" s="24" t="s">
        <v>102</v>
      </c>
      <c r="CN7" s="24" t="s">
        <v>102</v>
      </c>
      <c r="CO7" s="24" t="s">
        <v>102</v>
      </c>
      <c r="CP7" s="24" t="s">
        <v>102</v>
      </c>
      <c r="CQ7" s="24">
        <v>29.86</v>
      </c>
      <c r="CR7" s="24" t="s">
        <v>102</v>
      </c>
      <c r="CS7" s="24" t="s">
        <v>102</v>
      </c>
      <c r="CT7" s="24" t="s">
        <v>102</v>
      </c>
      <c r="CU7" s="24" t="s">
        <v>102</v>
      </c>
      <c r="CV7" s="24">
        <v>48.95</v>
      </c>
      <c r="CW7" s="24">
        <v>59.1</v>
      </c>
      <c r="CX7" s="24" t="s">
        <v>102</v>
      </c>
      <c r="CY7" s="24" t="s">
        <v>102</v>
      </c>
      <c r="CZ7" s="24" t="s">
        <v>102</v>
      </c>
      <c r="DA7" s="24" t="s">
        <v>102</v>
      </c>
      <c r="DB7" s="24">
        <v>69.319999999999993</v>
      </c>
      <c r="DC7" s="24" t="s">
        <v>102</v>
      </c>
      <c r="DD7" s="24" t="s">
        <v>102</v>
      </c>
      <c r="DE7" s="24" t="s">
        <v>102</v>
      </c>
      <c r="DF7" s="24" t="s">
        <v>102</v>
      </c>
      <c r="DG7" s="24">
        <v>81.14</v>
      </c>
      <c r="DH7" s="24">
        <v>95.82</v>
      </c>
      <c r="DI7" s="24" t="s">
        <v>102</v>
      </c>
      <c r="DJ7" s="24" t="s">
        <v>102</v>
      </c>
      <c r="DK7" s="24" t="s">
        <v>102</v>
      </c>
      <c r="DL7" s="24" t="s">
        <v>102</v>
      </c>
      <c r="DM7" s="24">
        <v>4.3600000000000003</v>
      </c>
      <c r="DN7" s="24" t="s">
        <v>102</v>
      </c>
      <c r="DO7" s="24" t="s">
        <v>102</v>
      </c>
      <c r="DP7" s="24" t="s">
        <v>102</v>
      </c>
      <c r="DQ7" s="24" t="s">
        <v>102</v>
      </c>
      <c r="DR7" s="24">
        <v>16.11</v>
      </c>
      <c r="DS7" s="24">
        <v>39.74</v>
      </c>
      <c r="DT7" s="24" t="s">
        <v>102</v>
      </c>
      <c r="DU7" s="24" t="s">
        <v>102</v>
      </c>
      <c r="DV7" s="24" t="s">
        <v>102</v>
      </c>
      <c r="DW7" s="24" t="s">
        <v>102</v>
      </c>
      <c r="DX7" s="24">
        <v>0</v>
      </c>
      <c r="DY7" s="24" t="s">
        <v>102</v>
      </c>
      <c r="DZ7" s="24" t="s">
        <v>102</v>
      </c>
      <c r="EA7" s="24" t="s">
        <v>102</v>
      </c>
      <c r="EB7" s="24" t="s">
        <v>102</v>
      </c>
      <c r="EC7" s="24">
        <v>0.17</v>
      </c>
      <c r="ED7" s="24">
        <v>7.62</v>
      </c>
      <c r="EE7" s="24" t="s">
        <v>102</v>
      </c>
      <c r="EF7" s="24" t="s">
        <v>102</v>
      </c>
      <c r="EG7" s="24" t="s">
        <v>102</v>
      </c>
      <c r="EH7" s="24" t="s">
        <v>102</v>
      </c>
      <c r="EI7" s="24">
        <v>0</v>
      </c>
      <c r="EJ7" s="24" t="s">
        <v>102</v>
      </c>
      <c r="EK7" s="24" t="s">
        <v>102</v>
      </c>
      <c r="EL7" s="24" t="s">
        <v>102</v>
      </c>
      <c r="EM7" s="24" t="s">
        <v>102</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中本　有香</cp:lastModifiedBy>
  <cp:lastPrinted>2024-02-05T08:16:14Z</cp:lastPrinted>
  <dcterms:created xsi:type="dcterms:W3CDTF">2023-12-12T00:49:56Z</dcterms:created>
  <dcterms:modified xsi:type="dcterms:W3CDTF">2024-02-05T09:56:43Z</dcterms:modified>
  <cp:category/>
</cp:coreProperties>
</file>