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財政班\財政係\30  公営企業会計関係\R05\R60116【通知文等】経営比較分析表の分析等について（依頼）\16_有田川町\"/>
    </mc:Choice>
  </mc:AlternateContent>
  <workbookProtection workbookAlgorithmName="SHA-512" workbookHashValue="MOuv0fPYnB5EwMexNCEjnDzirqiRgfmvY6xHP4V79pt8WnyBYiS0WJs/CHMMRC1qfRJn2E3GYp8GTzSG0QN21A==" workbookSaltValue="MSQsLFY+HgHWM8Tcc/28KQ==" workbookSpinCount="100000" lockStructure="1"/>
  <bookViews>
    <workbookView xWindow="0" yWindow="0" windowWidth="28800" windowHeight="114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<sst xmlns="http://schemas.openxmlformats.org/spreadsheetml/2006/main" count="236" uniqueCount="119">
  <si>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</si>
  <si>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</si>
  <si>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</si>
  <si>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</si>
  <si>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</si>
  <si>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</si>
  <si>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</si>
  <si>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</si>
  <si>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</si>
  <si>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</si>
  <si>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</si>
  <si>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</si>
  <si>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</si>
  <si>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</si>
  <si>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</si>
  <si>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</si>
  <si>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</si>
  <si>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</si>
  <si>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</si>
  <si>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</si>
  <si>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</si>
  <si>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</si>
  <si>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</si>
  <si>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</si>
  <si>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</si>
  <si>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</si>
  <si>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</si>
  <si>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</si>
  <si>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</si>
  <si>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</si>
  <si>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</si>
  <si>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</si>
  <si>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</si>
  <si>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</si>
  <si>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</si>
  <si>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</si>
  <si>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</si>
  <si>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</si>
  <si>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</si>
  <si>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</si>
  <si>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</si>
  <si>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</si>
  <si>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</si>
  <si>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</si>
  <si>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</si>
  <si>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</si>
  <si>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</si>
  <si>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</si>
  <si>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</si>
  <si>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</si>
  <si>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</si>
  <si>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</si>
  <si>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</si>
  <si>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</si>
  <si>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</si>
  <si>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</si>
  <si>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</si>
  <si>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</si>
  <si>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</si>
  <si>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</si>
  <si>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</si>
  <si>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</si>
  <si>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</si>
  <si>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</si>
  <si>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</si>
  <si>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</si>
  <si>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</si>
  <si>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</si>
  <si>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</si>
  <si>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</si>
  <si>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</si>
  <si>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</si>
  <si>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</si>
  <si>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</si>
  <si>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</si>
  <si>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</si>
  <si>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</si>
  <si>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</si>
  <si>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</si>
  <si>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</si>
  <si>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</si>
  <si>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</si>
  <si>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</si>
  <si>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</si>
  <si>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</si>
  <si>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</si>
  <si>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</si>
  <si>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</si>
  <si>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</si>
  <si>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</si>
  <si>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</si>
  <si>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</si>
  <si>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</si>
  <si>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</si>
  <si>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</si>
  <si>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</si>
  <si>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</si>
  <si>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</si>
  <si>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</si>
  <si>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</si>
  <si>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</si>
  <si>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</si>
  <si>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</si>
  <si>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</si>
  <si>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</si>
  <si>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</si>
  <si>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</si>
  <si>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</si>
  <si>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</si>
  <si>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</si>
  <si>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</si>
  <si>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</si>
  <si>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</si>
  <si>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</si>
  <si>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</si>
  <si>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</si>
  <si>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使用料で回収すべき経費を全て賄えていない状況になっています。「汚水処理原価」「施設利用率」「水洗化率」についてはいずれも良好な数値を示しており、効率的な経営であると考えられます。</t>
    <rPh sb="76" eb="77">
      <t>リツ</t>
    </rPh>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</si>
  <si>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0" eb="2">
      <t>カンキョ</t>
    </rPh>
    <phoneticPr fontId="4"/>
  </si>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</sst>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74-4448-B82F-D2AD5C4086A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774-4448-B82F-D2AD5C4086A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58.33</c:v>
                </c:pt>
                <c:pt idx="1">
                  <c:v>58.33</c:v>
                </c:pt>
                <c:pt idx="2">
                  <c:v>58.33</c:v>
                </c:pt>
                <c:pt idx="3">
                  <c:v>58.33</c:v>
                </c:pt>
                <c:pt idx="4">
                  <c:v>58.33</c:v>
                </c:pt>
              </c:numCache>
            </c:numRef>
          </c:val>
          <c:extLst>
            <c:ext xmlns:c16="http://schemas.microsoft.com/office/drawing/2014/chart" uri="{C3380CC4-5D6E-409C-BE32-E72D297353CC}">
              <c16:uniqueId val="{00000000-0AEA-4F8A-89A0-5831C2A9E95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27.09</c:v>
                </c:pt>
                <c:pt idx="1">
                  <c:v>26.64</c:v>
                </c:pt>
                <c:pt idx="2">
                  <c:v>26.11</c:v>
                </c:pt>
                <c:pt idx="3">
                  <c:v>24.44</c:v>
                </c:pt>
                <c:pt idx="4">
                  <c:v>25.16</c:v>
                </c:pt>
              </c:numCache>
            </c:numRef>
          </c:val>
          <c:smooth val="0"/>
          <c:extLst>
            <c:ext xmlns:c16="http://schemas.microsoft.com/office/drawing/2014/chart" uri="{C3380CC4-5D6E-409C-BE32-E72D297353CC}">
              <c16:uniqueId val="{00000001-0AEA-4F8A-89A0-5831C2A9E95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4A3-4808-9C52-21954A8BCD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95.1</c:v>
                </c:pt>
                <c:pt idx="1">
                  <c:v>95.52</c:v>
                </c:pt>
                <c:pt idx="2">
                  <c:v>94.97</c:v>
                </c:pt>
                <c:pt idx="3">
                  <c:v>95.52</c:v>
                </c:pt>
                <c:pt idx="4">
                  <c:v>95.65</c:v>
                </c:pt>
              </c:numCache>
            </c:numRef>
          </c:val>
          <c:smooth val="0"/>
          <c:extLst>
            <c:ext xmlns:c16="http://schemas.microsoft.com/office/drawing/2014/chart" uri="{C3380CC4-5D6E-409C-BE32-E72D297353CC}">
              <c16:uniqueId val="{00000001-84A3-4808-9C52-21954A8BCD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70.209999999999994</c:v>
                </c:pt>
                <c:pt idx="1">
                  <c:v>100</c:v>
                </c:pt>
                <c:pt idx="2">
                  <c:v>100</c:v>
                </c:pt>
                <c:pt idx="3">
                  <c:v>100</c:v>
                </c:pt>
                <c:pt idx="4">
                  <c:v>104.76</c:v>
                </c:pt>
              </c:numCache>
            </c:numRef>
          </c:val>
          <c:extLst>
            <c:ext xmlns:c16="http://schemas.microsoft.com/office/drawing/2014/chart" uri="{C3380CC4-5D6E-409C-BE32-E72D297353CC}">
              <c16:uniqueId val="{00000000-BE1C-402A-BC71-527C327414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C-402A-BC71-527C327414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DC-4CA1-9A69-8C4ABC7EDC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DC-4CA1-9A69-8C4ABC7EDC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A-4849-9D03-BEA3A883C6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A-4849-9D03-BEA3A883C6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E6-47E8-8457-7EB5D9096D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E6-47E8-8457-7EB5D9096D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7B-4914-A514-63042DB600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7B-4914-A514-63042DB600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313.58999999999997</c:v>
                </c:pt>
              </c:numCache>
            </c:numRef>
          </c:val>
          <c:extLst>
            <c:ext xmlns:c16="http://schemas.microsoft.com/office/drawing/2014/chart" uri="{C3380CC4-5D6E-409C-BE32-E72D297353CC}">
              <c16:uniqueId val="{00000000-DF24-4038-8C7B-F0C97149D8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196.19</c:v>
                </c:pt>
                <c:pt idx="1">
                  <c:v>129.4</c:v>
                </c:pt>
                <c:pt idx="2">
                  <c:v>126.26</c:v>
                </c:pt>
                <c:pt idx="3">
                  <c:v>113.17</c:v>
                </c:pt>
                <c:pt idx="4">
                  <c:v>160.77000000000001</c:v>
                </c:pt>
              </c:numCache>
            </c:numRef>
          </c:val>
          <c:smooth val="0"/>
          <c:extLst>
            <c:ext xmlns:c16="http://schemas.microsoft.com/office/drawing/2014/chart" uri="{C3380CC4-5D6E-409C-BE32-E72D297353CC}">
              <c16:uniqueId val="{00000001-DF24-4038-8C7B-F0C97149D8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80.31</c:v>
                </c:pt>
                <c:pt idx="1">
                  <c:v>62.41</c:v>
                </c:pt>
                <c:pt idx="2">
                  <c:v>74.16</c:v>
                </c:pt>
                <c:pt idx="3">
                  <c:v>66.61</c:v>
                </c:pt>
                <c:pt idx="4">
                  <c:v>74.75</c:v>
                </c:pt>
              </c:numCache>
            </c:numRef>
          </c:val>
          <c:extLst>
            <c:ext xmlns:c16="http://schemas.microsoft.com/office/drawing/2014/chart" uri="{C3380CC4-5D6E-409C-BE32-E72D297353CC}">
              <c16:uniqueId val="{00000000-2B76-46E1-A928-A82434C4AB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38.409999999999997</c:v>
                </c:pt>
                <c:pt idx="2">
                  <c:v>35.869999999999997</c:v>
                </c:pt>
                <c:pt idx="3">
                  <c:v>31.6</c:v>
                </c:pt>
                <c:pt idx="4">
                  <c:v>30.19</c:v>
                </c:pt>
              </c:numCache>
            </c:numRef>
          </c:val>
          <c:smooth val="0"/>
          <c:extLst>
            <c:ext xmlns:c16="http://schemas.microsoft.com/office/drawing/2014/chart" uri="{C3380CC4-5D6E-409C-BE32-E72D297353CC}">
              <c16:uniqueId val="{00000001-2B76-46E1-A928-A82434C4AB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206.3</c:v>
                </c:pt>
                <c:pt idx="1">
                  <c:v>278.70999999999998</c:v>
                </c:pt>
                <c:pt idx="2">
                  <c:v>235.74</c:v>
                </c:pt>
                <c:pt idx="3">
                  <c:v>269.38</c:v>
                </c:pt>
                <c:pt idx="4">
                  <c:v>213.12</c:v>
                </c:pt>
              </c:numCache>
            </c:numRef>
          </c:val>
          <c:extLst>
            <c:ext xmlns:c16="http://schemas.microsoft.com/office/drawing/2014/chart" uri="{C3380CC4-5D6E-409C-BE32-E72D297353CC}">
              <c16:uniqueId val="{00000000-81FE-4AD8-AD11-D220B500A6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485</c:v>
                </c:pt>
                <c:pt idx="1">
                  <c:v>501.56</c:v>
                </c:pt>
                <c:pt idx="2">
                  <c:v>528.78</c:v>
                </c:pt>
                <c:pt idx="3">
                  <c:v>596.92999999999995</c:v>
                </c:pt>
                <c:pt idx="4">
                  <c:v>631.54999999999995</c:v>
                </c:pt>
              </c:numCache>
            </c:numRef>
          </c:val>
          <c:smooth val="0"/>
          <c:extLst>
            <c:ext xmlns:c16="http://schemas.microsoft.com/office/drawing/2014/chart" uri="{C3380CC4-5D6E-409C-BE32-E72D297353CC}">
              <c16:uniqueId val="{00000001-81FE-4AD8-AD11-D220B500A6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有田川町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簡易排水</v>
      </c>
      <c r="Q8" s="65"/>
      <c r="R8" s="65"/>
      <c r="S8" s="65"/>
      <c r="T8" s="65"/>
      <c r="U8" s="65"/>
      <c r="V8" s="65"/>
      <c r="W8" s="65" t="str">
        <f>データ!L6</f>
        <v>J2</v>
      </c>
      <c r="X8" s="65"/>
      <c r="Y8" s="65"/>
      <c r="Z8" s="65"/>
      <c r="AA8" s="65"/>
      <c r="AB8" s="65"/>
      <c r="AC8" s="65"/>
      <c r="AD8" s="66" t="str">
        <f>データ!$M$6</f>
        <v>非設置</v>
      </c>
      <c r="AE8" s="66"/>
      <c r="AF8" s="66"/>
      <c r="AG8" s="66"/>
      <c r="AH8" s="66"/>
      <c r="AI8" s="66"/>
      <c r="AJ8" s="66"/>
      <c r="AK8" s="3"/>
      <c r="AL8" s="46">
        <f>データ!S6</f>
        <v>25641</v>
      </c>
      <c r="AM8" s="46"/>
      <c r="AN8" s="46"/>
      <c r="AO8" s="46"/>
      <c r="AP8" s="46"/>
      <c r="AQ8" s="46"/>
      <c r="AR8" s="46"/>
      <c r="AS8" s="46"/>
      <c r="AT8" s="45">
        <f>データ!T6</f>
        <v>351.84</v>
      </c>
      <c r="AU8" s="45"/>
      <c r="AV8" s="45"/>
      <c r="AW8" s="45"/>
      <c r="AX8" s="45"/>
      <c r="AY8" s="45"/>
      <c r="AZ8" s="45"/>
      <c r="BA8" s="45"/>
      <c r="BB8" s="45">
        <f>データ!U6</f>
        <v>72.88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0.16</v>
      </c>
      <c r="Q10" s="45"/>
      <c r="R10" s="45"/>
      <c r="S10" s="45"/>
      <c r="T10" s="45"/>
      <c r="U10" s="45"/>
      <c r="V10" s="45"/>
      <c r="W10" s="45">
        <f>データ!Q6</f>
        <v>100</v>
      </c>
      <c r="X10" s="45"/>
      <c r="Y10" s="45"/>
      <c r="Z10" s="45"/>
      <c r="AA10" s="45"/>
      <c r="AB10" s="45"/>
      <c r="AC10" s="45"/>
      <c r="AD10" s="46">
        <f>データ!R6</f>
        <v>3630</v>
      </c>
      <c r="AE10" s="46"/>
      <c r="AF10" s="46"/>
      <c r="AG10" s="46"/>
      <c r="AH10" s="46"/>
      <c r="AI10" s="46"/>
      <c r="AJ10" s="46"/>
      <c r="AK10" s="2"/>
      <c r="AL10" s="46">
        <f>データ!V6</f>
        <v>40</v>
      </c>
      <c r="AM10" s="46"/>
      <c r="AN10" s="46"/>
      <c r="AO10" s="46"/>
      <c r="AP10" s="46"/>
      <c r="AQ10" s="46"/>
      <c r="AR10" s="46"/>
      <c r="AS10" s="46"/>
      <c r="AT10" s="45">
        <f>データ!W6</f>
        <v>0.05</v>
      </c>
      <c r="AU10" s="45"/>
      <c r="AV10" s="45"/>
      <c r="AW10" s="45"/>
      <c r="AX10" s="45"/>
      <c r="AY10" s="45"/>
      <c r="AZ10" s="45"/>
      <c r="BA10" s="45"/>
      <c r="BB10" s="45">
        <f>データ!X6</f>
        <v>800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【160.77】</v>
      </c>
      <c r="I86" s="12" t="str">
        <f>データ!CA6</f>
        <v>【30.19】</v>
      </c>
      <c r="J86" s="12" t="str">
        <f>データ!CL6</f>
        <v>【631.55】</v>
      </c>
      <c r="K86" s="12" t="str">
        <f>データ!CW6</f>
        <v>【25.16】</v>
      </c>
      <c r="L86" s="12" t="str">
        <f>データ!DH6</f>
        <v>【95.65】</v>
      </c>
      <c r="M86" s="12" t="s">
        <v>44</v>
      </c>
      <c r="N86" s="12" t="s">
        <v>44</v>
      </c>
      <c r="O86" s="12" t="str">
        <f>データ!EO6</f>
        <v>【0.00】</v>
      </c>
    </row>
  </sheetData>
  <sheetProtection algorithmName="SHA-512" hashValue="kcNXaBciiGYgCA+pMDyslK7SKgHoA2l4CeCKVfxGjQYfr/4zcQWBWaMB0WBO13ntQ6oa4kcjg5sD14P6+L9m6w==" saltValue="0N9ZuTURqMmml9RJsgyg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303666</v>
      </c>
      <c r="D6" s="19">
        <f t="shared" si="3"/>
        <v>47</v>
      </c>
      <c r="E6" s="19">
        <f t="shared" si="3"/>
        <v>17</v>
      </c>
      <c r="F6" s="19">
        <f t="shared" si="3"/>
        <v>8</v>
      </c>
      <c r="G6" s="19">
        <f t="shared" si="3"/>
        <v>0</v>
      </c>
      <c r="H6" s="19" t="str">
        <f t="shared" si="3"/>
        <v>和歌山県　有田川町</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0.16</v>
      </c>
      <c r="Q6" s="20">
        <f t="shared" si="3"/>
        <v>100</v>
      </c>
      <c r="R6" s="20">
        <f t="shared" si="3"/>
        <v>3630</v>
      </c>
      <c r="S6" s="20">
        <f t="shared" si="3"/>
        <v>25641</v>
      </c>
      <c r="T6" s="20">
        <f t="shared" si="3"/>
        <v>351.84</v>
      </c>
      <c r="U6" s="20">
        <f t="shared" si="3"/>
        <v>72.88</v>
      </c>
      <c r="V6" s="20">
        <f t="shared" si="3"/>
        <v>40</v>
      </c>
      <c r="W6" s="20">
        <f t="shared" si="3"/>
        <v>0.05</v>
      </c>
      <c r="X6" s="20">
        <f t="shared" si="3"/>
        <v>800</v>
      </c>
      <c r="Y6" s="21">
        <f>IF(Y7="",NA(),Y7)</f>
        <v>70.209999999999994</v>
      </c>
      <c r="Z6" s="21">
        <f t="shared" ref="Z6:AH6" si="4">IF(Z7="",NA(),Z7)</f>
        <v>100</v>
      </c>
      <c r="AA6" s="21">
        <f t="shared" si="4"/>
        <v>100</v>
      </c>
      <c r="AB6" s="21">
        <f t="shared" si="4"/>
        <v>100</v>
      </c>
      <c r="AC6" s="21">
        <f t="shared" si="4"/>
        <v>104.76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313.58999999999997</v>
      </c>
      <c r="BK6" s="21">
        <f t="shared" si="7"/>
        <v>196.19</v>
      </c>
      <c r="BL6" s="21">
        <f t="shared" si="7"/>
        <v>129.4</v>
      </c>
      <c r="BM6" s="21">
        <f t="shared" si="7"/>
        <v>126.26</v>
      </c>
      <c r="BN6" s="21">
        <f t="shared" si="7"/>
        <v>113.17</v>
      </c>
      <c r="BO6" s="21">
        <f t="shared" si="7"/>
        <v>160.77000000000001</v>
      </c>
      <c r="BP6" s="20" t="str">
        <f>IF(BP7="","",IF(BP7="-","【-】","【"&amp;SUBSTITUTE(TEXT(BP7,"#,##0.00"),"-","△")&amp;"】"))</f>
        <v>【160.77】</v>
      </c>
      <c r="BQ6" s="21">
        <f>IF(BQ7="",NA(),BQ7)</f>
        <v>80.31</v>
      </c>
      <c r="BR6" s="21">
        <f t="shared" ref="BR6:BZ6" si="8">IF(BR7="",NA(),BR7)</f>
        <v>62.41</v>
      </c>
      <c r="BS6" s="21">
        <f t="shared" si="8"/>
        <v>74.16</v>
      </c>
      <c r="BT6" s="21">
        <f t="shared" si="8"/>
        <v>66.61</v>
      </c>
      <c r="BU6" s="21">
        <f t="shared" si="8"/>
        <v>74.75</v>
      </c>
      <c r="BV6" s="21">
        <f t="shared" si="8"/>
        <v>39.07</v>
      </c>
      <c r="BW6" s="21">
        <f t="shared" si="8"/>
        <v>38.409999999999997</v>
      </c>
      <c r="BX6" s="21">
        <f t="shared" si="8"/>
        <v>35.869999999999997</v>
      </c>
      <c r="BY6" s="21">
        <f t="shared" si="8"/>
        <v>31.6</v>
      </c>
      <c r="BZ6" s="21">
        <f t="shared" si="8"/>
        <v>30.19</v>
      </c>
      <c r="CA6" s="20" t="str">
        <f>IF(CA7="","",IF(CA7="-","【-】","【"&amp;SUBSTITUTE(TEXT(CA7,"#,##0.00"),"-","△")&amp;"】"))</f>
        <v>【30.19】</v>
      </c>
      <c r="CB6" s="21">
        <f>IF(CB7="",NA(),CB7)</f>
        <v>206.3</v>
      </c>
      <c r="CC6" s="21">
        <f t="shared" ref="CC6:CK6" si="9">IF(CC7="",NA(),CC7)</f>
        <v>278.70999999999998</v>
      </c>
      <c r="CD6" s="21">
        <f t="shared" si="9"/>
        <v>235.74</v>
      </c>
      <c r="CE6" s="21">
        <f t="shared" si="9"/>
        <v>269.38</v>
      </c>
      <c r="CF6" s="21">
        <f t="shared" si="9"/>
        <v>213.12</v>
      </c>
      <c r="CG6" s="21">
        <f t="shared" si="9"/>
        <v>485</v>
      </c>
      <c r="CH6" s="21">
        <f t="shared" si="9"/>
        <v>501.56</v>
      </c>
      <c r="CI6" s="21">
        <f t="shared" si="9"/>
        <v>528.78</v>
      </c>
      <c r="CJ6" s="21">
        <f t="shared" si="9"/>
        <v>596.92999999999995</v>
      </c>
      <c r="CK6" s="21">
        <f t="shared" si="9"/>
        <v>631.54999999999995</v>
      </c>
      <c r="CL6" s="20" t="str">
        <f>IF(CL7="","",IF(CL7="-","【-】","【"&amp;SUBSTITUTE(TEXT(CL7,"#,##0.00"),"-","△")&amp;"】"))</f>
        <v>【631.55】</v>
      </c>
      <c r="CM6" s="21">
        <f>IF(CM7="",NA(),CM7)</f>
        <v>58.33</v>
      </c>
      <c r="CN6" s="21">
        <f t="shared" ref="CN6:CV6" si="10">IF(CN7="",NA(),CN7)</f>
        <v>58.33</v>
      </c>
      <c r="CO6" s="21">
        <f t="shared" si="10"/>
        <v>58.33</v>
      </c>
      <c r="CP6" s="21">
        <f t="shared" si="10"/>
        <v>58.33</v>
      </c>
      <c r="CQ6" s="21">
        <f t="shared" si="10"/>
        <v>58.33</v>
      </c>
      <c r="CR6" s="21">
        <f t="shared" si="10"/>
        <v>27.09</v>
      </c>
      <c r="CS6" s="21">
        <f t="shared" si="10"/>
        <v>26.64</v>
      </c>
      <c r="CT6" s="21">
        <f t="shared" si="10"/>
        <v>26.11</v>
      </c>
      <c r="CU6" s="21">
        <f t="shared" si="10"/>
        <v>24.44</v>
      </c>
      <c r="CV6" s="21">
        <f t="shared" si="10"/>
        <v>25.16</v>
      </c>
      <c r="CW6" s="20" t="str">
        <f>IF(CW7="","",IF(CW7="-","【-】","【"&amp;SUBSTITUTE(TEXT(CW7,"#,##0.00"),"-","△")&amp;"】"))</f>
        <v>【25.16】</v>
      </c>
      <c r="CX6" s="21">
        <f>IF(CX7="",NA(),CX7)</f>
        <v>100</v>
      </c>
      <c r="CY6" s="21">
        <f t="shared" ref="CY6:DG6" si="11">IF(CY7="",NA(),CY7)</f>
        <v>100</v>
      </c>
      <c r="CZ6" s="21">
        <f t="shared" si="11"/>
        <v>100</v>
      </c>
      <c r="DA6" s="21">
        <f t="shared" si="11"/>
        <v>100</v>
      </c>
      <c r="DB6" s="21">
        <f t="shared" si="11"/>
        <v>100</v>
      </c>
      <c r="DC6" s="21">
        <f t="shared" si="11"/>
        <v>95.1</v>
      </c>
      <c r="DD6" s="21">
        <f t="shared" si="11"/>
        <v>95.52</v>
      </c>
      <c r="DE6" s="21">
        <f t="shared" si="11"/>
        <v>94.97</v>
      </c>
      <c r="DF6" s="21">
        <f t="shared" si="11"/>
        <v>95.52</v>
      </c>
      <c r="DG6" s="21">
        <f t="shared" si="11"/>
        <v>95.65</v>
      </c>
      <c r="DH6" s="20" t="str">
        <f>IF(DH7="","",IF(DH7="-","【-】","【"&amp;SUBSTITUTE(TEXT(DH7,"#,##0.00"),"-","△")&amp;"】"))</f>
        <v>【95.65】</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303666</v>
      </c>
      <c r="D7" s="23">
        <v>47</v>
      </c>
      <c r="E7" s="23">
        <v>17</v>
      </c>
      <c r="F7" s="23">
        <v>8</v>
      </c>
      <c r="G7" s="23">
        <v>0</v>
      </c>
      <c r="H7" s="23" t="s">
        <v>98</v>
      </c>
      <c r="I7" s="23" t="s">
        <v>99</v>
      </c>
      <c r="J7" s="23" t="s">
        <v>100</v>
      </c>
      <c r="K7" s="23" t="s">
        <v>101</v>
      </c>
      <c r="L7" s="23" t="s">
        <v>102</v>
      </c>
      <c r="M7" s="23" t="s">
        <v>103</v>
      </c>
      <c r="N7" s="24" t="s">
        <v>104</v>
      </c>
      <c r="O7" s="24" t="s">
        <v>105</v>
      </c>
      <c r="P7" s="24">
        <v>0.16</v>
      </c>
      <c r="Q7" s="24">
        <v>100</v>
      </c>
      <c r="R7" s="24">
        <v>3630</v>
      </c>
      <c r="S7" s="24">
        <v>25641</v>
      </c>
      <c r="T7" s="24">
        <v>351.84</v>
      </c>
      <c r="U7" s="24">
        <v>72.88</v>
      </c>
      <c r="V7" s="24">
        <v>40</v>
      </c>
      <c r="W7" s="24">
        <v>0.05</v>
      </c>
      <c r="X7" s="24">
        <v>800</v>
      </c>
      <c r="Y7" s="24">
        <v>70.209999999999994</v>
      </c>
      <c r="Z7" s="24">
        <v>100</v>
      </c>
      <c r="AA7" s="24">
        <v>100</v>
      </c>
      <c r="AB7" s="24">
        <v>100</v>
      </c>
      <c r="AC7" s="24">
        <v>104.76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313.58999999999997</v>
      </c>
      <c r="BK7" s="24">
        <v>196.19</v>
      </c>
      <c r="BL7" s="24">
        <v>129.4</v>
      </c>
      <c r="BM7" s="24">
        <v>126.26</v>
      </c>
      <c r="BN7" s="24">
        <v>113.17</v>
      </c>
      <c r="BO7" s="24">
        <v>160.77000000000001</v>
      </c>
      <c r="BP7" s="24">
        <v>160.77000000000001</v>
      </c>
      <c r="BQ7" s="24">
        <v>80.31</v>
      </c>
      <c r="BR7" s="24">
        <v>62.41</v>
      </c>
      <c r="BS7" s="24">
        <v>74.16</v>
      </c>
      <c r="BT7" s="24">
        <v>66.61</v>
      </c>
      <c r="BU7" s="24">
        <v>74.75</v>
      </c>
      <c r="BV7" s="24">
        <v>39.07</v>
      </c>
      <c r="BW7" s="24">
        <v>38.409999999999997</v>
      </c>
      <c r="BX7" s="24">
        <v>35.869999999999997</v>
      </c>
      <c r="BY7" s="24">
        <v>31.6</v>
      </c>
      <c r="BZ7" s="24">
        <v>30.19</v>
      </c>
      <c r="CA7" s="24">
        <v>30.19</v>
      </c>
      <c r="CB7" s="24">
        <v>206.3</v>
      </c>
      <c r="CC7" s="24">
        <v>278.70999999999998</v>
      </c>
      <c r="CD7" s="24">
        <v>235.74</v>
      </c>
      <c r="CE7" s="24">
        <v>269.38</v>
      </c>
      <c r="CF7" s="24">
        <v>213.12</v>
      </c>
      <c r="CG7" s="24">
        <v>485</v>
      </c>
      <c r="CH7" s="24">
        <v>501.56</v>
      </c>
      <c r="CI7" s="24">
        <v>528.78</v>
      </c>
      <c r="CJ7" s="24">
        <v>596.92999999999995</v>
      </c>
      <c r="CK7" s="24">
        <v>631.54999999999995</v>
      </c>
      <c r="CL7" s="24">
        <v>631.54999999999995</v>
      </c>
      <c r="CM7" s="24">
        <v>58.33</v>
      </c>
      <c r="CN7" s="24">
        <v>58.33</v>
      </c>
      <c r="CO7" s="24">
        <v>58.33</v>
      </c>
      <c r="CP7" s="24">
        <v>58.33</v>
      </c>
      <c r="CQ7" s="24">
        <v>58.33</v>
      </c>
      <c r="CR7" s="24">
        <v>27.09</v>
      </c>
      <c r="CS7" s="24">
        <v>26.64</v>
      </c>
      <c r="CT7" s="24">
        <v>26.11</v>
      </c>
      <c r="CU7" s="24">
        <v>24.44</v>
      </c>
      <c r="CV7" s="24">
        <v>25.16</v>
      </c>
      <c r="CW7" s="24">
        <v>25.16</v>
      </c>
      <c r="CX7" s="24">
        <v>100</v>
      </c>
      <c r="CY7" s="24">
        <v>100</v>
      </c>
      <c r="CZ7" s="24">
        <v>100</v>
      </c>
      <c r="DA7" s="24">
        <v>100</v>
      </c>
      <c r="DB7" s="24">
        <v>100</v>
      </c>
      <c r="DC7" s="24">
        <v>95.1</v>
      </c>
      <c r="DD7" s="24">
        <v>95.52</v>
      </c>
      <c r="DE7" s="24">
        <v>94.97</v>
      </c>
      <c r="DF7" s="24">
        <v>95.52</v>
      </c>
      <c r="DG7" s="24">
        <v>95.65</v>
      </c>
      <c r="DH7" s="24">
        <v>95.65</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2023-12-12T02:58:43Z</dcterms:created>
  <dcterms:modified xsi:type="dcterms:W3CDTF">2024-02-02T04:40:42Z</dcterms:modified>
  <cp:category/>
</cp:coreProperties>
</file>