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file-sv\所属\水道事務所\水道課\水道課共有\経営比較分析表関係\R04【経営比較分析表】R6.1〆\"/>
    </mc:Choice>
  </mc:AlternateContent>
  <xr:revisionPtr revIDLastSave="0" documentId="13_ncr:1_{556BE71D-B1D6-4047-BC1F-4D427C7B7661}" xr6:coauthVersionLast="47" xr6:coauthVersionMax="47" xr10:uidLastSave="{00000000-0000-0000-0000-000000000000}"/>
  <workbookProtection workbookAlgorithmName="SHA-512" workbookHashValue="O8WVbxVMgpjEyJCKjdb2eOdELXbS2yKVlYQyuWxc1Ad3CPwe3auX7nV5CgLj1z8EBLBU2qVy7NqRQ03Dh35hBw==" workbookSaltValue="MsLWgsSUlZHTNUc3l++N5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O6" i="5"/>
  <c r="I10" i="4" s="1"/>
  <c r="N6" i="5"/>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H85" i="4"/>
  <c r="G85" i="4"/>
  <c r="F85" i="4"/>
  <c r="BB10" i="4"/>
  <c r="AT10" i="4"/>
  <c r="AL10" i="4"/>
  <c r="W10" i="4"/>
  <c r="P10" i="4"/>
  <c r="B10" i="4"/>
  <c r="AT8" i="4"/>
  <c r="AD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<sst xmlns="http://schemas.openxmlformats.org/spreadsheetml/2006/main" count="228" uniqueCount="114">
  <si>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</si>
  <si>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</si>
  <si>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</si>
  <si>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</si>
  <si>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</si>
  <si>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</si>
  <si>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</si>
  <si>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</si>
  <si>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</si>
  <si>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</si>
  <si>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</si>
  <si>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</si>
  <si>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</si>
  <si>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</si>
  <si>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</si>
  <si>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</si>
  <si>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</si>
  <si>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</si>
  <si>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</si>
  <si>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</si>
  <si>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</si>
  <si>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</si>
  <si>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</si>
  <si>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</si>
  <si>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</si>
  <si>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</si>
  <si>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</si>
  <si>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</si>
  <si>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</si>
  <si>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</si>
  <si>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</si>
  <si>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</si>
  <si>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</si>
  <si>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</si>
  <si>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</si>
  <si>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</si>
  <si>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</si>
  <si>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</si>
  <si>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</si>
  <si>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</si>
  <si>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</si>
  <si>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</si>
  <si>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</si>
  <si>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</si>
  <si>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</si>
  <si>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</si>
  <si>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</si>
  <si>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</si>
  <si>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</si>
  <si>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</si>
  <si>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</si>
  <si>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</si>
  <si>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</si>
  <si>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</si>
  <si>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</si>
  <si>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</si>
  <si>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</si>
  <si>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</si>
  <si>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</si>
  <si>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</si>
  <si>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</si>
  <si>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</si>
  <si>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</si>
  <si>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</si>
  <si>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</si>
  <si>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</si>
  <si>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</si>
  <si>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</si>
  <si>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</si>
  <si>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</si>
  <si>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</si>
  <si>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</si>
  <si>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</si>
  <si>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</si>
  <si>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</si>
  <si>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</si>
  <si>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</si>
  <si>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</si>
  <si>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</si>
  <si>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</si>
  <si>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</si>
  <si>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</si>
  <si>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</si>
  <si>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</si>
  <si>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</si>
  <si>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</si>
  <si>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</si>
  <si>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</si>
  <si>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</si>
  <si>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</si>
  <si>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</si>
  <si>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</si>
  <si>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</si>
  <si>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</si>
  <si>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</si>
  <si>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</si>
  <si>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</si>
  <si>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</si>
  <si>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</si>
  <si>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</si>
  <si>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</si>
  <si>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</si>
  <si>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</si>
  <si>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</si>
  <si>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</si>
  <si>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</si>
  <si>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</si>
  <si>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</si>
  <si>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</si>
  <si>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</si>
  <si>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</si>
  <si>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状況は人口減少により有収水量は減少傾向にあるものの、検針業務や料金徴収業務等を民間委託し、人員削減や事務の効率化に取り組み、それらの効果により水道事業経営を維持してきた。交付金や企業債を利用しながら基幹管路更新事業に着手できてはいるが、年々経費が増大しつつある状況である。
　今後も、世代間の負担の公平性の観点から、健全性を損なわない範囲での企業債の活用を図り、料金や企業債以外の財源確保にも取り組み、基幹管路の更新・耐震化を着実に実施しながら、施設の更新にも着手できるよう努めていく。</t>
    <rPh sb="1" eb="3">
      <t>ホンシ</t>
    </rPh>
    <rPh sb="4" eb="6">
      <t>ジョウキョウ</t>
    </rPh>
    <rPh sb="7" eb="9">
      <t>ジンコウ</t>
    </rPh>
    <rPh sb="9" eb="11">
      <t>ゲンショウ</t>
    </rPh>
    <rPh sb="14" eb="16">
      <t>ユウシュウ</t>
    </rPh>
    <rPh sb="16" eb="18">
      <t>スイリョウ</t>
    </rPh>
    <rPh sb="19" eb="21">
      <t>ゲンショウ</t>
    </rPh>
    <rPh sb="21" eb="23">
      <t>ケイコウ</t>
    </rPh>
    <rPh sb="30" eb="32">
      <t>ケンシン</t>
    </rPh>
    <rPh sb="32" eb="34">
      <t>ギョウム</t>
    </rPh>
    <rPh sb="35" eb="37">
      <t>リョウキン</t>
    </rPh>
    <rPh sb="37" eb="39">
      <t>チョウシュウ</t>
    </rPh>
    <rPh sb="39" eb="41">
      <t>ギョウム</t>
    </rPh>
    <rPh sb="41" eb="42">
      <t>トウ</t>
    </rPh>
    <rPh sb="43" eb="45">
      <t>ミンカン</t>
    </rPh>
    <rPh sb="45" eb="47">
      <t>イタク</t>
    </rPh>
    <rPh sb="49" eb="51">
      <t>ジンイン</t>
    </rPh>
    <rPh sb="51" eb="53">
      <t>サクゲン</t>
    </rPh>
    <rPh sb="54" eb="56">
      <t>ジム</t>
    </rPh>
    <rPh sb="57" eb="59">
      <t>コウリツ</t>
    </rPh>
    <rPh sb="59" eb="60">
      <t>カ</t>
    </rPh>
    <rPh sb="61" eb="62">
      <t>ト</t>
    </rPh>
    <rPh sb="63" eb="64">
      <t>ク</t>
    </rPh>
    <rPh sb="70" eb="72">
      <t>コウカ</t>
    </rPh>
    <rPh sb="75" eb="77">
      <t>スイドウ</t>
    </rPh>
    <rPh sb="77" eb="79">
      <t>ジギョウ</t>
    </rPh>
    <rPh sb="79" eb="81">
      <t>ケイエイ</t>
    </rPh>
    <rPh sb="82" eb="84">
      <t>イジ</t>
    </rPh>
    <rPh sb="89" eb="92">
      <t>コウフキン</t>
    </rPh>
    <rPh sb="93" eb="95">
      <t>キギョウ</t>
    </rPh>
    <rPh sb="95" eb="96">
      <t>サイ</t>
    </rPh>
    <rPh sb="97" eb="99">
      <t>リヨウ</t>
    </rPh>
    <rPh sb="103" eb="105">
      <t>キカン</t>
    </rPh>
    <rPh sb="105" eb="107">
      <t>カンロ</t>
    </rPh>
    <rPh sb="107" eb="109">
      <t>コウシン</t>
    </rPh>
    <rPh sb="109" eb="111">
      <t>ジギョウ</t>
    </rPh>
    <rPh sb="112" eb="114">
      <t>チャクシュ</t>
    </rPh>
    <rPh sb="122" eb="124">
      <t>ネンネン</t>
    </rPh>
    <rPh sb="124" eb="126">
      <t>ケイヒ</t>
    </rPh>
    <rPh sb="127" eb="129">
      <t>ゾウダイ</t>
    </rPh>
    <rPh sb="134" eb="136">
      <t>ジョウキョウ</t>
    </rPh>
    <rPh sb="142" eb="144">
      <t>コンゴ</t>
    </rPh>
    <rPh sb="146" eb="149">
      <t>セダイカン</t>
    </rPh>
    <rPh sb="150" eb="152">
      <t>フタン</t>
    </rPh>
    <rPh sb="153" eb="156">
      <t>コウヘイセイ</t>
    </rPh>
    <rPh sb="157" eb="159">
      <t>カンテン</t>
    </rPh>
    <rPh sb="162" eb="165">
      <t>ケンゼンセイ</t>
    </rPh>
    <rPh sb="166" eb="167">
      <t>ソコ</t>
    </rPh>
    <rPh sb="171" eb="173">
      <t>ハンイ</t>
    </rPh>
    <rPh sb="175" eb="177">
      <t>キギョウ</t>
    </rPh>
    <rPh sb="177" eb="178">
      <t>サイ</t>
    </rPh>
    <rPh sb="179" eb="181">
      <t>カツヨウ</t>
    </rPh>
    <rPh sb="182" eb="183">
      <t>ハカ</t>
    </rPh>
    <rPh sb="185" eb="187">
      <t>リョウキン</t>
    </rPh>
    <rPh sb="188" eb="190">
      <t>キギョウ</t>
    </rPh>
    <rPh sb="190" eb="191">
      <t>サイ</t>
    </rPh>
    <rPh sb="191" eb="193">
      <t>イガイ</t>
    </rPh>
    <rPh sb="194" eb="196">
      <t>ザイゲン</t>
    </rPh>
    <rPh sb="196" eb="198">
      <t>カクホ</t>
    </rPh>
    <rPh sb="200" eb="201">
      <t>ト</t>
    </rPh>
    <rPh sb="202" eb="203">
      <t>ク</t>
    </rPh>
    <rPh sb="205" eb="207">
      <t>キカン</t>
    </rPh>
    <rPh sb="207" eb="209">
      <t>カンロ</t>
    </rPh>
    <rPh sb="210" eb="212">
      <t>コウシン</t>
    </rPh>
    <rPh sb="213" eb="216">
      <t>タイシンカ</t>
    </rPh>
    <rPh sb="217" eb="219">
      <t>チャクジツ</t>
    </rPh>
    <rPh sb="220" eb="222">
      <t>ジッシ</t>
    </rPh>
    <rPh sb="227" eb="229">
      <t>シセツ</t>
    </rPh>
    <rPh sb="230" eb="232">
      <t>コウシン</t>
    </rPh>
    <rPh sb="234" eb="236">
      <t>チャクシュ</t>
    </rPh>
    <rPh sb="241" eb="242">
      <t>ツト</t>
    </rPh>
    <phoneticPr fontId="4"/>
  </si>
  <si>
    <t>【経常収支比率】
　給水収益で維持管理費用などの経常費用が賄えているが、人口減による給水収益の減少、修繕費等の経費の増加など、年々経常収支比率は低下している。
【流動比率】
　100％を超えており、支払い能力は維持できている。
【企業債残高対給水収益比率】
　基幹管路更新事業を行っているため、企業債を継続して借入れているが、類似団体の平均値よりも低い数値となっている。
【料金回収率】
　給水にかかる費用を給水収益で賄うことができており類似団体の平均を上回っている。
【給水原価】
　類似団体の平均よりも低い水準で維持している。今後も業務委託を継続するなど経費節減を図り、この水準を維持できるように努めていく。
【施設利用率】
　類似団体の平均値よりも高く、60％前半を維持しているが、今後、使用水量の減少に伴い減少傾向が見込まれるため、施設の更新時には適正規模とする検討が必要となる。
【有収率】
　配水管からの漏水等により、類似団体の平均値を大きく下回っている。現在漏水調査や管路更新を行い漏水の抑制に努め、有収率の向上が必要である。</t>
    <rPh sb="1" eb="3">
      <t>ケイジョウ</t>
    </rPh>
    <rPh sb="3" eb="5">
      <t>シュウシ</t>
    </rPh>
    <rPh sb="5" eb="7">
      <t>ヒリツ</t>
    </rPh>
    <rPh sb="10" eb="12">
      <t>キュウスイ</t>
    </rPh>
    <rPh sb="12" eb="14">
      <t>シュウエキ</t>
    </rPh>
    <rPh sb="15" eb="17">
      <t>イジ</t>
    </rPh>
    <rPh sb="17" eb="19">
      <t>カンリ</t>
    </rPh>
    <rPh sb="19" eb="21">
      <t>ヒヨウ</t>
    </rPh>
    <rPh sb="24" eb="26">
      <t>ケイジョウ</t>
    </rPh>
    <rPh sb="26" eb="28">
      <t>ヒヨウ</t>
    </rPh>
    <rPh sb="29" eb="30">
      <t>マカナ</t>
    </rPh>
    <rPh sb="36" eb="38">
      <t>ジンコウ</t>
    </rPh>
    <rPh sb="38" eb="39">
      <t>ゲン</t>
    </rPh>
    <rPh sb="42" eb="44">
      <t>キュウスイ</t>
    </rPh>
    <rPh sb="44" eb="46">
      <t>シュウエキ</t>
    </rPh>
    <rPh sb="47" eb="49">
      <t>ゲンショウ</t>
    </rPh>
    <rPh sb="50" eb="53">
      <t>シュウゼンヒ</t>
    </rPh>
    <rPh sb="53" eb="54">
      <t>トウ</t>
    </rPh>
    <rPh sb="55" eb="57">
      <t>ケイヒ</t>
    </rPh>
    <rPh sb="58" eb="60">
      <t>ゾウカ</t>
    </rPh>
    <rPh sb="63" eb="65">
      <t>ネンネン</t>
    </rPh>
    <rPh sb="65" eb="67">
      <t>ケイジョウ</t>
    </rPh>
    <rPh sb="67" eb="69">
      <t>シュウシ</t>
    </rPh>
    <rPh sb="69" eb="71">
      <t>ヒリツ</t>
    </rPh>
    <rPh sb="72" eb="74">
      <t>テイカ</t>
    </rPh>
    <rPh sb="81" eb="83">
      <t>リュウドウ</t>
    </rPh>
    <rPh sb="83" eb="85">
      <t>ヒリツ</t>
    </rPh>
    <rPh sb="93" eb="94">
      <t>コ</t>
    </rPh>
    <rPh sb="99" eb="101">
      <t>シハラ</t>
    </rPh>
    <rPh sb="102" eb="104">
      <t>ノウリョク</t>
    </rPh>
    <rPh sb="105" eb="107">
      <t>イジ</t>
    </rPh>
    <rPh sb="115" eb="117">
      <t>キギョウ</t>
    </rPh>
    <rPh sb="117" eb="118">
      <t>サイ</t>
    </rPh>
    <rPh sb="118" eb="120">
      <t>ザンダカ</t>
    </rPh>
    <rPh sb="120" eb="121">
      <t>タイ</t>
    </rPh>
    <rPh sb="121" eb="123">
      <t>キュウスイ</t>
    </rPh>
    <rPh sb="123" eb="125">
      <t>シュウエキ</t>
    </rPh>
    <rPh sb="125" eb="127">
      <t>ヒリツ</t>
    </rPh>
    <rPh sb="130" eb="132">
      <t>キカン</t>
    </rPh>
    <rPh sb="132" eb="134">
      <t>カンロ</t>
    </rPh>
    <rPh sb="134" eb="136">
      <t>コウシン</t>
    </rPh>
    <rPh sb="136" eb="138">
      <t>ジギョウ</t>
    </rPh>
    <rPh sb="139" eb="140">
      <t>オコナ</t>
    </rPh>
    <rPh sb="147" eb="149">
      <t>キギョウ</t>
    </rPh>
    <rPh sb="149" eb="150">
      <t>サイ</t>
    </rPh>
    <rPh sb="151" eb="153">
      <t>ケイゾク</t>
    </rPh>
    <rPh sb="155" eb="156">
      <t>カ</t>
    </rPh>
    <rPh sb="156" eb="157">
      <t>イ</t>
    </rPh>
    <rPh sb="163" eb="167">
      <t>ルイジダンタイ</t>
    </rPh>
    <rPh sb="168" eb="170">
      <t>ヘイキン</t>
    </rPh>
    <rPh sb="170" eb="171">
      <t>チ</t>
    </rPh>
    <rPh sb="174" eb="175">
      <t>ヒク</t>
    </rPh>
    <rPh sb="176" eb="178">
      <t>スウチ</t>
    </rPh>
    <rPh sb="187" eb="189">
      <t>リョウキン</t>
    </rPh>
    <rPh sb="189" eb="191">
      <t>カイシュウ</t>
    </rPh>
    <rPh sb="191" eb="192">
      <t>リツ</t>
    </rPh>
    <rPh sb="195" eb="197">
      <t>キュウスイ</t>
    </rPh>
    <rPh sb="201" eb="203">
      <t>ヒヨウ</t>
    </rPh>
    <rPh sb="204" eb="206">
      <t>キュウスイ</t>
    </rPh>
    <rPh sb="206" eb="208">
      <t>シュウエキ</t>
    </rPh>
    <rPh sb="209" eb="210">
      <t>マカナ</t>
    </rPh>
    <rPh sb="219" eb="221">
      <t>ルイジ</t>
    </rPh>
    <rPh sb="221" eb="223">
      <t>ダンタイ</t>
    </rPh>
    <rPh sb="224" eb="226">
      <t>ヘイキン</t>
    </rPh>
    <rPh sb="227" eb="229">
      <t>ウワマワ</t>
    </rPh>
    <rPh sb="236" eb="238">
      <t>キュウスイ</t>
    </rPh>
    <rPh sb="238" eb="240">
      <t>ゲンカ</t>
    </rPh>
    <rPh sb="243" eb="245">
      <t>ルイジ</t>
    </rPh>
    <rPh sb="245" eb="247">
      <t>ダンタイ</t>
    </rPh>
    <rPh sb="248" eb="250">
      <t>ヘイキン</t>
    </rPh>
    <rPh sb="253" eb="254">
      <t>ヒク</t>
    </rPh>
    <rPh sb="255" eb="257">
      <t>スイジュン</t>
    </rPh>
    <rPh sb="258" eb="260">
      <t>イジ</t>
    </rPh>
    <rPh sb="265" eb="267">
      <t>コンゴ</t>
    </rPh>
    <rPh sb="268" eb="270">
      <t>ギョウム</t>
    </rPh>
    <rPh sb="270" eb="272">
      <t>イタク</t>
    </rPh>
    <rPh sb="273" eb="275">
      <t>ケイゾク</t>
    </rPh>
    <rPh sb="279" eb="281">
      <t>ケイヒ</t>
    </rPh>
    <rPh sb="281" eb="283">
      <t>セツゲン</t>
    </rPh>
    <rPh sb="284" eb="285">
      <t>ハカ</t>
    </rPh>
    <rPh sb="289" eb="291">
      <t>スイジュン</t>
    </rPh>
    <rPh sb="292" eb="294">
      <t>イジ</t>
    </rPh>
    <rPh sb="300" eb="301">
      <t>ツト</t>
    </rPh>
    <rPh sb="308" eb="310">
      <t>シセツ</t>
    </rPh>
    <rPh sb="310" eb="313">
      <t>リヨウリツ</t>
    </rPh>
    <rPh sb="316" eb="318">
      <t>ルイジ</t>
    </rPh>
    <rPh sb="318" eb="320">
      <t>ダンタイ</t>
    </rPh>
    <rPh sb="321" eb="323">
      <t>ヘイキン</t>
    </rPh>
    <rPh sb="323" eb="324">
      <t>チ</t>
    </rPh>
    <rPh sb="327" eb="328">
      <t>タカ</t>
    </rPh>
    <rPh sb="333" eb="335">
      <t>ゼンハン</t>
    </rPh>
    <rPh sb="336" eb="338">
      <t>イジ</t>
    </rPh>
    <rPh sb="344" eb="346">
      <t>コンゴ</t>
    </rPh>
    <rPh sb="347" eb="349">
      <t>シヨウ</t>
    </rPh>
    <rPh sb="349" eb="351">
      <t>スイリョウ</t>
    </rPh>
    <rPh sb="352" eb="354">
      <t>ゲンショウ</t>
    </rPh>
    <rPh sb="355" eb="356">
      <t>トモナ</t>
    </rPh>
    <rPh sb="357" eb="359">
      <t>ゲンショウ</t>
    </rPh>
    <rPh sb="359" eb="361">
      <t>ケイコウ</t>
    </rPh>
    <rPh sb="362" eb="364">
      <t>ミコ</t>
    </rPh>
    <rPh sb="370" eb="372">
      <t>シセツ</t>
    </rPh>
    <rPh sb="373" eb="375">
      <t>コウシン</t>
    </rPh>
    <rPh sb="375" eb="376">
      <t>ジ</t>
    </rPh>
    <rPh sb="378" eb="380">
      <t>テキセイ</t>
    </rPh>
    <rPh sb="380" eb="382">
      <t>キボ</t>
    </rPh>
    <rPh sb="385" eb="387">
      <t>ケントウ</t>
    </rPh>
    <rPh sb="388" eb="390">
      <t>ヒツヨウ</t>
    </rPh>
    <rPh sb="396" eb="399">
      <t>ユウシュウリツ</t>
    </rPh>
    <rPh sb="402" eb="405">
      <t>ハイスイカン</t>
    </rPh>
    <rPh sb="408" eb="410">
      <t>ロウスイ</t>
    </rPh>
    <rPh sb="410" eb="411">
      <t>トウ</t>
    </rPh>
    <rPh sb="415" eb="417">
      <t>ルイジ</t>
    </rPh>
    <rPh sb="417" eb="419">
      <t>ダンタイ</t>
    </rPh>
    <rPh sb="420" eb="422">
      <t>ヘイキン</t>
    </rPh>
    <rPh sb="422" eb="423">
      <t>チ</t>
    </rPh>
    <rPh sb="424" eb="425">
      <t>オオ</t>
    </rPh>
    <rPh sb="427" eb="429">
      <t>シタマワ</t>
    </rPh>
    <rPh sb="434" eb="436">
      <t>ゲンザイ</t>
    </rPh>
    <rPh sb="436" eb="438">
      <t>ロウスイ</t>
    </rPh>
    <rPh sb="438" eb="440">
      <t>チョウサ</t>
    </rPh>
    <rPh sb="441" eb="443">
      <t>カンロ</t>
    </rPh>
    <rPh sb="443" eb="445">
      <t>コウシン</t>
    </rPh>
    <rPh sb="446" eb="447">
      <t>オコナ</t>
    </rPh>
    <rPh sb="448" eb="450">
      <t>ロウスイ</t>
    </rPh>
    <rPh sb="451" eb="453">
      <t>ヨクセイ</t>
    </rPh>
    <rPh sb="454" eb="455">
      <t>ツト</t>
    </rPh>
    <rPh sb="457" eb="460">
      <t>ユウシュウリツ</t>
    </rPh>
    <rPh sb="461" eb="463">
      <t>コウジョウ</t>
    </rPh>
    <rPh sb="464" eb="466">
      <t>ヒツヨウ</t>
    </rPh>
    <phoneticPr fontId="4"/>
  </si>
  <si>
    <t>【有形固定資産減価償却率】
　類似団体の平均より低いが、年々上昇し、老朽化が進行している。今後、老朽化する河南浄水場等の施設整備が必要となってくるため、効率的な投資計画を立案して事業を実施していく必要がある。
【管路経年化率】
　計画的な管路更新により、令和元年度から、類似団体の平均値を下回っている。しかしながら法定耐用年数を経過した管路を多く保有しており、昭和50年代に拡張した管路が更新期を迎えるため、今後も一定の経年化率が見込まれる。
【管路更新率】
　基幹管路の耐震化工事を継続しているが、対象事業費の減少もあり、更新延長が減少し、更新率が伸び悩み類似団体の平均値を下回った。</t>
    <rPh sb="1" eb="7">
      <t>ユウケイコテイシサン</t>
    </rPh>
    <rPh sb="7" eb="9">
      <t>ゲンカ</t>
    </rPh>
    <rPh sb="9" eb="11">
      <t>ショウキャク</t>
    </rPh>
    <rPh sb="11" eb="12">
      <t>リツ</t>
    </rPh>
    <rPh sb="15" eb="19">
      <t>ルイジダンタイ</t>
    </rPh>
    <rPh sb="20" eb="22">
      <t>ヘイキン</t>
    </rPh>
    <rPh sb="24" eb="25">
      <t>ヒク</t>
    </rPh>
    <rPh sb="28" eb="30">
      <t>ネンネン</t>
    </rPh>
    <rPh sb="30" eb="32">
      <t>ジョウショウ</t>
    </rPh>
    <rPh sb="34" eb="37">
      <t>ロウキュウカ</t>
    </rPh>
    <rPh sb="38" eb="40">
      <t>シンコウ</t>
    </rPh>
    <rPh sb="45" eb="47">
      <t>コンゴ</t>
    </rPh>
    <rPh sb="48" eb="51">
      <t>ロウキュウカ</t>
    </rPh>
    <rPh sb="53" eb="55">
      <t>カナン</t>
    </rPh>
    <rPh sb="55" eb="58">
      <t>ジョウスイジョウ</t>
    </rPh>
    <rPh sb="58" eb="59">
      <t>トウ</t>
    </rPh>
    <rPh sb="60" eb="62">
      <t>シセツ</t>
    </rPh>
    <rPh sb="62" eb="64">
      <t>セイビ</t>
    </rPh>
    <rPh sb="65" eb="67">
      <t>ヒツヨウ</t>
    </rPh>
    <rPh sb="76" eb="79">
      <t>コウリツテキ</t>
    </rPh>
    <rPh sb="80" eb="82">
      <t>トウシ</t>
    </rPh>
    <rPh sb="82" eb="84">
      <t>ケイカク</t>
    </rPh>
    <rPh sb="85" eb="87">
      <t>リツアン</t>
    </rPh>
    <rPh sb="89" eb="91">
      <t>ジギョウ</t>
    </rPh>
    <rPh sb="92" eb="94">
      <t>ジッシ</t>
    </rPh>
    <rPh sb="98" eb="100">
      <t>ヒツヨウ</t>
    </rPh>
    <rPh sb="106" eb="108">
      <t>カンロ</t>
    </rPh>
    <rPh sb="108" eb="110">
      <t>ケイネン</t>
    </rPh>
    <rPh sb="110" eb="111">
      <t>カ</t>
    </rPh>
    <rPh sb="111" eb="112">
      <t>リツ</t>
    </rPh>
    <rPh sb="115" eb="118">
      <t>ケイカクテキ</t>
    </rPh>
    <rPh sb="119" eb="121">
      <t>カンロ</t>
    </rPh>
    <rPh sb="121" eb="123">
      <t>コウシン</t>
    </rPh>
    <rPh sb="127" eb="129">
      <t>レイワ</t>
    </rPh>
    <rPh sb="129" eb="131">
      <t>ガンネン</t>
    </rPh>
    <rPh sb="131" eb="132">
      <t>ド</t>
    </rPh>
    <rPh sb="135" eb="137">
      <t>ルイジ</t>
    </rPh>
    <rPh sb="137" eb="139">
      <t>ダンタイ</t>
    </rPh>
    <rPh sb="140" eb="143">
      <t>ヘイキンチ</t>
    </rPh>
    <rPh sb="144" eb="146">
      <t>シタマワ</t>
    </rPh>
    <rPh sb="157" eb="159">
      <t>ホウテイ</t>
    </rPh>
    <rPh sb="159" eb="161">
      <t>タイヨウ</t>
    </rPh>
    <rPh sb="161" eb="163">
      <t>ネンスウ</t>
    </rPh>
    <rPh sb="164" eb="166">
      <t>ケイカ</t>
    </rPh>
    <rPh sb="168" eb="170">
      <t>カンロ</t>
    </rPh>
    <rPh sb="171" eb="172">
      <t>オオ</t>
    </rPh>
    <rPh sb="173" eb="175">
      <t>ホユウ</t>
    </rPh>
    <rPh sb="180" eb="182">
      <t>ショウワ</t>
    </rPh>
    <rPh sb="184" eb="186">
      <t>ネンダイ</t>
    </rPh>
    <rPh sb="187" eb="189">
      <t>カクチョウ</t>
    </rPh>
    <rPh sb="191" eb="193">
      <t>カンロ</t>
    </rPh>
    <rPh sb="223" eb="225">
      <t>カンロ</t>
    </rPh>
    <rPh sb="225" eb="227">
      <t>コウシン</t>
    </rPh>
    <rPh sb="227" eb="228">
      <t>リツ</t>
    </rPh>
    <rPh sb="231" eb="233">
      <t>キカン</t>
    </rPh>
    <rPh sb="233" eb="235">
      <t>カンロ</t>
    </rPh>
    <rPh sb="236" eb="239">
      <t>タイシンカ</t>
    </rPh>
    <rPh sb="239" eb="241">
      <t>コウジ</t>
    </rPh>
    <rPh sb="242" eb="244">
      <t>ケイゾク</t>
    </rPh>
    <rPh sb="250" eb="255">
      <t>タイショウジギョウヒ</t>
    </rPh>
    <rPh sb="256" eb="258">
      <t>ゲンショウ</t>
    </rPh>
    <rPh sb="262" eb="264">
      <t>コウシン</t>
    </rPh>
    <rPh sb="264" eb="266">
      <t>エンチョウ</t>
    </rPh>
    <rPh sb="267" eb="269">
      <t>ゲンショウ</t>
    </rPh>
    <rPh sb="271" eb="274">
      <t>コウシンリツ</t>
    </rPh>
    <rPh sb="275" eb="276">
      <t>ノ</t>
    </rPh>
    <rPh sb="277" eb="278">
      <t>ナヤ</t>
    </rPh>
    <rPh sb="279" eb="283">
      <t>ルイジダンタイ</t>
    </rPh>
    <rPh sb="284" eb="287">
      <t>ヘイキンチ</t>
    </rPh>
    <rPh sb="288" eb="290">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</si>
</sst>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c:v>
                </c:pt>
                <c:pt idx="1">
                  <c:v>1.1000000000000001</c:v>
                </c:pt>
                <c:pt idx="2">
                  <c:v>0.65</c:v>
                </c:pt>
                <c:pt idx="3">
                  <c:v>0.38</c:v>
                </c:pt>
                <c:pt idx="4">
                  <c:v>0.46</c:v>
                </c:pt>
              </c:numCache>
            </c:numRef>
          </c:val>
          <c:extLst>
            <c:ext xmlns:c16="http://schemas.microsoft.com/office/drawing/2014/chart" uri="{C3380CC4-5D6E-409C-BE32-E72D297353CC}">
              <c16:uniqueId val="{00000000-C29E-4990-923C-49C2F56785B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C29E-4990-923C-49C2F56785B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61.56</c:v>
                </c:pt>
                <c:pt idx="1">
                  <c:v>62.01</c:v>
                </c:pt>
                <c:pt idx="2">
                  <c:v>63.96</c:v>
                </c:pt>
                <c:pt idx="3">
                  <c:v>62.01</c:v>
                </c:pt>
                <c:pt idx="4">
                  <c:v>59.21</c:v>
                </c:pt>
              </c:numCache>
            </c:numRef>
          </c:val>
          <c:extLst>
            <c:ext xmlns:c16="http://schemas.microsoft.com/office/drawing/2014/chart" uri="{C3380CC4-5D6E-409C-BE32-E72D297353CC}">
              <c16:uniqueId val="{00000000-2B60-43F2-B453-B3300208883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2B60-43F2-B453-B3300208883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79.52</c:v>
                </c:pt>
                <c:pt idx="1">
                  <c:v>76.72</c:v>
                </c:pt>
                <c:pt idx="2">
                  <c:v>75.150000000000006</c:v>
                </c:pt>
                <c:pt idx="3">
                  <c:v>69.69</c:v>
                </c:pt>
                <c:pt idx="4">
                  <c:v>76.290000000000006</c:v>
                </c:pt>
              </c:numCache>
            </c:numRef>
          </c:val>
          <c:extLst>
            <c:ext xmlns:c16="http://schemas.microsoft.com/office/drawing/2014/chart" uri="{C3380CC4-5D6E-409C-BE32-E72D297353CC}">
              <c16:uniqueId val="{00000000-25A7-4390-AFB6-E056387A1F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25A7-4390-AFB6-E056387A1F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128.75</c:v>
                </c:pt>
                <c:pt idx="1">
                  <c:v>128.68</c:v>
                </c:pt>
                <c:pt idx="2">
                  <c:v>126.03</c:v>
                </c:pt>
                <c:pt idx="3">
                  <c:v>113.07</c:v>
                </c:pt>
                <c:pt idx="4">
                  <c:v>116.95</c:v>
                </c:pt>
              </c:numCache>
            </c:numRef>
          </c:val>
          <c:extLst>
            <c:ext xmlns:c16="http://schemas.microsoft.com/office/drawing/2014/chart" uri="{C3380CC4-5D6E-409C-BE32-E72D297353CC}">
              <c16:uniqueId val="{00000000-0B2E-4AFA-9109-D1C9A5E578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0B2E-4AFA-9109-D1C9A5E578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47.92</c:v>
                </c:pt>
                <c:pt idx="1">
                  <c:v>48.28</c:v>
                </c:pt>
                <c:pt idx="2">
                  <c:v>48.86</c:v>
                </c:pt>
                <c:pt idx="3">
                  <c:v>49.59</c:v>
                </c:pt>
                <c:pt idx="4">
                  <c:v>50.29</c:v>
                </c:pt>
              </c:numCache>
            </c:numRef>
          </c:val>
          <c:extLst>
            <c:ext xmlns:c16="http://schemas.microsoft.com/office/drawing/2014/chart" uri="{C3380CC4-5D6E-409C-BE32-E72D297353CC}">
              <c16:uniqueId val="{00000000-1EC8-42D1-BC43-68270F9E989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1EC8-42D1-BC43-68270F9E989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17.93</c:v>
                </c:pt>
                <c:pt idx="1">
                  <c:v>16.149999999999999</c:v>
                </c:pt>
                <c:pt idx="2">
                  <c:v>16.16</c:v>
                </c:pt>
                <c:pt idx="3">
                  <c:v>17.059999999999999</c:v>
                </c:pt>
                <c:pt idx="4">
                  <c:v>18.3</c:v>
                </c:pt>
              </c:numCache>
            </c:numRef>
          </c:val>
          <c:extLst>
            <c:ext xmlns:c16="http://schemas.microsoft.com/office/drawing/2014/chart" uri="{C3380CC4-5D6E-409C-BE32-E72D297353CC}">
              <c16:uniqueId val="{00000000-D714-48A0-BDAF-67F57D30545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D714-48A0-BDAF-67F57D30545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EE-4D67-9917-B41459FDB8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27EE-4D67-9917-B41459FDB8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228.62</c:v>
                </c:pt>
                <c:pt idx="1">
                  <c:v>278.7</c:v>
                </c:pt>
                <c:pt idx="2">
                  <c:v>321.69</c:v>
                </c:pt>
                <c:pt idx="3">
                  <c:v>341.12</c:v>
                </c:pt>
                <c:pt idx="4">
                  <c:v>375.55</c:v>
                </c:pt>
              </c:numCache>
            </c:numRef>
          </c:val>
          <c:extLst>
            <c:ext xmlns:c16="http://schemas.microsoft.com/office/drawing/2014/chart" uri="{C3380CC4-5D6E-409C-BE32-E72D297353CC}">
              <c16:uniqueId val="{00000000-55C3-41F2-A7BE-4A9310D4359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55C3-41F2-A7BE-4A9310D4359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345.86</c:v>
                </c:pt>
                <c:pt idx="1">
                  <c:v>344.81</c:v>
                </c:pt>
                <c:pt idx="2">
                  <c:v>439.29</c:v>
                </c:pt>
                <c:pt idx="3">
                  <c:v>357.19</c:v>
                </c:pt>
                <c:pt idx="4">
                  <c:v>328.22</c:v>
                </c:pt>
              </c:numCache>
            </c:numRef>
          </c:val>
          <c:extLst>
            <c:ext xmlns:c16="http://schemas.microsoft.com/office/drawing/2014/chart" uri="{C3380CC4-5D6E-409C-BE32-E72D297353CC}">
              <c16:uniqueId val="{00000000-2471-4996-9C5B-E8E6805F45A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2471-4996-9C5B-E8E6805F45A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128.18</c:v>
                </c:pt>
                <c:pt idx="1">
                  <c:v>127.33</c:v>
                </c:pt>
                <c:pt idx="2">
                  <c:v>91.84</c:v>
                </c:pt>
                <c:pt idx="3">
                  <c:v>112.03</c:v>
                </c:pt>
                <c:pt idx="4">
                  <c:v>112.48</c:v>
                </c:pt>
              </c:numCache>
            </c:numRef>
          </c:val>
          <c:extLst>
            <c:ext xmlns:c16="http://schemas.microsoft.com/office/drawing/2014/chart" uri="{C3380CC4-5D6E-409C-BE32-E72D297353CC}">
              <c16:uniqueId val="{00000000-D563-40D8-894D-F3D4FD15847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D563-40D8-894D-F3D4FD15847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98.63</c:v>
                </c:pt>
                <c:pt idx="1">
                  <c:v>99.51</c:v>
                </c:pt>
                <c:pt idx="2">
                  <c:v>104.41</c:v>
                </c:pt>
                <c:pt idx="3">
                  <c:v>113.51</c:v>
                </c:pt>
                <c:pt idx="4">
                  <c:v>113.86</c:v>
                </c:pt>
              </c:numCache>
            </c:numRef>
          </c:val>
          <c:extLst>
            <c:ext xmlns:c16="http://schemas.microsoft.com/office/drawing/2014/chart" uri="{C3380CC4-5D6E-409C-BE32-E72D297353CC}">
              <c16:uniqueId val="{00000000-7EF5-494E-AFC9-A08166ECAE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7EF5-494E-AFC9-A08166ECAE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7"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和歌山県　有田市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7"/>
      <c r="D7" s="57"/>
      <c r="E7" s="57"/>
      <c r="F7" s="57"/>
      <c r="G7" s="57"/>
      <c r="H7" s="57"/>
      <c r="I7" s="56" t="s">
        <v>2</v>
      </c>
      <c r="J7" s="57"/>
      <c r="K7" s="57"/>
      <c r="L7" s="57"/>
      <c r="M7" s="57"/>
      <c r="N7" s="57"/>
      <c r="O7" s="58"/>
      <c r="P7" s="59" t="s">
        <v>3</v>
      </c>
      <c r="Q7" s="59"/>
      <c r="R7" s="59"/>
      <c r="S7" s="59"/>
      <c r="T7" s="59"/>
      <c r="U7" s="59"/>
      <c r="V7" s="59"/>
      <c r="W7" s="59" t="s">
        <v>4</v>
      </c>
      <c r="X7" s="59"/>
      <c r="Y7" s="59"/>
      <c r="Z7" s="59"/>
      <c r="AA7" s="59"/>
      <c r="AB7" s="59"/>
      <c r="AC7" s="59"/>
      <c r="AD7" s="59" t="s">
        <v>5</v>
      </c>
      <c r="AE7" s="59"/>
      <c r="AF7" s="59"/>
      <c r="AG7" s="59"/>
      <c r="AH7" s="59"/>
      <c r="AI7" s="59"/>
      <c r="AJ7" s="59"/>
      <c r="AK7" s="2"/>
      <c r="AL7" s="59" t="s">
        <v>6</v>
      </c>
      <c r="AM7" s="59"/>
      <c r="AN7" s="59"/>
      <c r="AO7" s="59"/>
      <c r="AP7" s="59"/>
      <c r="AQ7" s="59"/>
      <c r="AR7" s="59"/>
      <c r="AS7" s="59"/>
      <c r="AT7" s="56" t="s">
        <v>7</v>
      </c>
      <c r="AU7" s="57"/>
      <c r="AV7" s="57"/>
      <c r="AW7" s="57"/>
      <c r="AX7" s="57"/>
      <c r="AY7" s="57"/>
      <c r="AZ7" s="57"/>
      <c r="BA7" s="57"/>
      <c r="BB7" s="59" t="s">
        <v>8</v>
      </c>
      <c r="BC7" s="59"/>
      <c r="BD7" s="59"/>
      <c r="BE7" s="59"/>
      <c r="BF7" s="59"/>
      <c r="BG7" s="59"/>
      <c r="BH7" s="59"/>
      <c r="BI7" s="59"/>
      <c r="BJ7" s="3"/>
      <c r="BK7" s="3"/>
      <c r="BL7" s="64" t="s">
        <v>9</v>
      </c>
      <c r="BM7" s="65"/>
      <c r="BN7" s="65"/>
      <c r="BO7" s="65"/>
      <c r="BP7" s="65"/>
      <c r="BQ7" s="65"/>
      <c r="BR7" s="65"/>
      <c r="BS7" s="65"/>
      <c r="BT7" s="65"/>
      <c r="BU7" s="65"/>
      <c r="BV7" s="65"/>
      <c r="BW7" s="65"/>
      <c r="BX7" s="65"/>
      <c r="BY7" s="66"/>
    </row>
    <row r="8" spans="1:78" ht="18.75" customHeight="1" x14ac:dyDescent="0.2">
      <c r="A8" s="2"/>
      <c r="B8" s="67" t="str">
        <f>データ!$I$6</f>
        <v>法適用</v>
      </c>
      <c r="C8" s="68"/>
      <c r="D8" s="68"/>
      <c r="E8" s="68"/>
      <c r="F8" s="68"/>
      <c r="G8" s="68"/>
      <c r="H8" s="68"/>
      <c r="I8" s="67" t="str">
        <f>データ!$J$6</f>
        <v>水道事業</v>
      </c>
      <c r="J8" s="68"/>
      <c r="K8" s="68"/>
      <c r="L8" s="68"/>
      <c r="M8" s="68"/>
      <c r="N8" s="68"/>
      <c r="O8" s="69"/>
      <c r="P8" s="70" t="str">
        <f>データ!$K$6</f>
        <v>末端給水事業</v>
      </c>
      <c r="Q8" s="70"/>
      <c r="R8" s="70"/>
      <c r="S8" s="70"/>
      <c r="T8" s="70"/>
      <c r="U8" s="70"/>
      <c r="V8" s="70"/>
      <c r="W8" s="70" t="str">
        <f>データ!$L$6</f>
        <v>A6</v>
      </c>
      <c r="X8" s="70"/>
      <c r="Y8" s="70"/>
      <c r="Z8" s="70"/>
      <c r="AA8" s="70"/>
      <c r="AB8" s="70"/>
      <c r="AC8" s="70"/>
      <c r="AD8" s="70" t="str">
        <f>データ!$M$6</f>
        <v>非設置</v>
      </c>
      <c r="AE8" s="70"/>
      <c r="AF8" s="70"/>
      <c r="AG8" s="70"/>
      <c r="AH8" s="70"/>
      <c r="AI8" s="70"/>
      <c r="AJ8" s="70"/>
      <c r="AK8" s="2"/>
      <c r="AL8" s="53">
        <f>データ!$R$6</f>
        <v>26214</v>
      </c>
      <c r="AM8" s="53"/>
      <c r="AN8" s="53"/>
      <c r="AO8" s="53"/>
      <c r="AP8" s="53"/>
      <c r="AQ8" s="53"/>
      <c r="AR8" s="53"/>
      <c r="AS8" s="53"/>
      <c r="AT8" s="50">
        <f>データ!$S$6</f>
        <v>36.83</v>
      </c>
      <c r="AU8" s="51"/>
      <c r="AV8" s="51"/>
      <c r="AW8" s="51"/>
      <c r="AX8" s="51"/>
      <c r="AY8" s="51"/>
      <c r="AZ8" s="51"/>
      <c r="BA8" s="51"/>
      <c r="BB8" s="40">
        <f>データ!$T$6</f>
        <v>711.76</v>
      </c>
      <c r="BC8" s="40"/>
      <c r="BD8" s="40"/>
      <c r="BE8" s="40"/>
      <c r="BF8" s="40"/>
      <c r="BG8" s="40"/>
      <c r="BH8" s="40"/>
      <c r="BI8" s="40"/>
      <c r="BJ8" s="3"/>
      <c r="BK8" s="3"/>
      <c r="BL8" s="71" t="s">
        <v>10</v>
      </c>
      <c r="BM8" s="72"/>
      <c r="BN8" s="54" t="s">
        <v>11</v>
      </c>
      <c r="BO8" s="54"/>
      <c r="BP8" s="54"/>
      <c r="BQ8" s="54"/>
      <c r="BR8" s="54"/>
      <c r="BS8" s="54"/>
      <c r="BT8" s="54"/>
      <c r="BU8" s="54"/>
      <c r="BV8" s="54"/>
      <c r="BW8" s="54"/>
      <c r="BX8" s="54"/>
      <c r="BY8" s="55"/>
    </row>
    <row r="9" spans="1:78" ht="18.75" customHeight="1" x14ac:dyDescent="0.2">
      <c r="A9" s="2"/>
      <c r="B9" s="56" t="s">
        <v>12</v>
      </c>
      <c r="C9" s="57"/>
      <c r="D9" s="57"/>
      <c r="E9" s="57"/>
      <c r="F9" s="57"/>
      <c r="G9" s="57"/>
      <c r="H9" s="57"/>
      <c r="I9" s="56" t="s">
        <v>13</v>
      </c>
      <c r="J9" s="57"/>
      <c r="K9" s="57"/>
      <c r="L9" s="57"/>
      <c r="M9" s="57"/>
      <c r="N9" s="57"/>
      <c r="O9" s="58"/>
      <c r="P9" s="59" t="s">
        <v>14</v>
      </c>
      <c r="Q9" s="59"/>
      <c r="R9" s="59"/>
      <c r="S9" s="59"/>
      <c r="T9" s="59"/>
      <c r="U9" s="59"/>
      <c r="V9" s="59"/>
      <c r="W9" s="59" t="s">
        <v>15</v>
      </c>
      <c r="X9" s="59"/>
      <c r="Y9" s="59"/>
      <c r="Z9" s="59"/>
      <c r="AA9" s="59"/>
      <c r="AB9" s="59"/>
      <c r="AC9" s="59"/>
      <c r="AD9" s="2"/>
      <c r="AE9" s="2"/>
      <c r="AF9" s="2"/>
      <c r="AG9" s="2"/>
      <c r="AH9" s="2"/>
      <c r="AI9" s="2"/>
      <c r="AJ9" s="2"/>
      <c r="AK9" s="2"/>
      <c r="AL9" s="59" t="s">
        <v>16</v>
      </c>
      <c r="AM9" s="59"/>
      <c r="AN9" s="59"/>
      <c r="AO9" s="59"/>
      <c r="AP9" s="59"/>
      <c r="AQ9" s="59"/>
      <c r="AR9" s="59"/>
      <c r="AS9" s="59"/>
      <c r="AT9" s="56" t="s">
        <v>17</v>
      </c>
      <c r="AU9" s="57"/>
      <c r="AV9" s="57"/>
      <c r="AW9" s="57"/>
      <c r="AX9" s="57"/>
      <c r="AY9" s="57"/>
      <c r="AZ9" s="57"/>
      <c r="BA9" s="57"/>
      <c r="BB9" s="59" t="s">
        <v>18</v>
      </c>
      <c r="BC9" s="59"/>
      <c r="BD9" s="59"/>
      <c r="BE9" s="59"/>
      <c r="BF9" s="59"/>
      <c r="BG9" s="59"/>
      <c r="BH9" s="59"/>
      <c r="BI9" s="59"/>
      <c r="BJ9" s="3"/>
      <c r="BK9" s="3"/>
      <c r="BL9" s="60" t="s">
        <v>19</v>
      </c>
      <c r="BM9" s="61"/>
      <c r="BN9" s="62" t="s">
        <v>20</v>
      </c>
      <c r="BO9" s="62"/>
      <c r="BP9" s="62"/>
      <c r="BQ9" s="62"/>
      <c r="BR9" s="62"/>
      <c r="BS9" s="62"/>
      <c r="BT9" s="62"/>
      <c r="BU9" s="62"/>
      <c r="BV9" s="62"/>
      <c r="BW9" s="62"/>
      <c r="BX9" s="62"/>
      <c r="BY9" s="63"/>
    </row>
    <row r="10" spans="1:78" ht="18.75" customHeight="1" x14ac:dyDescent="0.2">
      <c r="A10" s="2"/>
      <c r="B10" s="50" t="str">
        <f>データ!$N$6</f>
        <v>-</v>
      </c>
      <c r="C10" s="51"/>
      <c r="D10" s="51"/>
      <c r="E10" s="51"/>
      <c r="F10" s="51"/>
      <c r="G10" s="51"/>
      <c r="H10" s="51"/>
      <c r="I10" s="50">
        <f>データ!$O$6</f>
        <v>70.03</v>
      </c>
      <c r="J10" s="51"/>
      <c r="K10" s="51"/>
      <c r="L10" s="51"/>
      <c r="M10" s="51"/>
      <c r="N10" s="51"/>
      <c r="O10" s="52"/>
      <c r="P10" s="40">
        <f>データ!$P$6</f>
        <v>99.7</v>
      </c>
      <c r="Q10" s="40"/>
      <c r="R10" s="40"/>
      <c r="S10" s="40"/>
      <c r="T10" s="40"/>
      <c r="U10" s="40"/>
      <c r="V10" s="40"/>
      <c r="W10" s="53">
        <f>データ!$Q$6</f>
        <v>2552</v>
      </c>
      <c r="X10" s="53"/>
      <c r="Y10" s="53"/>
      <c r="Z10" s="53"/>
      <c r="AA10" s="53"/>
      <c r="AB10" s="53"/>
      <c r="AC10" s="53"/>
      <c r="AD10" s="2"/>
      <c r="AE10" s="2"/>
      <c r="AF10" s="2"/>
      <c r="AG10" s="2"/>
      <c r="AH10" s="2"/>
      <c r="AI10" s="2"/>
      <c r="AJ10" s="2"/>
      <c r="AK10" s="2"/>
      <c r="AL10" s="53">
        <f>データ!$U$6</f>
        <v>25982</v>
      </c>
      <c r="AM10" s="53"/>
      <c r="AN10" s="53"/>
      <c r="AO10" s="53"/>
      <c r="AP10" s="53"/>
      <c r="AQ10" s="53"/>
      <c r="AR10" s="53"/>
      <c r="AS10" s="53"/>
      <c r="AT10" s="50">
        <f>データ!$V$6</f>
        <v>19.27</v>
      </c>
      <c r="AU10" s="51"/>
      <c r="AV10" s="51"/>
      <c r="AW10" s="51"/>
      <c r="AX10" s="51"/>
      <c r="AY10" s="51"/>
      <c r="AZ10" s="51"/>
      <c r="BA10" s="51"/>
      <c r="BB10" s="40">
        <f>データ!$W$6</f>
        <v>1348.31</v>
      </c>
      <c r="BC10" s="40"/>
      <c r="BD10" s="40"/>
      <c r="BE10" s="40"/>
      <c r="BF10" s="40"/>
      <c r="BG10" s="40"/>
      <c r="BH10" s="40"/>
      <c r="BI10" s="40"/>
      <c r="BJ10" s="2"/>
      <c r="BK10" s="2"/>
      <c r="BL10" s="41" t="s">
        <v>21</v>
      </c>
      <c r="BM10" s="42"/>
      <c r="BN10" s="43" t="s">
        <v>22</v>
      </c>
      <c r="BO10" s="43"/>
      <c r="BP10" s="43"/>
      <c r="BQ10" s="43"/>
      <c r="BR10" s="43"/>
      <c r="BS10" s="43"/>
      <c r="BT10" s="43"/>
      <c r="BU10" s="43"/>
      <c r="BV10" s="43"/>
      <c r="BW10" s="43"/>
      <c r="BX10" s="43"/>
      <c r="BY10" s="4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2">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84" t="s">
        <v>25</v>
      </c>
      <c r="BM14" s="85"/>
      <c r="BN14" s="85"/>
      <c r="BO14" s="85"/>
      <c r="BP14" s="85"/>
      <c r="BQ14" s="85"/>
      <c r="BR14" s="85"/>
      <c r="BS14" s="85"/>
      <c r="BT14" s="85"/>
      <c r="BU14" s="85"/>
      <c r="BV14" s="85"/>
      <c r="BW14" s="85"/>
      <c r="BX14" s="85"/>
      <c r="BY14" s="85"/>
      <c r="BZ14" s="86"/>
    </row>
    <row r="15" spans="1:78" ht="13.5" customHeight="1" x14ac:dyDescent="0.2">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87"/>
      <c r="BM15" s="88"/>
      <c r="BN15" s="88"/>
      <c r="BO15" s="88"/>
      <c r="BP15" s="88"/>
      <c r="BQ15" s="88"/>
      <c r="BR15" s="88"/>
      <c r="BS15" s="88"/>
      <c r="BT15" s="88"/>
      <c r="BU15" s="88"/>
      <c r="BV15" s="88"/>
      <c r="BW15" s="88"/>
      <c r="BX15" s="88"/>
      <c r="BY15" s="88"/>
      <c r="BZ15" s="8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112</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3"/>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3"/>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3"/>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3"/>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3"/>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3"/>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3"/>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3"/>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3"/>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3"/>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3"/>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3"/>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3"/>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3"/>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3"/>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3"/>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3"/>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3"/>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3"/>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3"/>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3"/>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3"/>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3"/>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3"/>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3"/>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3"/>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3"/>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3"/>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3" t="s">
        <v>113</v>
      </c>
      <c r="BM47" s="91"/>
      <c r="BN47" s="91"/>
      <c r="BO47" s="91"/>
      <c r="BP47" s="91"/>
      <c r="BQ47" s="91"/>
      <c r="BR47" s="91"/>
      <c r="BS47" s="91"/>
      <c r="BT47" s="91"/>
      <c r="BU47" s="91"/>
      <c r="BV47" s="91"/>
      <c r="BW47" s="91"/>
      <c r="BX47" s="91"/>
      <c r="BY47" s="91"/>
      <c r="BZ47" s="9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3"/>
      <c r="BM48" s="91"/>
      <c r="BN48" s="91"/>
      <c r="BO48" s="91"/>
      <c r="BP48" s="91"/>
      <c r="BQ48" s="91"/>
      <c r="BR48" s="91"/>
      <c r="BS48" s="91"/>
      <c r="BT48" s="91"/>
      <c r="BU48" s="91"/>
      <c r="BV48" s="91"/>
      <c r="BW48" s="91"/>
      <c r="BX48" s="91"/>
      <c r="BY48" s="91"/>
      <c r="BZ48" s="9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3"/>
      <c r="BM49" s="91"/>
      <c r="BN49" s="91"/>
      <c r="BO49" s="91"/>
      <c r="BP49" s="91"/>
      <c r="BQ49" s="91"/>
      <c r="BR49" s="91"/>
      <c r="BS49" s="91"/>
      <c r="BT49" s="91"/>
      <c r="BU49" s="91"/>
      <c r="BV49" s="91"/>
      <c r="BW49" s="91"/>
      <c r="BX49" s="91"/>
      <c r="BY49" s="91"/>
      <c r="BZ49" s="9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3"/>
      <c r="BM50" s="91"/>
      <c r="BN50" s="91"/>
      <c r="BO50" s="91"/>
      <c r="BP50" s="91"/>
      <c r="BQ50" s="91"/>
      <c r="BR50" s="91"/>
      <c r="BS50" s="91"/>
      <c r="BT50" s="91"/>
      <c r="BU50" s="91"/>
      <c r="BV50" s="91"/>
      <c r="BW50" s="91"/>
      <c r="BX50" s="91"/>
      <c r="BY50" s="91"/>
      <c r="BZ50" s="9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3"/>
      <c r="BM51" s="91"/>
      <c r="BN51" s="91"/>
      <c r="BO51" s="91"/>
      <c r="BP51" s="91"/>
      <c r="BQ51" s="91"/>
      <c r="BR51" s="91"/>
      <c r="BS51" s="91"/>
      <c r="BT51" s="91"/>
      <c r="BU51" s="91"/>
      <c r="BV51" s="91"/>
      <c r="BW51" s="91"/>
      <c r="BX51" s="91"/>
      <c r="BY51" s="91"/>
      <c r="BZ51" s="9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3"/>
      <c r="BM52" s="91"/>
      <c r="BN52" s="91"/>
      <c r="BO52" s="91"/>
      <c r="BP52" s="91"/>
      <c r="BQ52" s="91"/>
      <c r="BR52" s="91"/>
      <c r="BS52" s="91"/>
      <c r="BT52" s="91"/>
      <c r="BU52" s="91"/>
      <c r="BV52" s="91"/>
      <c r="BW52" s="91"/>
      <c r="BX52" s="91"/>
      <c r="BY52" s="91"/>
      <c r="BZ52" s="9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3"/>
      <c r="BM53" s="91"/>
      <c r="BN53" s="91"/>
      <c r="BO53" s="91"/>
      <c r="BP53" s="91"/>
      <c r="BQ53" s="91"/>
      <c r="BR53" s="91"/>
      <c r="BS53" s="91"/>
      <c r="BT53" s="91"/>
      <c r="BU53" s="91"/>
      <c r="BV53" s="91"/>
      <c r="BW53" s="91"/>
      <c r="BX53" s="91"/>
      <c r="BY53" s="91"/>
      <c r="BZ53" s="9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3"/>
      <c r="BM54" s="91"/>
      <c r="BN54" s="91"/>
      <c r="BO54" s="91"/>
      <c r="BP54" s="91"/>
      <c r="BQ54" s="91"/>
      <c r="BR54" s="91"/>
      <c r="BS54" s="91"/>
      <c r="BT54" s="91"/>
      <c r="BU54" s="91"/>
      <c r="BV54" s="91"/>
      <c r="BW54" s="91"/>
      <c r="BX54" s="91"/>
      <c r="BY54" s="91"/>
      <c r="BZ54" s="9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3"/>
      <c r="BM55" s="91"/>
      <c r="BN55" s="91"/>
      <c r="BO55" s="91"/>
      <c r="BP55" s="91"/>
      <c r="BQ55" s="91"/>
      <c r="BR55" s="91"/>
      <c r="BS55" s="91"/>
      <c r="BT55" s="91"/>
      <c r="BU55" s="91"/>
      <c r="BV55" s="91"/>
      <c r="BW55" s="91"/>
      <c r="BX55" s="91"/>
      <c r="BY55" s="91"/>
      <c r="BZ55" s="9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3"/>
      <c r="BM56" s="91"/>
      <c r="BN56" s="91"/>
      <c r="BO56" s="91"/>
      <c r="BP56" s="91"/>
      <c r="BQ56" s="91"/>
      <c r="BR56" s="91"/>
      <c r="BS56" s="91"/>
      <c r="BT56" s="91"/>
      <c r="BU56" s="91"/>
      <c r="BV56" s="91"/>
      <c r="BW56" s="91"/>
      <c r="BX56" s="91"/>
      <c r="BY56" s="91"/>
      <c r="BZ56" s="9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3"/>
      <c r="BM57" s="91"/>
      <c r="BN57" s="91"/>
      <c r="BO57" s="91"/>
      <c r="BP57" s="91"/>
      <c r="BQ57" s="91"/>
      <c r="BR57" s="91"/>
      <c r="BS57" s="91"/>
      <c r="BT57" s="91"/>
      <c r="BU57" s="91"/>
      <c r="BV57" s="91"/>
      <c r="BW57" s="91"/>
      <c r="BX57" s="91"/>
      <c r="BY57" s="91"/>
      <c r="BZ57" s="9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3"/>
      <c r="BM58" s="91"/>
      <c r="BN58" s="91"/>
      <c r="BO58" s="91"/>
      <c r="BP58" s="91"/>
      <c r="BQ58" s="91"/>
      <c r="BR58" s="91"/>
      <c r="BS58" s="91"/>
      <c r="BT58" s="91"/>
      <c r="BU58" s="91"/>
      <c r="BV58" s="91"/>
      <c r="BW58" s="91"/>
      <c r="BX58" s="91"/>
      <c r="BY58" s="91"/>
      <c r="BZ58" s="9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3"/>
      <c r="BM59" s="91"/>
      <c r="BN59" s="91"/>
      <c r="BO59" s="91"/>
      <c r="BP59" s="91"/>
      <c r="BQ59" s="91"/>
      <c r="BR59" s="91"/>
      <c r="BS59" s="91"/>
      <c r="BT59" s="91"/>
      <c r="BU59" s="91"/>
      <c r="BV59" s="91"/>
      <c r="BW59" s="91"/>
      <c r="BX59" s="91"/>
      <c r="BY59" s="91"/>
      <c r="BZ59" s="92"/>
    </row>
    <row r="60" spans="1:78" ht="13.5" customHeight="1" x14ac:dyDescent="0.2">
      <c r="A60" s="2"/>
      <c r="B60" s="37" t="s">
        <v>27</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93"/>
      <c r="BM60" s="91"/>
      <c r="BN60" s="91"/>
      <c r="BO60" s="91"/>
      <c r="BP60" s="91"/>
      <c r="BQ60" s="91"/>
      <c r="BR60" s="91"/>
      <c r="BS60" s="91"/>
      <c r="BT60" s="91"/>
      <c r="BU60" s="91"/>
      <c r="BV60" s="91"/>
      <c r="BW60" s="91"/>
      <c r="BX60" s="91"/>
      <c r="BY60" s="91"/>
      <c r="BZ60" s="92"/>
    </row>
    <row r="61" spans="1:78" ht="13.5" customHeight="1" x14ac:dyDescent="0.2">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93"/>
      <c r="BM61" s="91"/>
      <c r="BN61" s="91"/>
      <c r="BO61" s="91"/>
      <c r="BP61" s="91"/>
      <c r="BQ61" s="91"/>
      <c r="BR61" s="91"/>
      <c r="BS61" s="91"/>
      <c r="BT61" s="91"/>
      <c r="BU61" s="91"/>
      <c r="BV61" s="91"/>
      <c r="BW61" s="91"/>
      <c r="BX61" s="91"/>
      <c r="BY61" s="91"/>
      <c r="BZ61" s="9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3"/>
      <c r="BM62" s="91"/>
      <c r="BN62" s="91"/>
      <c r="BO62" s="91"/>
      <c r="BP62" s="91"/>
      <c r="BQ62" s="91"/>
      <c r="BR62" s="91"/>
      <c r="BS62" s="91"/>
      <c r="BT62" s="91"/>
      <c r="BU62" s="91"/>
      <c r="BV62" s="91"/>
      <c r="BW62" s="91"/>
      <c r="BX62" s="91"/>
      <c r="BY62" s="91"/>
      <c r="BZ62" s="9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3"/>
      <c r="BM63" s="91"/>
      <c r="BN63" s="91"/>
      <c r="BO63" s="91"/>
      <c r="BP63" s="91"/>
      <c r="BQ63" s="91"/>
      <c r="BR63" s="91"/>
      <c r="BS63" s="91"/>
      <c r="BT63" s="91"/>
      <c r="BU63" s="91"/>
      <c r="BV63" s="91"/>
      <c r="BW63" s="91"/>
      <c r="BX63" s="91"/>
      <c r="BY63" s="91"/>
      <c r="BZ63" s="9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3" t="s">
        <v>111</v>
      </c>
      <c r="BM66" s="91"/>
      <c r="BN66" s="91"/>
      <c r="BO66" s="91"/>
      <c r="BP66" s="91"/>
      <c r="BQ66" s="91"/>
      <c r="BR66" s="91"/>
      <c r="BS66" s="91"/>
      <c r="BT66" s="91"/>
      <c r="BU66" s="91"/>
      <c r="BV66" s="91"/>
      <c r="BW66" s="91"/>
      <c r="BX66" s="91"/>
      <c r="BY66" s="91"/>
      <c r="BZ66" s="9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3"/>
      <c r="BM67" s="91"/>
      <c r="BN67" s="91"/>
      <c r="BO67" s="91"/>
      <c r="BP67" s="91"/>
      <c r="BQ67" s="91"/>
      <c r="BR67" s="91"/>
      <c r="BS67" s="91"/>
      <c r="BT67" s="91"/>
      <c r="BU67" s="91"/>
      <c r="BV67" s="91"/>
      <c r="BW67" s="91"/>
      <c r="BX67" s="91"/>
      <c r="BY67" s="91"/>
      <c r="BZ67" s="9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3"/>
      <c r="BM68" s="91"/>
      <c r="BN68" s="91"/>
      <c r="BO68" s="91"/>
      <c r="BP68" s="91"/>
      <c r="BQ68" s="91"/>
      <c r="BR68" s="91"/>
      <c r="BS68" s="91"/>
      <c r="BT68" s="91"/>
      <c r="BU68" s="91"/>
      <c r="BV68" s="91"/>
      <c r="BW68" s="91"/>
      <c r="BX68" s="91"/>
      <c r="BY68" s="91"/>
      <c r="BZ68" s="9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3"/>
      <c r="BM69" s="91"/>
      <c r="BN69" s="91"/>
      <c r="BO69" s="91"/>
      <c r="BP69" s="91"/>
      <c r="BQ69" s="91"/>
      <c r="BR69" s="91"/>
      <c r="BS69" s="91"/>
      <c r="BT69" s="91"/>
      <c r="BU69" s="91"/>
      <c r="BV69" s="91"/>
      <c r="BW69" s="91"/>
      <c r="BX69" s="91"/>
      <c r="BY69" s="91"/>
      <c r="BZ69" s="9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3"/>
      <c r="BM70" s="91"/>
      <c r="BN70" s="91"/>
      <c r="BO70" s="91"/>
      <c r="BP70" s="91"/>
      <c r="BQ70" s="91"/>
      <c r="BR70" s="91"/>
      <c r="BS70" s="91"/>
      <c r="BT70" s="91"/>
      <c r="BU70" s="91"/>
      <c r="BV70" s="91"/>
      <c r="BW70" s="91"/>
      <c r="BX70" s="91"/>
      <c r="BY70" s="91"/>
      <c r="BZ70" s="9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3"/>
      <c r="BM71" s="91"/>
      <c r="BN71" s="91"/>
      <c r="BO71" s="91"/>
      <c r="BP71" s="91"/>
      <c r="BQ71" s="91"/>
      <c r="BR71" s="91"/>
      <c r="BS71" s="91"/>
      <c r="BT71" s="91"/>
      <c r="BU71" s="91"/>
      <c r="BV71" s="91"/>
      <c r="BW71" s="91"/>
      <c r="BX71" s="91"/>
      <c r="BY71" s="91"/>
      <c r="BZ71" s="9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3"/>
      <c r="BM72" s="91"/>
      <c r="BN72" s="91"/>
      <c r="BO72" s="91"/>
      <c r="BP72" s="91"/>
      <c r="BQ72" s="91"/>
      <c r="BR72" s="91"/>
      <c r="BS72" s="91"/>
      <c r="BT72" s="91"/>
      <c r="BU72" s="91"/>
      <c r="BV72" s="91"/>
      <c r="BW72" s="91"/>
      <c r="BX72" s="91"/>
      <c r="BY72" s="91"/>
      <c r="BZ72" s="9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3"/>
      <c r="BM73" s="91"/>
      <c r="BN73" s="91"/>
      <c r="BO73" s="91"/>
      <c r="BP73" s="91"/>
      <c r="BQ73" s="91"/>
      <c r="BR73" s="91"/>
      <c r="BS73" s="91"/>
      <c r="BT73" s="91"/>
      <c r="BU73" s="91"/>
      <c r="BV73" s="91"/>
      <c r="BW73" s="91"/>
      <c r="BX73" s="91"/>
      <c r="BY73" s="91"/>
      <c r="BZ73" s="9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3"/>
      <c r="BM74" s="91"/>
      <c r="BN74" s="91"/>
      <c r="BO74" s="91"/>
      <c r="BP74" s="91"/>
      <c r="BQ74" s="91"/>
      <c r="BR74" s="91"/>
      <c r="BS74" s="91"/>
      <c r="BT74" s="91"/>
      <c r="BU74" s="91"/>
      <c r="BV74" s="91"/>
      <c r="BW74" s="91"/>
      <c r="BX74" s="91"/>
      <c r="BY74" s="91"/>
      <c r="BZ74" s="9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3"/>
      <c r="BM75" s="91"/>
      <c r="BN75" s="91"/>
      <c r="BO75" s="91"/>
      <c r="BP75" s="91"/>
      <c r="BQ75" s="91"/>
      <c r="BR75" s="91"/>
      <c r="BS75" s="91"/>
      <c r="BT75" s="91"/>
      <c r="BU75" s="91"/>
      <c r="BV75" s="91"/>
      <c r="BW75" s="91"/>
      <c r="BX75" s="91"/>
      <c r="BY75" s="91"/>
      <c r="BZ75" s="9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3"/>
      <c r="BM76" s="91"/>
      <c r="BN76" s="91"/>
      <c r="BO76" s="91"/>
      <c r="BP76" s="91"/>
      <c r="BQ76" s="91"/>
      <c r="BR76" s="91"/>
      <c r="BS76" s="91"/>
      <c r="BT76" s="91"/>
      <c r="BU76" s="91"/>
      <c r="BV76" s="91"/>
      <c r="BW76" s="91"/>
      <c r="BX76" s="91"/>
      <c r="BY76" s="91"/>
      <c r="BZ76" s="9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3"/>
      <c r="BM77" s="91"/>
      <c r="BN77" s="91"/>
      <c r="BO77" s="91"/>
      <c r="BP77" s="91"/>
      <c r="BQ77" s="91"/>
      <c r="BR77" s="91"/>
      <c r="BS77" s="91"/>
      <c r="BT77" s="91"/>
      <c r="BU77" s="91"/>
      <c r="BV77" s="91"/>
      <c r="BW77" s="91"/>
      <c r="BX77" s="91"/>
      <c r="BY77" s="91"/>
      <c r="BZ77" s="9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3"/>
      <c r="BM78" s="91"/>
      <c r="BN78" s="91"/>
      <c r="BO78" s="91"/>
      <c r="BP78" s="91"/>
      <c r="BQ78" s="91"/>
      <c r="BR78" s="91"/>
      <c r="BS78" s="91"/>
      <c r="BT78" s="91"/>
      <c r="BU78" s="91"/>
      <c r="BV78" s="91"/>
      <c r="BW78" s="91"/>
      <c r="BX78" s="91"/>
      <c r="BY78" s="91"/>
      <c r="BZ78" s="9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3"/>
      <c r="BM79" s="91"/>
      <c r="BN79" s="91"/>
      <c r="BO79" s="91"/>
      <c r="BP79" s="91"/>
      <c r="BQ79" s="91"/>
      <c r="BR79" s="91"/>
      <c r="BS79" s="91"/>
      <c r="BT79" s="91"/>
      <c r="BU79" s="91"/>
      <c r="BV79" s="91"/>
      <c r="BW79" s="91"/>
      <c r="BX79" s="91"/>
      <c r="BY79" s="91"/>
      <c r="BZ79" s="9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3"/>
      <c r="BM80" s="91"/>
      <c r="BN80" s="91"/>
      <c r="BO80" s="91"/>
      <c r="BP80" s="91"/>
      <c r="BQ80" s="91"/>
      <c r="BR80" s="91"/>
      <c r="BS80" s="91"/>
      <c r="BT80" s="91"/>
      <c r="BU80" s="91"/>
      <c r="BV80" s="91"/>
      <c r="BW80" s="91"/>
      <c r="BX80" s="91"/>
      <c r="BY80" s="91"/>
      <c r="BZ80" s="9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3"/>
      <c r="BM81" s="91"/>
      <c r="BN81" s="91"/>
      <c r="BO81" s="91"/>
      <c r="BP81" s="91"/>
      <c r="BQ81" s="91"/>
      <c r="BR81" s="91"/>
      <c r="BS81" s="91"/>
      <c r="BT81" s="91"/>
      <c r="BU81" s="91"/>
      <c r="BV81" s="91"/>
      <c r="BW81" s="91"/>
      <c r="BX81" s="91"/>
      <c r="BY81" s="91"/>
      <c r="BZ81" s="9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4"/>
      <c r="BM82" s="95"/>
      <c r="BN82" s="95"/>
      <c r="BO82" s="95"/>
      <c r="BP82" s="95"/>
      <c r="BQ82" s="95"/>
      <c r="BR82" s="95"/>
      <c r="BS82" s="95"/>
      <c r="BT82" s="95"/>
      <c r="BU82" s="95"/>
      <c r="BV82" s="95"/>
      <c r="BW82" s="95"/>
      <c r="BX82" s="95"/>
      <c r="BY82" s="95"/>
      <c r="BZ82" s="9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4xp63oA53Lr9BbLzpGsBK2nPi63OiZjMWxR8/If5Tz5FcyOvfnEy36Sw3Xtqa6dixjuCtTzm6M9fl57JNu/Cw==" saltValue="w6UzAavzj4eVSGHnuk1jV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302040</v>
      </c>
      <c r="D6" s="20">
        <f t="shared" si="3"/>
        <v>46</v>
      </c>
      <c r="E6" s="20">
        <f t="shared" si="3"/>
        <v>1</v>
      </c>
      <c r="F6" s="20">
        <f t="shared" si="3"/>
        <v>0</v>
      </c>
      <c r="G6" s="20">
        <f t="shared" si="3"/>
        <v>1</v>
      </c>
      <c r="H6" s="20" t="str">
        <f t="shared" si="3"/>
        <v>和歌山県　有田市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70.03</v>
      </c>
      <c r="P6" s="21">
        <f t="shared" si="3"/>
        <v>99.7</v>
      </c>
      <c r="Q6" s="21">
        <f t="shared" si="3"/>
        <v>2552</v>
      </c>
      <c r="R6" s="21">
        <f t="shared" si="3"/>
        <v>26214</v>
      </c>
      <c r="S6" s="21">
        <f t="shared" si="3"/>
        <v>36.83</v>
      </c>
      <c r="T6" s="21">
        <f t="shared" si="3"/>
        <v>711.76</v>
      </c>
      <c r="U6" s="21">
        <f t="shared" si="3"/>
        <v>25982</v>
      </c>
      <c r="V6" s="21">
        <f t="shared" si="3"/>
        <v>19.27</v>
      </c>
      <c r="W6" s="21">
        <f t="shared" si="3"/>
        <v>1348.31</v>
      </c>
      <c r="X6" s="22">
        <f>IF(X7="",NA(),X7)</f>
        <v>128.75</v>
      </c>
      <c r="Y6" s="22">
        <f t="shared" ref="Y6:AG6" si="4">IF(Y7="",NA(),Y7)</f>
        <v>128.68</v>
      </c>
      <c r="Z6" s="22">
        <f t="shared" si="4"/>
        <v>126.03</v>
      </c>
      <c r="AA6" s="22">
        <f t="shared" si="4"/>
        <v>113.07</v>
      </c>
      <c r="AB6" s="22">
        <f t="shared" si="4"/>
        <v>116.95</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228.62</v>
      </c>
      <c r="AU6" s="22">
        <f t="shared" ref="AU6:BC6" si="6">IF(AU7="",NA(),AU7)</f>
        <v>278.7</v>
      </c>
      <c r="AV6" s="22">
        <f t="shared" si="6"/>
        <v>321.69</v>
      </c>
      <c r="AW6" s="22">
        <f t="shared" si="6"/>
        <v>341.12</v>
      </c>
      <c r="AX6" s="22">
        <f t="shared" si="6"/>
        <v>375.55</v>
      </c>
      <c r="AY6" s="22">
        <f t="shared" si="6"/>
        <v>369.69</v>
      </c>
      <c r="AZ6" s="22">
        <f t="shared" si="6"/>
        <v>379.08</v>
      </c>
      <c r="BA6" s="22">
        <f t="shared" si="6"/>
        <v>367.55</v>
      </c>
      <c r="BB6" s="22">
        <f t="shared" si="6"/>
        <v>378.56</v>
      </c>
      <c r="BC6" s="22">
        <f t="shared" si="6"/>
        <v>364.46</v>
      </c>
      <c r="BD6" s="21" t="str">
        <f>IF(BD7="","",IF(BD7="-","【-】","【"&amp;SUBSTITUTE(TEXT(BD7,"#,##0.00"),"-","△")&amp;"】"))</f>
        <v>【252.29】</v>
      </c>
      <c r="BE6" s="22">
        <f>IF(BE7="",NA(),BE7)</f>
        <v>345.86</v>
      </c>
      <c r="BF6" s="22">
        <f t="shared" ref="BF6:BN6" si="7">IF(BF7="",NA(),BF7)</f>
        <v>344.81</v>
      </c>
      <c r="BG6" s="22">
        <f t="shared" si="7"/>
        <v>439.29</v>
      </c>
      <c r="BH6" s="22">
        <f t="shared" si="7"/>
        <v>357.19</v>
      </c>
      <c r="BI6" s="22">
        <f t="shared" si="7"/>
        <v>328.22</v>
      </c>
      <c r="BJ6" s="22">
        <f t="shared" si="7"/>
        <v>402.99</v>
      </c>
      <c r="BK6" s="22">
        <f t="shared" si="7"/>
        <v>398.98</v>
      </c>
      <c r="BL6" s="22">
        <f t="shared" si="7"/>
        <v>418.68</v>
      </c>
      <c r="BM6" s="22">
        <f t="shared" si="7"/>
        <v>395.68</v>
      </c>
      <c r="BN6" s="22">
        <f t="shared" si="7"/>
        <v>403.72</v>
      </c>
      <c r="BO6" s="21" t="str">
        <f>IF(BO7="","",IF(BO7="-","【-】","【"&amp;SUBSTITUTE(TEXT(BO7,"#,##0.00"),"-","△")&amp;"】"))</f>
        <v>【268.07】</v>
      </c>
      <c r="BP6" s="22">
        <f>IF(BP7="",NA(),BP7)</f>
        <v>128.18</v>
      </c>
      <c r="BQ6" s="22">
        <f t="shared" ref="BQ6:BY6" si="8">IF(BQ7="",NA(),BQ7)</f>
        <v>127.33</v>
      </c>
      <c r="BR6" s="22">
        <f t="shared" si="8"/>
        <v>91.84</v>
      </c>
      <c r="BS6" s="22">
        <f t="shared" si="8"/>
        <v>112.03</v>
      </c>
      <c r="BT6" s="22">
        <f t="shared" si="8"/>
        <v>112.48</v>
      </c>
      <c r="BU6" s="22">
        <f t="shared" si="8"/>
        <v>98.66</v>
      </c>
      <c r="BV6" s="22">
        <f t="shared" si="8"/>
        <v>98.64</v>
      </c>
      <c r="BW6" s="22">
        <f t="shared" si="8"/>
        <v>94.78</v>
      </c>
      <c r="BX6" s="22">
        <f t="shared" si="8"/>
        <v>97.59</v>
      </c>
      <c r="BY6" s="22">
        <f t="shared" si="8"/>
        <v>92.17</v>
      </c>
      <c r="BZ6" s="21" t="str">
        <f>IF(BZ7="","",IF(BZ7="-","【-】","【"&amp;SUBSTITUTE(TEXT(BZ7,"#,##0.00"),"-","△")&amp;"】"))</f>
        <v>【97.47】</v>
      </c>
      <c r="CA6" s="22">
        <f>IF(CA7="",NA(),CA7)</f>
        <v>98.63</v>
      </c>
      <c r="CB6" s="22">
        <f t="shared" ref="CB6:CJ6" si="9">IF(CB7="",NA(),CB7)</f>
        <v>99.51</v>
      </c>
      <c r="CC6" s="22">
        <f t="shared" si="9"/>
        <v>104.41</v>
      </c>
      <c r="CD6" s="22">
        <f t="shared" si="9"/>
        <v>113.51</v>
      </c>
      <c r="CE6" s="22">
        <f t="shared" si="9"/>
        <v>113.86</v>
      </c>
      <c r="CF6" s="22">
        <f t="shared" si="9"/>
        <v>178.59</v>
      </c>
      <c r="CG6" s="22">
        <f t="shared" si="9"/>
        <v>178.92</v>
      </c>
      <c r="CH6" s="22">
        <f t="shared" si="9"/>
        <v>181.3</v>
      </c>
      <c r="CI6" s="22">
        <f t="shared" si="9"/>
        <v>181.71</v>
      </c>
      <c r="CJ6" s="22">
        <f t="shared" si="9"/>
        <v>188.51</v>
      </c>
      <c r="CK6" s="21" t="str">
        <f>IF(CK7="","",IF(CK7="-","【-】","【"&amp;SUBSTITUTE(TEXT(CK7,"#,##0.00"),"-","△")&amp;"】"))</f>
        <v>【174.75】</v>
      </c>
      <c r="CL6" s="22">
        <f>IF(CL7="",NA(),CL7)</f>
        <v>61.56</v>
      </c>
      <c r="CM6" s="22">
        <f t="shared" ref="CM6:CU6" si="10">IF(CM7="",NA(),CM7)</f>
        <v>62.01</v>
      </c>
      <c r="CN6" s="22">
        <f t="shared" si="10"/>
        <v>63.96</v>
      </c>
      <c r="CO6" s="22">
        <f t="shared" si="10"/>
        <v>62.01</v>
      </c>
      <c r="CP6" s="22">
        <f t="shared" si="10"/>
        <v>59.21</v>
      </c>
      <c r="CQ6" s="22">
        <f t="shared" si="10"/>
        <v>55.03</v>
      </c>
      <c r="CR6" s="22">
        <f t="shared" si="10"/>
        <v>55.14</v>
      </c>
      <c r="CS6" s="22">
        <f t="shared" si="10"/>
        <v>55.89</v>
      </c>
      <c r="CT6" s="22">
        <f t="shared" si="10"/>
        <v>55.72</v>
      </c>
      <c r="CU6" s="22">
        <f t="shared" si="10"/>
        <v>55.31</v>
      </c>
      <c r="CV6" s="21" t="str">
        <f>IF(CV7="","",IF(CV7="-","【-】","【"&amp;SUBSTITUTE(TEXT(CV7,"#,##0.00"),"-","△")&amp;"】"))</f>
        <v>【59.97】</v>
      </c>
      <c r="CW6" s="22">
        <f>IF(CW7="",NA(),CW7)</f>
        <v>79.52</v>
      </c>
      <c r="CX6" s="22">
        <f t="shared" ref="CX6:DF6" si="11">IF(CX7="",NA(),CX7)</f>
        <v>76.72</v>
      </c>
      <c r="CY6" s="22">
        <f t="shared" si="11"/>
        <v>75.150000000000006</v>
      </c>
      <c r="CZ6" s="22">
        <f t="shared" si="11"/>
        <v>69.69</v>
      </c>
      <c r="DA6" s="22">
        <f t="shared" si="11"/>
        <v>76.290000000000006</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47.92</v>
      </c>
      <c r="DI6" s="22">
        <f t="shared" ref="DI6:DQ6" si="12">IF(DI7="",NA(),DI7)</f>
        <v>48.28</v>
      </c>
      <c r="DJ6" s="22">
        <f t="shared" si="12"/>
        <v>48.86</v>
      </c>
      <c r="DK6" s="22">
        <f t="shared" si="12"/>
        <v>49.59</v>
      </c>
      <c r="DL6" s="22">
        <f t="shared" si="12"/>
        <v>50.29</v>
      </c>
      <c r="DM6" s="22">
        <f t="shared" si="12"/>
        <v>48.87</v>
      </c>
      <c r="DN6" s="22">
        <f t="shared" si="12"/>
        <v>49.92</v>
      </c>
      <c r="DO6" s="22">
        <f t="shared" si="12"/>
        <v>50.63</v>
      </c>
      <c r="DP6" s="22">
        <f t="shared" si="12"/>
        <v>51.29</v>
      </c>
      <c r="DQ6" s="22">
        <f t="shared" si="12"/>
        <v>52.2</v>
      </c>
      <c r="DR6" s="21" t="str">
        <f>IF(DR7="","",IF(DR7="-","【-】","【"&amp;SUBSTITUTE(TEXT(DR7,"#,##0.00"),"-","△")&amp;"】"))</f>
        <v>【51.51】</v>
      </c>
      <c r="DS6" s="22">
        <f>IF(DS7="",NA(),DS7)</f>
        <v>17.93</v>
      </c>
      <c r="DT6" s="22">
        <f t="shared" ref="DT6:EB6" si="13">IF(DT7="",NA(),DT7)</f>
        <v>16.149999999999999</v>
      </c>
      <c r="DU6" s="22">
        <f t="shared" si="13"/>
        <v>16.16</v>
      </c>
      <c r="DV6" s="22">
        <f t="shared" si="13"/>
        <v>17.059999999999999</v>
      </c>
      <c r="DW6" s="22">
        <f t="shared" si="13"/>
        <v>18.3</v>
      </c>
      <c r="DX6" s="22">
        <f t="shared" si="13"/>
        <v>14.85</v>
      </c>
      <c r="DY6" s="22">
        <f t="shared" si="13"/>
        <v>16.88</v>
      </c>
      <c r="DZ6" s="22">
        <f t="shared" si="13"/>
        <v>18.28</v>
      </c>
      <c r="EA6" s="22">
        <f t="shared" si="13"/>
        <v>19.61</v>
      </c>
      <c r="EB6" s="22">
        <f t="shared" si="13"/>
        <v>20.73</v>
      </c>
      <c r="EC6" s="21" t="str">
        <f>IF(EC7="","",IF(EC7="-","【-】","【"&amp;SUBSTITUTE(TEXT(EC7,"#,##0.00"),"-","△")&amp;"】"))</f>
        <v>【23.75】</v>
      </c>
      <c r="ED6" s="22">
        <f>IF(ED7="",NA(),ED7)</f>
        <v>0.9</v>
      </c>
      <c r="EE6" s="22">
        <f t="shared" ref="EE6:EM6" si="14">IF(EE7="",NA(),EE7)</f>
        <v>1.1000000000000001</v>
      </c>
      <c r="EF6" s="22">
        <f t="shared" si="14"/>
        <v>0.65</v>
      </c>
      <c r="EG6" s="22">
        <f t="shared" si="14"/>
        <v>0.38</v>
      </c>
      <c r="EH6" s="22">
        <f t="shared" si="14"/>
        <v>0.46</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302040</v>
      </c>
      <c r="D7" s="24">
        <v>46</v>
      </c>
      <c r="E7" s="24">
        <v>1</v>
      </c>
      <c r="F7" s="24">
        <v>0</v>
      </c>
      <c r="G7" s="24">
        <v>1</v>
      </c>
      <c r="H7" s="24" t="s">
        <v>93</v>
      </c>
      <c r="I7" s="24" t="s">
        <v>94</v>
      </c>
      <c r="J7" s="24" t="s">
        <v>95</v>
      </c>
      <c r="K7" s="24" t="s">
        <v>96</v>
      </c>
      <c r="L7" s="24" t="s">
        <v>97</v>
      </c>
      <c r="M7" s="24" t="s">
        <v>98</v>
      </c>
      <c r="N7" s="25" t="s">
        <v>99</v>
      </c>
      <c r="O7" s="25">
        <v>70.03</v>
      </c>
      <c r="P7" s="25">
        <v>99.7</v>
      </c>
      <c r="Q7" s="25">
        <v>2552</v>
      </c>
      <c r="R7" s="25">
        <v>26214</v>
      </c>
      <c r="S7" s="25">
        <v>36.83</v>
      </c>
      <c r="T7" s="25">
        <v>711.76</v>
      </c>
      <c r="U7" s="25">
        <v>25982</v>
      </c>
      <c r="V7" s="25">
        <v>19.27</v>
      </c>
      <c r="W7" s="25">
        <v>1348.31</v>
      </c>
      <c r="X7" s="25">
        <v>128.75</v>
      </c>
      <c r="Y7" s="25">
        <v>128.68</v>
      </c>
      <c r="Z7" s="25">
        <v>126.03</v>
      </c>
      <c r="AA7" s="25">
        <v>113.07</v>
      </c>
      <c r="AB7" s="25">
        <v>116.95</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228.62</v>
      </c>
      <c r="AU7" s="25">
        <v>278.7</v>
      </c>
      <c r="AV7" s="25">
        <v>321.69</v>
      </c>
      <c r="AW7" s="25">
        <v>341.12</v>
      </c>
      <c r="AX7" s="25">
        <v>375.55</v>
      </c>
      <c r="AY7" s="25">
        <v>369.69</v>
      </c>
      <c r="AZ7" s="25">
        <v>379.08</v>
      </c>
      <c r="BA7" s="25">
        <v>367.55</v>
      </c>
      <c r="BB7" s="25">
        <v>378.56</v>
      </c>
      <c r="BC7" s="25">
        <v>364.46</v>
      </c>
      <c r="BD7" s="25">
        <v>252.29</v>
      </c>
      <c r="BE7" s="25">
        <v>345.86</v>
      </c>
      <c r="BF7" s="25">
        <v>344.81</v>
      </c>
      <c r="BG7" s="25">
        <v>439.29</v>
      </c>
      <c r="BH7" s="25">
        <v>357.19</v>
      </c>
      <c r="BI7" s="25">
        <v>328.22</v>
      </c>
      <c r="BJ7" s="25">
        <v>402.99</v>
      </c>
      <c r="BK7" s="25">
        <v>398.98</v>
      </c>
      <c r="BL7" s="25">
        <v>418.68</v>
      </c>
      <c r="BM7" s="25">
        <v>395.68</v>
      </c>
      <c r="BN7" s="25">
        <v>403.72</v>
      </c>
      <c r="BO7" s="25">
        <v>268.07</v>
      </c>
      <c r="BP7" s="25">
        <v>128.18</v>
      </c>
      <c r="BQ7" s="25">
        <v>127.33</v>
      </c>
      <c r="BR7" s="25">
        <v>91.84</v>
      </c>
      <c r="BS7" s="25">
        <v>112.03</v>
      </c>
      <c r="BT7" s="25">
        <v>112.48</v>
      </c>
      <c r="BU7" s="25">
        <v>98.66</v>
      </c>
      <c r="BV7" s="25">
        <v>98.64</v>
      </c>
      <c r="BW7" s="25">
        <v>94.78</v>
      </c>
      <c r="BX7" s="25">
        <v>97.59</v>
      </c>
      <c r="BY7" s="25">
        <v>92.17</v>
      </c>
      <c r="BZ7" s="25">
        <v>97.47</v>
      </c>
      <c r="CA7" s="25">
        <v>98.63</v>
      </c>
      <c r="CB7" s="25">
        <v>99.51</v>
      </c>
      <c r="CC7" s="25">
        <v>104.41</v>
      </c>
      <c r="CD7" s="25">
        <v>113.51</v>
      </c>
      <c r="CE7" s="25">
        <v>113.86</v>
      </c>
      <c r="CF7" s="25">
        <v>178.59</v>
      </c>
      <c r="CG7" s="25">
        <v>178.92</v>
      </c>
      <c r="CH7" s="25">
        <v>181.3</v>
      </c>
      <c r="CI7" s="25">
        <v>181.71</v>
      </c>
      <c r="CJ7" s="25">
        <v>188.51</v>
      </c>
      <c r="CK7" s="25">
        <v>174.75</v>
      </c>
      <c r="CL7" s="25">
        <v>61.56</v>
      </c>
      <c r="CM7" s="25">
        <v>62.01</v>
      </c>
      <c r="CN7" s="25">
        <v>63.96</v>
      </c>
      <c r="CO7" s="25">
        <v>62.01</v>
      </c>
      <c r="CP7" s="25">
        <v>59.21</v>
      </c>
      <c r="CQ7" s="25">
        <v>55.03</v>
      </c>
      <c r="CR7" s="25">
        <v>55.14</v>
      </c>
      <c r="CS7" s="25">
        <v>55.89</v>
      </c>
      <c r="CT7" s="25">
        <v>55.72</v>
      </c>
      <c r="CU7" s="25">
        <v>55.31</v>
      </c>
      <c r="CV7" s="25">
        <v>59.97</v>
      </c>
      <c r="CW7" s="25">
        <v>79.52</v>
      </c>
      <c r="CX7" s="25">
        <v>76.72</v>
      </c>
      <c r="CY7" s="25">
        <v>75.150000000000006</v>
      </c>
      <c r="CZ7" s="25">
        <v>69.69</v>
      </c>
      <c r="DA7" s="25">
        <v>76.290000000000006</v>
      </c>
      <c r="DB7" s="25">
        <v>81.900000000000006</v>
      </c>
      <c r="DC7" s="25">
        <v>81.39</v>
      </c>
      <c r="DD7" s="25">
        <v>81.27</v>
      </c>
      <c r="DE7" s="25">
        <v>81.260000000000005</v>
      </c>
      <c r="DF7" s="25">
        <v>80.36</v>
      </c>
      <c r="DG7" s="25">
        <v>89.76</v>
      </c>
      <c r="DH7" s="25">
        <v>47.92</v>
      </c>
      <c r="DI7" s="25">
        <v>48.28</v>
      </c>
      <c r="DJ7" s="25">
        <v>48.86</v>
      </c>
      <c r="DK7" s="25">
        <v>49.59</v>
      </c>
      <c r="DL7" s="25">
        <v>50.29</v>
      </c>
      <c r="DM7" s="25">
        <v>48.87</v>
      </c>
      <c r="DN7" s="25">
        <v>49.92</v>
      </c>
      <c r="DO7" s="25">
        <v>50.63</v>
      </c>
      <c r="DP7" s="25">
        <v>51.29</v>
      </c>
      <c r="DQ7" s="25">
        <v>52.2</v>
      </c>
      <c r="DR7" s="25">
        <v>51.51</v>
      </c>
      <c r="DS7" s="25">
        <v>17.93</v>
      </c>
      <c r="DT7" s="25">
        <v>16.149999999999999</v>
      </c>
      <c r="DU7" s="25">
        <v>16.16</v>
      </c>
      <c r="DV7" s="25">
        <v>17.059999999999999</v>
      </c>
      <c r="DW7" s="25">
        <v>18.3</v>
      </c>
      <c r="DX7" s="25">
        <v>14.85</v>
      </c>
      <c r="DY7" s="25">
        <v>16.88</v>
      </c>
      <c r="DZ7" s="25">
        <v>18.28</v>
      </c>
      <c r="EA7" s="25">
        <v>19.61</v>
      </c>
      <c r="EB7" s="25">
        <v>20.73</v>
      </c>
      <c r="EC7" s="25">
        <v>23.75</v>
      </c>
      <c r="ED7" s="25">
        <v>0.9</v>
      </c>
      <c r="EE7" s="25">
        <v>1.1000000000000001</v>
      </c>
      <c r="EF7" s="25">
        <v>0.65</v>
      </c>
      <c r="EG7" s="25">
        <v>0.38</v>
      </c>
      <c r="EH7" s="25">
        <v>0.46</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2024-01-18T05:35:40Z</cp:lastPrinted>
  <dcterms:created xsi:type="dcterms:W3CDTF">2023-12-05T00:58:14Z</dcterms:created>
  <dcterms:modified xsi:type="dcterms:W3CDTF">2024-01-18T05:35:42Z</dcterms:modified>
  <cp:category/>
</cp:coreProperties>
</file>