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2年度\210108_【本調査】経営比較分析表の分析等について（依頼）\03団体回答\22 日高川町\"/>
    </mc:Choice>
  </mc:AlternateContent>
  <workbookProtection workbookAlgorithmName="SHA-512" workbookHashValue="s1tdLhz2ZccGrj6HzKTH2j6io9Yaa1U26EGjf1SMY/0Jj77Mps83ZCYtooTj9dyyrLx49VD9+vTfLW0vfmMePw==" workbookSaltValue="oKxC3tRHbgtYOwEkq1D7x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D10" i="4"/>
  <c r="P10" i="4"/>
  <c r="I10" i="4"/>
  <c r="B10" i="4"/>
  <c r="AL8" i="4"/>
  <c r="W8" i="4"/>
  <c r="P8" i="4"/>
  <c r="I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<sst xmlns="http://schemas.openxmlformats.org/spreadsheetml/2006/main" count="236" uniqueCount="119">
  <si>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</si>
  <si>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</si>
  <si>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</si>
  <si>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</si>
  <si>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</si>
  <si>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</si>
  <si>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</si>
  <si>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</si>
  <si>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</si>
  <si>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</si>
  <si>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</si>
  <si>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</si>
  <si>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</si>
  <si>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</si>
  <si>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</si>
  <si>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</si>
  <si>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</si>
  <si>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</si>
  <si>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</si>
  <si>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</si>
  <si>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</si>
  <si>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</si>
  <si>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</si>
  <si>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</si>
  <si>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</si>
  <si>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</si>
  <si>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</si>
  <si>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</si>
  <si>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</si>
  <si>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</si>
  <si>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</si>
  <si>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</si>
  <si>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</si>
  <si>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</si>
  <si>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</si>
  <si>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</si>
  <si>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</si>
  <si>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</si>
  <si>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</si>
  <si>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</si>
  <si>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</si>
  <si>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</si>
  <si>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</si>
  <si>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</si>
  <si>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</si>
  <si>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</si>
  <si>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</si>
  <si>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</si>
  <si>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</si>
  <si>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</si>
  <si>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</si>
  <si>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</si>
  <si>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</si>
  <si>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</si>
  <si>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</si>
  <si>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</si>
  <si>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</si>
  <si>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</si>
  <si>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</si>
  <si>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</si>
  <si>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</si>
  <si>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</si>
  <si>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</si>
  <si>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</si>
  <si>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</si>
  <si>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</si>
  <si>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</si>
  <si>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</si>
  <si>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</si>
  <si>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</si>
  <si>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</si>
  <si>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</si>
  <si>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</si>
  <si>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</si>
  <si>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</si>
  <si>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</si>
  <si>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</si>
  <si>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</si>
  <si>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</si>
  <si>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</si>
  <si>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</si>
  <si>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</si>
  <si>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</si>
  <si>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</si>
  <si>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</si>
  <si>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</si>
  <si>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</si>
  <si>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</si>
  <si>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</si>
  <si>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</si>
  <si>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</si>
  <si>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</si>
  <si>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</si>
  <si>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</si>
  <si>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</si>
  <si>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</si>
  <si>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</si>
  <si>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日高川町</t>
  </si>
  <si>
    <t>法非適用</t>
  </si>
  <si>
    <t>下水道事業</t>
  </si>
  <si>
    <t>林業集落排水</t>
  </si>
  <si>
    <t>G2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</si>
  <si>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</si>
  <si>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</si>
  <si>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</si>
  <si>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</si>
  <si>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</si>
  <si>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</si>
  <si>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</si>
  <si>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</si>
  <si>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</si>
  <si>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</si>
  <si>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</si>
  <si>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</si>
  <si>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</si>
  <si>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</si>
  <si>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処理施設、管渠についても２０年を経過していないが、今後老朽調査も視野に入れて行かなければならない。</t>
    <rPh sb="0" eb="2">
      <t>ショリ</t>
    </rPh>
    <rPh sb="2" eb="4">
      <t>シセツ</t>
    </rPh>
    <rPh sb="5" eb="7">
      <t>カンキョ</t>
    </rPh>
    <rPh sb="14" eb="15">
      <t>ネン</t>
    </rPh>
    <rPh sb="16" eb="18">
      <t>ケイカ</t>
    </rPh>
    <rPh sb="25" eb="27">
      <t>コンゴ</t>
    </rPh>
    <rPh sb="27" eb="29">
      <t>ロウキュウ</t>
    </rPh>
    <rPh sb="29" eb="31">
      <t>チョウサ</t>
    </rPh>
    <rPh sb="32" eb="34">
      <t>シヤ</t>
    </rPh>
    <rPh sb="35" eb="36">
      <t>イ</t>
    </rPh>
    <rPh sb="38" eb="39">
      <t>イ</t>
    </rPh>
    <phoneticPr fontId="4"/>
  </si>
  <si>
    <t>林業集落排水地域が山間部にある事から、処理区域人口が少なく、今後新たな人口増は見込めない事から、効果的な修繕費用を抑えて行く施策を考えなければならない。</t>
    <rPh sb="0" eb="2">
      <t>リンギョウ</t>
    </rPh>
    <rPh sb="2" eb="4">
      <t>シュウラク</t>
    </rPh>
    <rPh sb="4" eb="6">
      <t>ハイスイ</t>
    </rPh>
    <rPh sb="6" eb="8">
      <t>チイキ</t>
    </rPh>
    <rPh sb="9" eb="12">
      <t>サンカンブ</t>
    </rPh>
    <rPh sb="15" eb="16">
      <t>コト</t>
    </rPh>
    <rPh sb="19" eb="21">
      <t>ショリ</t>
    </rPh>
    <rPh sb="21" eb="23">
      <t>クイキ</t>
    </rPh>
    <rPh sb="23" eb="25">
      <t>ジンコウ</t>
    </rPh>
    <rPh sb="26" eb="27">
      <t>スク</t>
    </rPh>
    <rPh sb="30" eb="32">
      <t>コンゴ</t>
    </rPh>
    <rPh sb="32" eb="33">
      <t>アラ</t>
    </rPh>
    <rPh sb="35" eb="37">
      <t>ジンコウ</t>
    </rPh>
    <rPh sb="37" eb="38">
      <t>ゾウ</t>
    </rPh>
    <rPh sb="39" eb="41">
      <t>ミコ</t>
    </rPh>
    <rPh sb="44" eb="45">
      <t>コト</t>
    </rPh>
    <rPh sb="48" eb="51">
      <t>コウカテキ</t>
    </rPh>
    <rPh sb="52" eb="54">
      <t>シュウゼン</t>
    </rPh>
    <rPh sb="54" eb="56">
      <t>ヒヨウ</t>
    </rPh>
    <rPh sb="57" eb="58">
      <t>オサ</t>
    </rPh>
    <rPh sb="60" eb="61">
      <t>イ</t>
    </rPh>
    <rPh sb="62" eb="63">
      <t>セ</t>
    </rPh>
    <rPh sb="63" eb="64">
      <t>サク</t>
    </rPh>
    <rPh sb="65" eb="66">
      <t>カンガ</t>
    </rPh>
    <phoneticPr fontId="4"/>
  </si>
  <si>
    <t>下水道事業（林業集落排水）については、令和元年度に修繕費用の投資があった為に①収益的収支比率が少しずつ改善されていたが今回は数値が下がっている。④企業債残高対事業規模比率は地方債現在高合計を一般会計で負担している。⑤経費回収率も数値の改善が見られていたが、今回は数値が下がっている。⑥汚水処理原価も少しだけ数値は悪化している。⑦施設利用率は変化なし。⑧水洗化率は１００％である。全体として全ての指標において全国平均及び類似団体平均値と比較して良好な数値である。しかし、収入財源が乏しい事から、多額の修繕費用の支出はあった場合、収益的収支比率等の数値が顕著に悪くなる事が比較分析表で分かる。</t>
    <rPh sb="0" eb="3">
      <t>ゲスイドウ</t>
    </rPh>
    <rPh sb="3" eb="5">
      <t>ジギョウ</t>
    </rPh>
    <rPh sb="6" eb="8">
      <t>リンギョウ</t>
    </rPh>
    <rPh sb="8" eb="10">
      <t>シュウラク</t>
    </rPh>
    <rPh sb="10" eb="12">
      <t>ハイスイ</t>
    </rPh>
    <rPh sb="19" eb="21">
      <t>レイワ</t>
    </rPh>
    <rPh sb="21" eb="24">
      <t>ガンネンド</t>
    </rPh>
    <rPh sb="25" eb="27">
      <t>シュウゼン</t>
    </rPh>
    <rPh sb="27" eb="29">
      <t>ヒヨウ</t>
    </rPh>
    <rPh sb="30" eb="32">
      <t>トウシ</t>
    </rPh>
    <rPh sb="36" eb="37">
      <t>タメ</t>
    </rPh>
    <rPh sb="39" eb="42">
      <t>シュウエキテキ</t>
    </rPh>
    <rPh sb="42" eb="44">
      <t>シュウシ</t>
    </rPh>
    <rPh sb="44" eb="46">
      <t>ヒリツ</t>
    </rPh>
    <rPh sb="47" eb="48">
      <t>スコ</t>
    </rPh>
    <rPh sb="51" eb="53">
      <t>カイゼン</t>
    </rPh>
    <rPh sb="59" eb="61">
      <t>コンカイ</t>
    </rPh>
    <rPh sb="62" eb="64">
      <t>スウチ</t>
    </rPh>
    <rPh sb="65" eb="66">
      <t>サ</t>
    </rPh>
    <rPh sb="73" eb="75">
      <t>キギョウ</t>
    </rPh>
    <rPh sb="75" eb="76">
      <t>サイ</t>
    </rPh>
    <rPh sb="76" eb="78">
      <t>ザンダカ</t>
    </rPh>
    <rPh sb="78" eb="79">
      <t>タイ</t>
    </rPh>
    <rPh sb="79" eb="81">
      <t>ジギョウ</t>
    </rPh>
    <rPh sb="81" eb="83">
      <t>キボ</t>
    </rPh>
    <rPh sb="83" eb="85">
      <t>ヒリツ</t>
    </rPh>
    <rPh sb="86" eb="89">
      <t>チホウサイ</t>
    </rPh>
    <rPh sb="89" eb="91">
      <t>ゲンザイ</t>
    </rPh>
    <rPh sb="91" eb="92">
      <t>ダカ</t>
    </rPh>
    <rPh sb="92" eb="94">
      <t>ゴウケイ</t>
    </rPh>
    <rPh sb="95" eb="97">
      <t>イッパン</t>
    </rPh>
    <rPh sb="97" eb="99">
      <t>カイケイ</t>
    </rPh>
    <rPh sb="100" eb="102">
      <t>フタン</t>
    </rPh>
    <rPh sb="108" eb="110">
      <t>ケイヒ</t>
    </rPh>
    <rPh sb="110" eb="112">
      <t>カイシュウ</t>
    </rPh>
    <rPh sb="112" eb="113">
      <t>リツ</t>
    </rPh>
    <rPh sb="114" eb="116">
      <t>スウチ</t>
    </rPh>
    <rPh sb="117" eb="119">
      <t>カイゼン</t>
    </rPh>
    <rPh sb="120" eb="121">
      <t>ミ</t>
    </rPh>
    <rPh sb="128" eb="130">
      <t>コンカイ</t>
    </rPh>
    <rPh sb="131" eb="133">
      <t>スウチ</t>
    </rPh>
    <rPh sb="134" eb="135">
      <t>サ</t>
    </rPh>
    <rPh sb="142" eb="144">
      <t>オスイ</t>
    </rPh>
    <rPh sb="144" eb="146">
      <t>ショリ</t>
    </rPh>
    <rPh sb="146" eb="148">
      <t>ゲンカ</t>
    </rPh>
    <rPh sb="149" eb="150">
      <t>スコ</t>
    </rPh>
    <rPh sb="153" eb="155">
      <t>スウチ</t>
    </rPh>
    <rPh sb="156" eb="158">
      <t>アッカ</t>
    </rPh>
    <rPh sb="164" eb="166">
      <t>シセツ</t>
    </rPh>
    <rPh sb="166" eb="169">
      <t>リヨウリツ</t>
    </rPh>
    <rPh sb="170" eb="172">
      <t>ヘンカ</t>
    </rPh>
    <rPh sb="176" eb="179">
      <t>スイセンカ</t>
    </rPh>
    <rPh sb="179" eb="180">
      <t>リツ</t>
    </rPh>
    <rPh sb="189" eb="191">
      <t>ゼンタイ</t>
    </rPh>
    <rPh sb="194" eb="195">
      <t>スベ</t>
    </rPh>
    <rPh sb="197" eb="199">
      <t>シヒョウ</t>
    </rPh>
    <rPh sb="203" eb="205">
      <t>ゼンコク</t>
    </rPh>
    <rPh sb="205" eb="207">
      <t>ヘイキン</t>
    </rPh>
    <rPh sb="207" eb="208">
      <t>オヨ</t>
    </rPh>
    <rPh sb="209" eb="211">
      <t>ルイジ</t>
    </rPh>
    <rPh sb="211" eb="213">
      <t>ダンタイ</t>
    </rPh>
    <rPh sb="213" eb="216">
      <t>ヘイキンチ</t>
    </rPh>
    <rPh sb="217" eb="219">
      <t>ヒカク</t>
    </rPh>
    <rPh sb="221" eb="223">
      <t>リョウコウ</t>
    </rPh>
    <rPh sb="224" eb="226">
      <t>スウチ</t>
    </rPh>
    <rPh sb="234" eb="236">
      <t>シュウニュウ</t>
    </rPh>
    <rPh sb="236" eb="238">
      <t>ザイゲン</t>
    </rPh>
    <rPh sb="239" eb="240">
      <t>トボ</t>
    </rPh>
    <rPh sb="242" eb="243">
      <t>コト</t>
    </rPh>
    <rPh sb="246" eb="248">
      <t>タガク</t>
    </rPh>
    <rPh sb="249" eb="251">
      <t>シュウゼン</t>
    </rPh>
    <rPh sb="251" eb="253">
      <t>ヒヨウ</t>
    </rPh>
    <rPh sb="254" eb="256">
      <t>シシュツ</t>
    </rPh>
    <rPh sb="260" eb="262">
      <t>バアイ</t>
    </rPh>
    <rPh sb="263" eb="266">
      <t>シュウエキテキ</t>
    </rPh>
    <rPh sb="266" eb="268">
      <t>シュウシ</t>
    </rPh>
    <rPh sb="268" eb="270">
      <t>ヒリツ</t>
    </rPh>
    <rPh sb="270" eb="271">
      <t>トウ</t>
    </rPh>
    <rPh sb="272" eb="274">
      <t>スウチ</t>
    </rPh>
    <rPh sb="275" eb="277">
      <t>ケンチョ</t>
    </rPh>
    <rPh sb="278" eb="279">
      <t>ワル</t>
    </rPh>
    <rPh sb="282" eb="283">
      <t>コト</t>
    </rPh>
    <rPh sb="284" eb="286">
      <t>ヒカク</t>
    </rPh>
    <rPh sb="286" eb="289">
      <t>ブンセキヒョウ</t>
    </rPh>
    <rPh sb="290" eb="291">
      <t>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</si>
</sst>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8B-41FF-87C9-89BD118896C4}"/>
            </c:ext>
          </c:extLst>
        </c:ser>
        <c:dLbls>
          <c:showLegendKey val="0"/>
          <c:showVal val="0"/>
          <c:showCatName val="0"/>
          <c:showSerName val="0"/>
          <c:showPercent val="0"/>
          <c:showBubbleSize val="0"/>
        </c:dLbls>
        <c:gapWidth val="150"/>
        <c:axId val="80990976"/>
        <c:axId val="8222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F8B-41FF-87C9-89BD118896C4}"/>
            </c:ext>
          </c:extLst>
        </c:ser>
        <c:dLbls>
          <c:showLegendKey val="0"/>
          <c:showVal val="0"/>
          <c:showCatName val="0"/>
          <c:showSerName val="0"/>
          <c:showPercent val="0"/>
          <c:showBubbleSize val="0"/>
        </c:dLbls>
        <c:marker val="1"/>
        <c:smooth val="0"/>
        <c:axId val="80990976"/>
        <c:axId val="82223488"/>
      </c:lineChart>
      <c:dateAx>
        <c:axId val="80990976"/>
        <c:scaling>
          <c:orientation val="minMax"/>
        </c:scaling>
        <c:delete val="1"/>
        <c:axPos val="b"/>
        <c:numFmt formatCode="&quot;H&quot;yy" sourceLinked="1"/>
        <c:majorTickMark val="none"/>
        <c:minorTickMark val="none"/>
        <c:tickLblPos val="none"/>
        <c:crossAx val="82223488"/>
        <c:crosses val="autoZero"/>
        <c:auto val="1"/>
        <c:lblOffset val="100"/>
        <c:baseTimeUnit val="years"/>
      </c:dateAx>
      <c:valAx>
        <c:axId val="8222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99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60.61</c:v>
                </c:pt>
                <c:pt idx="1">
                  <c:v>60.61</c:v>
                </c:pt>
                <c:pt idx="2">
                  <c:v>60.61</c:v>
                </c:pt>
                <c:pt idx="3">
                  <c:v>60.61</c:v>
                </c:pt>
                <c:pt idx="4">
                  <c:v>60.61</c:v>
                </c:pt>
              </c:numCache>
            </c:numRef>
          </c:val>
          <c:extLst>
            <c:ext xmlns:c16="http://schemas.microsoft.com/office/drawing/2014/chart" uri="{C3380CC4-5D6E-409C-BE32-E72D297353CC}">
              <c16:uniqueId val="{00000000-7F1C-4683-845D-511652B175BF}"/>
            </c:ext>
          </c:extLst>
        </c:ser>
        <c:dLbls>
          <c:showLegendKey val="0"/>
          <c:showVal val="0"/>
          <c:showCatName val="0"/>
          <c:showSerName val="0"/>
          <c:showPercent val="0"/>
          <c:showBubbleSize val="0"/>
        </c:dLbls>
        <c:gapWidth val="150"/>
        <c:axId val="98018048"/>
        <c:axId val="9801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37.14</c:v>
                </c:pt>
                <c:pt idx="1">
                  <c:v>32.94</c:v>
                </c:pt>
                <c:pt idx="2">
                  <c:v>40.67</c:v>
                </c:pt>
                <c:pt idx="3">
                  <c:v>48.01</c:v>
                </c:pt>
                <c:pt idx="4">
                  <c:v>40.28</c:v>
                </c:pt>
              </c:numCache>
            </c:numRef>
          </c:val>
          <c:smooth val="0"/>
          <c:extLst>
            <c:ext xmlns:c16="http://schemas.microsoft.com/office/drawing/2014/chart" uri="{C3380CC4-5D6E-409C-BE32-E72D297353CC}">
              <c16:uniqueId val="{00000001-7F1C-4683-845D-511652B175BF}"/>
            </c:ext>
          </c:extLst>
        </c:ser>
        <c:dLbls>
          <c:showLegendKey val="0"/>
          <c:showVal val="0"/>
          <c:showCatName val="0"/>
          <c:showSerName val="0"/>
          <c:showPercent val="0"/>
          <c:showBubbleSize val="0"/>
        </c:dLbls>
        <c:marker val="1"/>
        <c:smooth val="0"/>
        <c:axId val="98018048"/>
        <c:axId val="98019968"/>
      </c:lineChart>
      <c:dateAx>
        <c:axId val="98018048"/>
        <c:scaling>
          <c:orientation val="minMax"/>
        </c:scaling>
        <c:delete val="1"/>
        <c:axPos val="b"/>
        <c:numFmt formatCode="&quot;H&quot;yy" sourceLinked="1"/>
        <c:majorTickMark val="none"/>
        <c:minorTickMark val="none"/>
        <c:tickLblPos val="none"/>
        <c:crossAx val="98019968"/>
        <c:crosses val="autoZero"/>
        <c:auto val="1"/>
        <c:lblOffset val="100"/>
        <c:baseTimeUnit val="years"/>
      </c:dateAx>
      <c:valAx>
        <c:axId val="9801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1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103-4529-ADC7-45C0FE40463B}"/>
            </c:ext>
          </c:extLst>
        </c:ser>
        <c:dLbls>
          <c:showLegendKey val="0"/>
          <c:showVal val="0"/>
          <c:showCatName val="0"/>
          <c:showSerName val="0"/>
          <c:showPercent val="0"/>
          <c:showBubbleSize val="0"/>
        </c:dLbls>
        <c:gapWidth val="150"/>
        <c:axId val="101880576"/>
        <c:axId val="10253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83.79</c:v>
                </c:pt>
                <c:pt idx="1">
                  <c:v>88.29</c:v>
                </c:pt>
                <c:pt idx="2">
                  <c:v>89.47</c:v>
                </c:pt>
                <c:pt idx="3">
                  <c:v>91.18</c:v>
                </c:pt>
                <c:pt idx="4">
                  <c:v>90.78</c:v>
                </c:pt>
              </c:numCache>
            </c:numRef>
          </c:val>
          <c:smooth val="0"/>
          <c:extLst>
            <c:ext xmlns:c16="http://schemas.microsoft.com/office/drawing/2014/chart" uri="{C3380CC4-5D6E-409C-BE32-E72D297353CC}">
              <c16:uniqueId val="{00000001-8103-4529-ADC7-45C0FE40463B}"/>
            </c:ext>
          </c:extLst>
        </c:ser>
        <c:dLbls>
          <c:showLegendKey val="0"/>
          <c:showVal val="0"/>
          <c:showCatName val="0"/>
          <c:showSerName val="0"/>
          <c:showPercent val="0"/>
          <c:showBubbleSize val="0"/>
        </c:dLbls>
        <c:marker val="1"/>
        <c:smooth val="0"/>
        <c:axId val="101880576"/>
        <c:axId val="102538240"/>
      </c:lineChart>
      <c:dateAx>
        <c:axId val="101880576"/>
        <c:scaling>
          <c:orientation val="minMax"/>
        </c:scaling>
        <c:delete val="1"/>
        <c:axPos val="b"/>
        <c:numFmt formatCode="&quot;H&quot;yy" sourceLinked="1"/>
        <c:majorTickMark val="none"/>
        <c:minorTickMark val="none"/>
        <c:tickLblPos val="none"/>
        <c:crossAx val="102538240"/>
        <c:crosses val="autoZero"/>
        <c:auto val="1"/>
        <c:lblOffset val="100"/>
        <c:baseTimeUnit val="years"/>
      </c:dateAx>
      <c:valAx>
        <c:axId val="10253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8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73.86</c:v>
                </c:pt>
                <c:pt idx="1">
                  <c:v>74.53</c:v>
                </c:pt>
                <c:pt idx="2">
                  <c:v>75.91</c:v>
                </c:pt>
                <c:pt idx="3">
                  <c:v>76.849999999999994</c:v>
                </c:pt>
                <c:pt idx="4">
                  <c:v>70.099999999999994</c:v>
                </c:pt>
              </c:numCache>
            </c:numRef>
          </c:val>
          <c:extLst>
            <c:ext xmlns:c16="http://schemas.microsoft.com/office/drawing/2014/chart" uri="{C3380CC4-5D6E-409C-BE32-E72D297353CC}">
              <c16:uniqueId val="{00000000-E057-4EF6-9575-9B1E01EBFE5C}"/>
            </c:ext>
          </c:extLst>
        </c:ser>
        <c:dLbls>
          <c:showLegendKey val="0"/>
          <c:showVal val="0"/>
          <c:showCatName val="0"/>
          <c:showSerName val="0"/>
          <c:showPercent val="0"/>
          <c:showBubbleSize val="0"/>
        </c:dLbls>
        <c:gapWidth val="150"/>
        <c:axId val="82785408"/>
        <c:axId val="8279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57-4EF6-9575-9B1E01EBFE5C}"/>
            </c:ext>
          </c:extLst>
        </c:ser>
        <c:dLbls>
          <c:showLegendKey val="0"/>
          <c:showVal val="0"/>
          <c:showCatName val="0"/>
          <c:showSerName val="0"/>
          <c:showPercent val="0"/>
          <c:showBubbleSize val="0"/>
        </c:dLbls>
        <c:marker val="1"/>
        <c:smooth val="0"/>
        <c:axId val="82785408"/>
        <c:axId val="82792448"/>
      </c:lineChart>
      <c:dateAx>
        <c:axId val="82785408"/>
        <c:scaling>
          <c:orientation val="minMax"/>
        </c:scaling>
        <c:delete val="1"/>
        <c:axPos val="b"/>
        <c:numFmt formatCode="&quot;H&quot;yy" sourceLinked="1"/>
        <c:majorTickMark val="none"/>
        <c:minorTickMark val="none"/>
        <c:tickLblPos val="none"/>
        <c:crossAx val="82792448"/>
        <c:crosses val="autoZero"/>
        <c:auto val="1"/>
        <c:lblOffset val="100"/>
        <c:baseTimeUnit val="years"/>
      </c:dateAx>
      <c:valAx>
        <c:axId val="8279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8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0F-4B42-8CF0-54FD277A4765}"/>
            </c:ext>
          </c:extLst>
        </c:ser>
        <c:dLbls>
          <c:showLegendKey val="0"/>
          <c:showVal val="0"/>
          <c:showCatName val="0"/>
          <c:showSerName val="0"/>
          <c:showPercent val="0"/>
          <c:showBubbleSize val="0"/>
        </c:dLbls>
        <c:gapWidth val="150"/>
        <c:axId val="83175296"/>
        <c:axId val="8318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0F-4B42-8CF0-54FD277A4765}"/>
            </c:ext>
          </c:extLst>
        </c:ser>
        <c:dLbls>
          <c:showLegendKey val="0"/>
          <c:showVal val="0"/>
          <c:showCatName val="0"/>
          <c:showSerName val="0"/>
          <c:showPercent val="0"/>
          <c:showBubbleSize val="0"/>
        </c:dLbls>
        <c:marker val="1"/>
        <c:smooth val="0"/>
        <c:axId val="83175296"/>
        <c:axId val="83183488"/>
      </c:lineChart>
      <c:dateAx>
        <c:axId val="83175296"/>
        <c:scaling>
          <c:orientation val="minMax"/>
        </c:scaling>
        <c:delete val="1"/>
        <c:axPos val="b"/>
        <c:numFmt formatCode="&quot;H&quot;yy" sourceLinked="1"/>
        <c:majorTickMark val="none"/>
        <c:minorTickMark val="none"/>
        <c:tickLblPos val="none"/>
        <c:crossAx val="83183488"/>
        <c:crosses val="autoZero"/>
        <c:auto val="1"/>
        <c:lblOffset val="100"/>
        <c:baseTimeUnit val="years"/>
      </c:dateAx>
      <c:valAx>
        <c:axId val="8318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7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34-4F3F-8E4D-6B1FF29191E4}"/>
            </c:ext>
          </c:extLst>
        </c:ser>
        <c:dLbls>
          <c:showLegendKey val="0"/>
          <c:showVal val="0"/>
          <c:showCatName val="0"/>
          <c:showSerName val="0"/>
          <c:showPercent val="0"/>
          <c:showBubbleSize val="0"/>
        </c:dLbls>
        <c:gapWidth val="150"/>
        <c:axId val="90016384"/>
        <c:axId val="9009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34-4F3F-8E4D-6B1FF29191E4}"/>
            </c:ext>
          </c:extLst>
        </c:ser>
        <c:dLbls>
          <c:showLegendKey val="0"/>
          <c:showVal val="0"/>
          <c:showCatName val="0"/>
          <c:showSerName val="0"/>
          <c:showPercent val="0"/>
          <c:showBubbleSize val="0"/>
        </c:dLbls>
        <c:marker val="1"/>
        <c:smooth val="0"/>
        <c:axId val="90016384"/>
        <c:axId val="90090496"/>
      </c:lineChart>
      <c:dateAx>
        <c:axId val="90016384"/>
        <c:scaling>
          <c:orientation val="minMax"/>
        </c:scaling>
        <c:delete val="1"/>
        <c:axPos val="b"/>
        <c:numFmt formatCode="&quot;H&quot;yy" sourceLinked="1"/>
        <c:majorTickMark val="none"/>
        <c:minorTickMark val="none"/>
        <c:tickLblPos val="none"/>
        <c:crossAx val="90090496"/>
        <c:crosses val="autoZero"/>
        <c:auto val="1"/>
        <c:lblOffset val="100"/>
        <c:baseTimeUnit val="years"/>
      </c:dateAx>
      <c:valAx>
        <c:axId val="9009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1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3C-4F7F-9929-04E85C6F4F65}"/>
            </c:ext>
          </c:extLst>
        </c:ser>
        <c:dLbls>
          <c:showLegendKey val="0"/>
          <c:showVal val="0"/>
          <c:showCatName val="0"/>
          <c:showSerName val="0"/>
          <c:showPercent val="0"/>
          <c:showBubbleSize val="0"/>
        </c:dLbls>
        <c:gapWidth val="150"/>
        <c:axId val="90164224"/>
        <c:axId val="9024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3C-4F7F-9929-04E85C6F4F65}"/>
            </c:ext>
          </c:extLst>
        </c:ser>
        <c:dLbls>
          <c:showLegendKey val="0"/>
          <c:showVal val="0"/>
          <c:showCatName val="0"/>
          <c:showSerName val="0"/>
          <c:showPercent val="0"/>
          <c:showBubbleSize val="0"/>
        </c:dLbls>
        <c:marker val="1"/>
        <c:smooth val="0"/>
        <c:axId val="90164224"/>
        <c:axId val="90249856"/>
      </c:lineChart>
      <c:dateAx>
        <c:axId val="90164224"/>
        <c:scaling>
          <c:orientation val="minMax"/>
        </c:scaling>
        <c:delete val="1"/>
        <c:axPos val="b"/>
        <c:numFmt formatCode="&quot;H&quot;yy" sourceLinked="1"/>
        <c:majorTickMark val="none"/>
        <c:minorTickMark val="none"/>
        <c:tickLblPos val="none"/>
        <c:crossAx val="90249856"/>
        <c:crosses val="autoZero"/>
        <c:auto val="1"/>
        <c:lblOffset val="100"/>
        <c:baseTimeUnit val="years"/>
      </c:dateAx>
      <c:valAx>
        <c:axId val="9024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6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AD-4DBD-A94E-3B5DAD25EA98}"/>
            </c:ext>
          </c:extLst>
        </c:ser>
        <c:dLbls>
          <c:showLegendKey val="0"/>
          <c:showVal val="0"/>
          <c:showCatName val="0"/>
          <c:showSerName val="0"/>
          <c:showPercent val="0"/>
          <c:showBubbleSize val="0"/>
        </c:dLbls>
        <c:gapWidth val="150"/>
        <c:axId val="90533888"/>
        <c:axId val="9053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AD-4DBD-A94E-3B5DAD25EA98}"/>
            </c:ext>
          </c:extLst>
        </c:ser>
        <c:dLbls>
          <c:showLegendKey val="0"/>
          <c:showVal val="0"/>
          <c:showCatName val="0"/>
          <c:showSerName val="0"/>
          <c:showPercent val="0"/>
          <c:showBubbleSize val="0"/>
        </c:dLbls>
        <c:marker val="1"/>
        <c:smooth val="0"/>
        <c:axId val="90533888"/>
        <c:axId val="90535808"/>
      </c:lineChart>
      <c:dateAx>
        <c:axId val="90533888"/>
        <c:scaling>
          <c:orientation val="minMax"/>
        </c:scaling>
        <c:delete val="1"/>
        <c:axPos val="b"/>
        <c:numFmt formatCode="&quot;H&quot;yy" sourceLinked="1"/>
        <c:majorTickMark val="none"/>
        <c:minorTickMark val="none"/>
        <c:tickLblPos val="none"/>
        <c:crossAx val="90535808"/>
        <c:crosses val="autoZero"/>
        <c:auto val="1"/>
        <c:lblOffset val="100"/>
        <c:baseTimeUnit val="years"/>
      </c:dateAx>
      <c:valAx>
        <c:axId val="9053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3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A2C-4DA4-BB5C-B3AED2826AB2}"/>
            </c:ext>
          </c:extLst>
        </c:ser>
        <c:dLbls>
          <c:showLegendKey val="0"/>
          <c:showVal val="0"/>
          <c:showCatName val="0"/>
          <c:showSerName val="0"/>
          <c:showPercent val="0"/>
          <c:showBubbleSize val="0"/>
        </c:dLbls>
        <c:gapWidth val="150"/>
        <c:axId val="90974848"/>
        <c:axId val="9101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1403.1</c:v>
                </c:pt>
                <c:pt idx="1">
                  <c:v>37.04</c:v>
                </c:pt>
                <c:pt idx="2">
                  <c:v>438.26</c:v>
                </c:pt>
                <c:pt idx="3">
                  <c:v>506.14</c:v>
                </c:pt>
                <c:pt idx="4">
                  <c:v>544.96</c:v>
                </c:pt>
              </c:numCache>
            </c:numRef>
          </c:val>
          <c:smooth val="0"/>
          <c:extLst>
            <c:ext xmlns:c16="http://schemas.microsoft.com/office/drawing/2014/chart" uri="{C3380CC4-5D6E-409C-BE32-E72D297353CC}">
              <c16:uniqueId val="{00000001-BA2C-4DA4-BB5C-B3AED2826AB2}"/>
            </c:ext>
          </c:extLst>
        </c:ser>
        <c:dLbls>
          <c:showLegendKey val="0"/>
          <c:showVal val="0"/>
          <c:showCatName val="0"/>
          <c:showSerName val="0"/>
          <c:showPercent val="0"/>
          <c:showBubbleSize val="0"/>
        </c:dLbls>
        <c:marker val="1"/>
        <c:smooth val="0"/>
        <c:axId val="90974848"/>
        <c:axId val="91010944"/>
      </c:lineChart>
      <c:dateAx>
        <c:axId val="90974848"/>
        <c:scaling>
          <c:orientation val="minMax"/>
        </c:scaling>
        <c:delete val="1"/>
        <c:axPos val="b"/>
        <c:numFmt formatCode="&quot;H&quot;yy" sourceLinked="1"/>
        <c:majorTickMark val="none"/>
        <c:minorTickMark val="none"/>
        <c:tickLblPos val="none"/>
        <c:crossAx val="91010944"/>
        <c:crosses val="autoZero"/>
        <c:auto val="1"/>
        <c:lblOffset val="100"/>
        <c:baseTimeUnit val="years"/>
      </c:dateAx>
      <c:valAx>
        <c:axId val="9101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7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52.61</c:v>
                </c:pt>
                <c:pt idx="1">
                  <c:v>53.32</c:v>
                </c:pt>
                <c:pt idx="2">
                  <c:v>55.07</c:v>
                </c:pt>
                <c:pt idx="3">
                  <c:v>56.15</c:v>
                </c:pt>
                <c:pt idx="4">
                  <c:v>47.53</c:v>
                </c:pt>
              </c:numCache>
            </c:numRef>
          </c:val>
          <c:extLst>
            <c:ext xmlns:c16="http://schemas.microsoft.com/office/drawing/2014/chart" uri="{C3380CC4-5D6E-409C-BE32-E72D297353CC}">
              <c16:uniqueId val="{00000000-BBE6-436D-8D9E-3EC24F555177}"/>
            </c:ext>
          </c:extLst>
        </c:ser>
        <c:dLbls>
          <c:showLegendKey val="0"/>
          <c:showVal val="0"/>
          <c:showCatName val="0"/>
          <c:showSerName val="0"/>
          <c:showPercent val="0"/>
          <c:showBubbleSize val="0"/>
        </c:dLbls>
        <c:gapWidth val="150"/>
        <c:axId val="95775360"/>
        <c:axId val="9699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17.22</c:v>
                </c:pt>
                <c:pt idx="1">
                  <c:v>19.829999999999998</c:v>
                </c:pt>
                <c:pt idx="2">
                  <c:v>39.86</c:v>
                </c:pt>
                <c:pt idx="3">
                  <c:v>35.86</c:v>
                </c:pt>
                <c:pt idx="4">
                  <c:v>42.51</c:v>
                </c:pt>
              </c:numCache>
            </c:numRef>
          </c:val>
          <c:smooth val="0"/>
          <c:extLst>
            <c:ext xmlns:c16="http://schemas.microsoft.com/office/drawing/2014/chart" uri="{C3380CC4-5D6E-409C-BE32-E72D297353CC}">
              <c16:uniqueId val="{00000001-BBE6-436D-8D9E-3EC24F555177}"/>
            </c:ext>
          </c:extLst>
        </c:ser>
        <c:dLbls>
          <c:showLegendKey val="0"/>
          <c:showVal val="0"/>
          <c:showCatName val="0"/>
          <c:showSerName val="0"/>
          <c:showPercent val="0"/>
          <c:showBubbleSize val="0"/>
        </c:dLbls>
        <c:marker val="1"/>
        <c:smooth val="0"/>
        <c:axId val="95775360"/>
        <c:axId val="96990336"/>
      </c:lineChart>
      <c:dateAx>
        <c:axId val="95775360"/>
        <c:scaling>
          <c:orientation val="minMax"/>
        </c:scaling>
        <c:delete val="1"/>
        <c:axPos val="b"/>
        <c:numFmt formatCode="&quot;H&quot;yy" sourceLinked="1"/>
        <c:majorTickMark val="none"/>
        <c:minorTickMark val="none"/>
        <c:tickLblPos val="none"/>
        <c:crossAx val="96990336"/>
        <c:crosses val="autoZero"/>
        <c:auto val="1"/>
        <c:lblOffset val="100"/>
        <c:baseTimeUnit val="years"/>
      </c:dateAx>
      <c:valAx>
        <c:axId val="9699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7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412.92</c:v>
                </c:pt>
                <c:pt idx="1">
                  <c:v>397.22</c:v>
                </c:pt>
                <c:pt idx="2">
                  <c:v>392.48</c:v>
                </c:pt>
                <c:pt idx="3">
                  <c:v>383.61</c:v>
                </c:pt>
                <c:pt idx="4">
                  <c:v>469.31</c:v>
                </c:pt>
              </c:numCache>
            </c:numRef>
          </c:val>
          <c:extLst>
            <c:ext xmlns:c16="http://schemas.microsoft.com/office/drawing/2014/chart" uri="{C3380CC4-5D6E-409C-BE32-E72D297353CC}">
              <c16:uniqueId val="{00000000-1202-4013-A6A1-253BB082E0CD}"/>
            </c:ext>
          </c:extLst>
        </c:ser>
        <c:dLbls>
          <c:showLegendKey val="0"/>
          <c:showVal val="0"/>
          <c:showCatName val="0"/>
          <c:showSerName val="0"/>
          <c:showPercent val="0"/>
          <c:showBubbleSize val="0"/>
        </c:dLbls>
        <c:gapWidth val="150"/>
        <c:axId val="97439104"/>
        <c:axId val="9765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1000.83</c:v>
                </c:pt>
                <c:pt idx="1">
                  <c:v>826.87</c:v>
                </c:pt>
                <c:pt idx="2">
                  <c:v>451.49</c:v>
                </c:pt>
                <c:pt idx="3">
                  <c:v>448.63</c:v>
                </c:pt>
                <c:pt idx="4">
                  <c:v>447.34</c:v>
                </c:pt>
              </c:numCache>
            </c:numRef>
          </c:val>
          <c:smooth val="0"/>
          <c:extLst>
            <c:ext xmlns:c16="http://schemas.microsoft.com/office/drawing/2014/chart" uri="{C3380CC4-5D6E-409C-BE32-E72D297353CC}">
              <c16:uniqueId val="{00000001-1202-4013-A6A1-253BB082E0CD}"/>
            </c:ext>
          </c:extLst>
        </c:ser>
        <c:dLbls>
          <c:showLegendKey val="0"/>
          <c:showVal val="0"/>
          <c:showCatName val="0"/>
          <c:showSerName val="0"/>
          <c:showPercent val="0"/>
          <c:showBubbleSize val="0"/>
        </c:dLbls>
        <c:marker val="1"/>
        <c:smooth val="0"/>
        <c:axId val="97439104"/>
        <c:axId val="97653120"/>
      </c:lineChart>
      <c:dateAx>
        <c:axId val="97439104"/>
        <c:scaling>
          <c:orientation val="minMax"/>
        </c:scaling>
        <c:delete val="1"/>
        <c:axPos val="b"/>
        <c:numFmt formatCode="&quot;H&quot;yy" sourceLinked="1"/>
        <c:majorTickMark val="none"/>
        <c:minorTickMark val="none"/>
        <c:tickLblPos val="none"/>
        <c:crossAx val="97653120"/>
        <c:crosses val="autoZero"/>
        <c:auto val="1"/>
        <c:lblOffset val="100"/>
        <c:baseTimeUnit val="years"/>
      </c:dateAx>
      <c:valAx>
        <c:axId val="9765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3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【572.59】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和歌山県　日高川町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林業集落排水</v>
      </c>
      <c r="Q8" s="49"/>
      <c r="R8" s="49"/>
      <c r="S8" s="49"/>
      <c r="T8" s="49"/>
      <c r="U8" s="49"/>
      <c r="V8" s="49"/>
      <c r="W8" s="49" t="str">
        <f>データ!L6</f>
        <v>G2</v>
      </c>
      <c r="X8" s="49"/>
      <c r="Y8" s="49"/>
      <c r="Z8" s="49"/>
      <c r="AA8" s="49"/>
      <c r="AB8" s="49"/>
      <c r="AC8" s="49"/>
      <c r="AD8" s="50" t="str">
        <f>データ!$M$6</f>
        <v>非設置</v>
      </c>
      <c r="AE8" s="50"/>
      <c r="AF8" s="50"/>
      <c r="AG8" s="50"/>
      <c r="AH8" s="50"/>
      <c r="AI8" s="50"/>
      <c r="AJ8" s="50"/>
      <c r="AK8" s="3"/>
      <c r="AL8" s="51">
        <f>データ!S6</f>
        <v>9773</v>
      </c>
      <c r="AM8" s="51"/>
      <c r="AN8" s="51"/>
      <c r="AO8" s="51"/>
      <c r="AP8" s="51"/>
      <c r="AQ8" s="51"/>
      <c r="AR8" s="51"/>
      <c r="AS8" s="51"/>
      <c r="AT8" s="46">
        <f>データ!T6</f>
        <v>331.59</v>
      </c>
      <c r="AU8" s="46"/>
      <c r="AV8" s="46"/>
      <c r="AW8" s="46"/>
      <c r="AX8" s="46"/>
      <c r="AY8" s="46"/>
      <c r="AZ8" s="46"/>
      <c r="BA8" s="46"/>
      <c r="BB8" s="46">
        <f>データ!U6</f>
        <v>29.47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0.81</v>
      </c>
      <c r="Q10" s="46"/>
      <c r="R10" s="46"/>
      <c r="S10" s="46"/>
      <c r="T10" s="46"/>
      <c r="U10" s="46"/>
      <c r="V10" s="46"/>
      <c r="W10" s="46">
        <f>データ!Q6</f>
        <v>100</v>
      </c>
      <c r="X10" s="46"/>
      <c r="Y10" s="46"/>
      <c r="Z10" s="46"/>
      <c r="AA10" s="46"/>
      <c r="AB10" s="46"/>
      <c r="AC10" s="46"/>
      <c r="AD10" s="51">
        <f>データ!R6</f>
        <v>4000</v>
      </c>
      <c r="AE10" s="51"/>
      <c r="AF10" s="51"/>
      <c r="AG10" s="51"/>
      <c r="AH10" s="51"/>
      <c r="AI10" s="51"/>
      <c r="AJ10" s="51"/>
      <c r="AK10" s="2"/>
      <c r="AL10" s="51">
        <f>データ!V6</f>
        <v>79</v>
      </c>
      <c r="AM10" s="51"/>
      <c r="AN10" s="51"/>
      <c r="AO10" s="51"/>
      <c r="AP10" s="51"/>
      <c r="AQ10" s="51"/>
      <c r="AR10" s="51"/>
      <c r="AS10" s="51"/>
      <c r="AT10" s="46">
        <f>データ!W6</f>
        <v>7.0000000000000007E-2</v>
      </c>
      <c r="AU10" s="46"/>
      <c r="AV10" s="46"/>
      <c r="AW10" s="46"/>
      <c r="AX10" s="46"/>
      <c r="AY10" s="46"/>
      <c r="AZ10" s="46"/>
      <c r="BA10" s="46"/>
      <c r="BB10" s="46">
        <f>データ!X6</f>
        <v>1128.57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【572.59】</v>
      </c>
      <c r="I86" s="26" t="str">
        <f>データ!CA6</f>
        <v>【42.78】</v>
      </c>
      <c r="J86" s="26" t="str">
        <f>データ!CL6</f>
        <v>【440.91】</v>
      </c>
      <c r="K86" s="26" t="str">
        <f>データ!CW6</f>
        <v>【40.60】</v>
      </c>
      <c r="L86" s="26" t="str">
        <f>データ!DH6</f>
        <v>【89.97】</v>
      </c>
      <c r="M86" s="26" t="s">
        <v>43</v>
      </c>
      <c r="N86" s="26" t="s">
        <v>43</v>
      </c>
      <c r="O86" s="26" t="str">
        <f>データ!EO6</f>
        <v>【0.00】</v>
      </c>
    </row>
  </sheetData>
  <sheetProtection algorithmName="SHA-512" hashValue="kWd6lyqvxC1h8xZZrBso8bBxDVqWI9jHspQtqhJPminWlPZdgWqSf6CE6wQGQvqqHGldYAxOS7QNZ7AwsbX0fg==" saltValue="Qe/C38Y8/XsJh/OMgYgOj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303925</v>
      </c>
      <c r="D6" s="33">
        <f t="shared" si="3"/>
        <v>47</v>
      </c>
      <c r="E6" s="33">
        <f t="shared" si="3"/>
        <v>17</v>
      </c>
      <c r="F6" s="33">
        <f t="shared" si="3"/>
        <v>7</v>
      </c>
      <c r="G6" s="33">
        <f t="shared" si="3"/>
        <v>0</v>
      </c>
      <c r="H6" s="33" t="str">
        <f t="shared" si="3"/>
        <v>和歌山県　日高川町</v>
      </c>
      <c r="I6" s="33" t="str">
        <f t="shared" si="3"/>
        <v>法非適用</v>
      </c>
      <c r="J6" s="33" t="str">
        <f t="shared" si="3"/>
        <v>下水道事業</v>
      </c>
      <c r="K6" s="33" t="str">
        <f t="shared" si="3"/>
        <v>林業集落排水</v>
      </c>
      <c r="L6" s="33" t="str">
        <f t="shared" si="3"/>
        <v>G2</v>
      </c>
      <c r="M6" s="33" t="str">
        <f t="shared" si="3"/>
        <v>非設置</v>
      </c>
      <c r="N6" s="34" t="str">
        <f t="shared" si="3"/>
        <v>-</v>
      </c>
      <c r="O6" s="34" t="str">
        <f t="shared" si="3"/>
        <v>該当数値なし</v>
      </c>
      <c r="P6" s="34">
        <f t="shared" si="3"/>
        <v>0.81</v>
      </c>
      <c r="Q6" s="34">
        <f t="shared" si="3"/>
        <v>100</v>
      </c>
      <c r="R6" s="34">
        <f t="shared" si="3"/>
        <v>4000</v>
      </c>
      <c r="S6" s="34">
        <f t="shared" si="3"/>
        <v>9773</v>
      </c>
      <c r="T6" s="34">
        <f t="shared" si="3"/>
        <v>331.59</v>
      </c>
      <c r="U6" s="34">
        <f t="shared" si="3"/>
        <v>29.47</v>
      </c>
      <c r="V6" s="34">
        <f t="shared" si="3"/>
        <v>79</v>
      </c>
      <c r="W6" s="34">
        <f t="shared" si="3"/>
        <v>7.0000000000000007E-2</v>
      </c>
      <c r="X6" s="34">
        <f t="shared" si="3"/>
        <v>1128.57</v>
      </c>
      <c r="Y6" s="35">
        <f>IF(Y7="",NA(),Y7)</f>
        <v>73.86</v>
      </c>
      <c r="Z6" s="35">
        <f t="shared" ref="Z6:AH6" si="4">IF(Z7="",NA(),Z7)</f>
        <v>74.53</v>
      </c>
      <c r="AA6" s="35">
        <f t="shared" si="4"/>
        <v>75.91</v>
      </c>
      <c r="AB6" s="35">
        <f t="shared" si="4"/>
        <v>76.849999999999994</v>
      </c>
      <c r="AC6" s="35">
        <f t="shared" si="4"/>
        <v>70.099999999999994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1403.1</v>
      </c>
      <c r="BL6" s="35">
        <f t="shared" si="7"/>
        <v>37.04</v>
      </c>
      <c r="BM6" s="35">
        <f t="shared" si="7"/>
        <v>438.26</v>
      </c>
      <c r="BN6" s="35">
        <f t="shared" si="7"/>
        <v>506.14</v>
      </c>
      <c r="BO6" s="35">
        <f t="shared" si="7"/>
        <v>544.96</v>
      </c>
      <c r="BP6" s="34" t="str">
        <f>IF(BP7="","",IF(BP7="-","【-】","【"&amp;SUBSTITUTE(TEXT(BP7,"#,##0.00"),"-","△")&amp;"】"))</f>
        <v>【572.59】</v>
      </c>
      <c r="BQ6" s="35">
        <f>IF(BQ7="",NA(),BQ7)</f>
        <v>52.61</v>
      </c>
      <c r="BR6" s="35">
        <f t="shared" ref="BR6:BZ6" si="8">IF(BR7="",NA(),BR7)</f>
        <v>53.32</v>
      </c>
      <c r="BS6" s="35">
        <f t="shared" si="8"/>
        <v>55.07</v>
      </c>
      <c r="BT6" s="35">
        <f t="shared" si="8"/>
        <v>56.15</v>
      </c>
      <c r="BU6" s="35">
        <f t="shared" si="8"/>
        <v>47.53</v>
      </c>
      <c r="BV6" s="35">
        <f t="shared" si="8"/>
        <v>17.22</v>
      </c>
      <c r="BW6" s="35">
        <f t="shared" si="8"/>
        <v>19.829999999999998</v>
      </c>
      <c r="BX6" s="35">
        <f t="shared" si="8"/>
        <v>39.86</v>
      </c>
      <c r="BY6" s="35">
        <f t="shared" si="8"/>
        <v>35.86</v>
      </c>
      <c r="BZ6" s="35">
        <f t="shared" si="8"/>
        <v>42.51</v>
      </c>
      <c r="CA6" s="34" t="str">
        <f>IF(CA7="","",IF(CA7="-","【-】","【"&amp;SUBSTITUTE(TEXT(CA7,"#,##0.00"),"-","△")&amp;"】"))</f>
        <v>【42.78】</v>
      </c>
      <c r="CB6" s="35">
        <f>IF(CB7="",NA(),CB7)</f>
        <v>412.92</v>
      </c>
      <c r="CC6" s="35">
        <f t="shared" ref="CC6:CK6" si="9">IF(CC7="",NA(),CC7)</f>
        <v>397.22</v>
      </c>
      <c r="CD6" s="35">
        <f t="shared" si="9"/>
        <v>392.48</v>
      </c>
      <c r="CE6" s="35">
        <f t="shared" si="9"/>
        <v>383.61</v>
      </c>
      <c r="CF6" s="35">
        <f t="shared" si="9"/>
        <v>469.31</v>
      </c>
      <c r="CG6" s="35">
        <f t="shared" si="9"/>
        <v>1000.83</v>
      </c>
      <c r="CH6" s="35">
        <f t="shared" si="9"/>
        <v>826.87</v>
      </c>
      <c r="CI6" s="35">
        <f t="shared" si="9"/>
        <v>451.49</v>
      </c>
      <c r="CJ6" s="35">
        <f t="shared" si="9"/>
        <v>448.63</v>
      </c>
      <c r="CK6" s="35">
        <f t="shared" si="9"/>
        <v>447.34</v>
      </c>
      <c r="CL6" s="34" t="str">
        <f>IF(CL7="","",IF(CL7="-","【-】","【"&amp;SUBSTITUTE(TEXT(CL7,"#,##0.00"),"-","△")&amp;"】"))</f>
        <v>【440.91】</v>
      </c>
      <c r="CM6" s="35">
        <f>IF(CM7="",NA(),CM7)</f>
        <v>60.61</v>
      </c>
      <c r="CN6" s="35">
        <f t="shared" ref="CN6:CV6" si="10">IF(CN7="",NA(),CN7)</f>
        <v>60.61</v>
      </c>
      <c r="CO6" s="35">
        <f t="shared" si="10"/>
        <v>60.61</v>
      </c>
      <c r="CP6" s="35">
        <f t="shared" si="10"/>
        <v>60.61</v>
      </c>
      <c r="CQ6" s="35">
        <f t="shared" si="10"/>
        <v>60.61</v>
      </c>
      <c r="CR6" s="35">
        <f t="shared" si="10"/>
        <v>37.14</v>
      </c>
      <c r="CS6" s="35">
        <f t="shared" si="10"/>
        <v>32.94</v>
      </c>
      <c r="CT6" s="35">
        <f t="shared" si="10"/>
        <v>40.67</v>
      </c>
      <c r="CU6" s="35">
        <f t="shared" si="10"/>
        <v>48.01</v>
      </c>
      <c r="CV6" s="35">
        <f t="shared" si="10"/>
        <v>40.28</v>
      </c>
      <c r="CW6" s="34" t="str">
        <f>IF(CW7="","",IF(CW7="-","【-】","【"&amp;SUBSTITUTE(TEXT(CW7,"#,##0.00"),"-","△")&amp;"】"))</f>
        <v>【40.60】</v>
      </c>
      <c r="CX6" s="35">
        <f>IF(CX7="",NA(),CX7)</f>
        <v>100</v>
      </c>
      <c r="CY6" s="35">
        <f t="shared" ref="CY6:DG6" si="11">IF(CY7="",NA(),CY7)</f>
        <v>100</v>
      </c>
      <c r="CZ6" s="35">
        <f t="shared" si="11"/>
        <v>100</v>
      </c>
      <c r="DA6" s="35">
        <f t="shared" si="11"/>
        <v>100</v>
      </c>
      <c r="DB6" s="35">
        <f t="shared" si="11"/>
        <v>100</v>
      </c>
      <c r="DC6" s="35">
        <f t="shared" si="11"/>
        <v>83.79</v>
      </c>
      <c r="DD6" s="35">
        <f t="shared" si="11"/>
        <v>88.29</v>
      </c>
      <c r="DE6" s="35">
        <f t="shared" si="11"/>
        <v>89.47</v>
      </c>
      <c r="DF6" s="35">
        <f t="shared" si="11"/>
        <v>91.18</v>
      </c>
      <c r="DG6" s="35">
        <f t="shared" si="11"/>
        <v>90.78</v>
      </c>
      <c r="DH6" s="34" t="str">
        <f>IF(DH7="","",IF(DH7="-","【-】","【"&amp;SUBSTITUTE(TEXT(DH7,"#,##0.00"),"-","△")&amp;"】"))</f>
        <v>【89.97】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5" s="36" customFormat="1" x14ac:dyDescent="0.15">
      <c r="A7" s="28"/>
      <c r="B7" s="37">
        <v>2019</v>
      </c>
      <c r="C7" s="37">
        <v>303925</v>
      </c>
      <c r="D7" s="37">
        <v>47</v>
      </c>
      <c r="E7" s="37">
        <v>17</v>
      </c>
      <c r="F7" s="37">
        <v>7</v>
      </c>
      <c r="G7" s="37">
        <v>0</v>
      </c>
      <c r="H7" s="37" t="s">
        <v>97</v>
      </c>
      <c r="I7" s="37" t="s">
        <v>98</v>
      </c>
      <c r="J7" s="37" t="s">
        <v>99</v>
      </c>
      <c r="K7" s="37" t="s">
        <v>100</v>
      </c>
      <c r="L7" s="37" t="s">
        <v>101</v>
      </c>
      <c r="M7" s="37" t="s">
        <v>102</v>
      </c>
      <c r="N7" s="38" t="s">
        <v>103</v>
      </c>
      <c r="O7" s="38" t="s">
        <v>104</v>
      </c>
      <c r="P7" s="38">
        <v>0.81</v>
      </c>
      <c r="Q7" s="38">
        <v>100</v>
      </c>
      <c r="R7" s="38">
        <v>4000</v>
      </c>
      <c r="S7" s="38">
        <v>9773</v>
      </c>
      <c r="T7" s="38">
        <v>331.59</v>
      </c>
      <c r="U7" s="38">
        <v>29.47</v>
      </c>
      <c r="V7" s="38">
        <v>79</v>
      </c>
      <c r="W7" s="38">
        <v>7.0000000000000007E-2</v>
      </c>
      <c r="X7" s="38">
        <v>1128.57</v>
      </c>
      <c r="Y7" s="38">
        <v>73.86</v>
      </c>
      <c r="Z7" s="38">
        <v>74.53</v>
      </c>
      <c r="AA7" s="38">
        <v>75.91</v>
      </c>
      <c r="AB7" s="38">
        <v>76.849999999999994</v>
      </c>
      <c r="AC7" s="38">
        <v>70.099999999999994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1403.1</v>
      </c>
      <c r="BL7" s="38">
        <v>37.04</v>
      </c>
      <c r="BM7" s="38">
        <v>438.26</v>
      </c>
      <c r="BN7" s="38">
        <v>506.14</v>
      </c>
      <c r="BO7" s="38">
        <v>544.96</v>
      </c>
      <c r="BP7" s="38">
        <v>572.59</v>
      </c>
      <c r="BQ7" s="38">
        <v>52.61</v>
      </c>
      <c r="BR7" s="38">
        <v>53.32</v>
      </c>
      <c r="BS7" s="38">
        <v>55.07</v>
      </c>
      <c r="BT7" s="38">
        <v>56.15</v>
      </c>
      <c r="BU7" s="38">
        <v>47.53</v>
      </c>
      <c r="BV7" s="38">
        <v>17.22</v>
      </c>
      <c r="BW7" s="38">
        <v>19.829999999999998</v>
      </c>
      <c r="BX7" s="38">
        <v>39.86</v>
      </c>
      <c r="BY7" s="38">
        <v>35.86</v>
      </c>
      <c r="BZ7" s="38">
        <v>42.51</v>
      </c>
      <c r="CA7" s="38">
        <v>42.78</v>
      </c>
      <c r="CB7" s="38">
        <v>412.92</v>
      </c>
      <c r="CC7" s="38">
        <v>397.22</v>
      </c>
      <c r="CD7" s="38">
        <v>392.48</v>
      </c>
      <c r="CE7" s="38">
        <v>383.61</v>
      </c>
      <c r="CF7" s="38">
        <v>469.31</v>
      </c>
      <c r="CG7" s="38">
        <v>1000.83</v>
      </c>
      <c r="CH7" s="38">
        <v>826.87</v>
      </c>
      <c r="CI7" s="38">
        <v>451.49</v>
      </c>
      <c r="CJ7" s="38">
        <v>448.63</v>
      </c>
      <c r="CK7" s="38">
        <v>447.34</v>
      </c>
      <c r="CL7" s="38">
        <v>440.91</v>
      </c>
      <c r="CM7" s="38">
        <v>60.61</v>
      </c>
      <c r="CN7" s="38">
        <v>60.61</v>
      </c>
      <c r="CO7" s="38">
        <v>60.61</v>
      </c>
      <c r="CP7" s="38">
        <v>60.61</v>
      </c>
      <c r="CQ7" s="38">
        <v>60.61</v>
      </c>
      <c r="CR7" s="38">
        <v>37.14</v>
      </c>
      <c r="CS7" s="38">
        <v>32.94</v>
      </c>
      <c r="CT7" s="38">
        <v>40.67</v>
      </c>
      <c r="CU7" s="38">
        <v>48.01</v>
      </c>
      <c r="CV7" s="38">
        <v>40.28</v>
      </c>
      <c r="CW7" s="38">
        <v>40.6</v>
      </c>
      <c r="CX7" s="38">
        <v>100</v>
      </c>
      <c r="CY7" s="38">
        <v>100</v>
      </c>
      <c r="CZ7" s="38">
        <v>100</v>
      </c>
      <c r="DA7" s="38">
        <v>100</v>
      </c>
      <c r="DB7" s="38">
        <v>100</v>
      </c>
      <c r="DC7" s="38">
        <v>83.79</v>
      </c>
      <c r="DD7" s="38">
        <v>88.29</v>
      </c>
      <c r="DE7" s="38">
        <v>89.47</v>
      </c>
      <c r="DF7" s="38">
        <v>91.18</v>
      </c>
      <c r="DG7" s="38">
        <v>90.78</v>
      </c>
      <c r="DH7" s="38">
        <v>89.97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133019</cp:lastModifiedBy>
  <cp:lastPrinted>2021-02-08T06:34:48Z</cp:lastPrinted>
  <dcterms:modified xsi:type="dcterms:W3CDTF">2021-02-08T06:34:50Z</dcterms:modified>
</cp:coreProperties>
</file>