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22 日高川町\"/>
    </mc:Choice>
  </mc:AlternateContent>
  <workbookProtection workbookAlgorithmName="SHA-512" workbookHashValue="HOh1kJVEgQOgJJnwvDWCoxfafbcJzzn5cR2JPHCO328JUT4AKj3DXTpBEvS03wt/3A04dES+mRGHxkyPSdgM7A==" workbookSaltValue="ZBRj0yOsDPekcG8Z9JjPoA==" workbookSpinCount="100000" lockStructure="1"/>
  <bookViews>
    <workbookView xWindow="0" yWindow="15" windowWidth="1536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<sst xmlns="http://schemas.openxmlformats.org/spreadsheetml/2006/main" count="236" uniqueCount="119">
  <si>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</si>
  <si>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</si>
  <si>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</si>
  <si>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</si>
  <si>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</si>
  <si>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</si>
  <si>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</si>
  <si>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</si>
  <si>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</si>
  <si>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</si>
  <si>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</si>
  <si>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</si>
  <si>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</si>
  <si>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</si>
  <si>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</si>
  <si>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</si>
  <si>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</si>
  <si>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</si>
  <si>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</si>
  <si>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</si>
  <si>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</si>
  <si>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</si>
  <si>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</si>
  <si>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</si>
  <si>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</si>
  <si>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</si>
  <si>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</si>
  <si>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</si>
  <si>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</si>
  <si>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</si>
  <si>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</si>
  <si>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</si>
  <si>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</si>
  <si>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</si>
  <si>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</si>
  <si>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</si>
  <si>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</si>
  <si>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</si>
  <si>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</si>
  <si>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</si>
  <si>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</si>
  <si>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</si>
  <si>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</si>
  <si>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</si>
  <si>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</si>
  <si>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</si>
  <si>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</si>
  <si>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</si>
  <si>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</si>
  <si>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</si>
  <si>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</si>
  <si>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</si>
  <si>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</si>
  <si>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</si>
  <si>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</si>
  <si>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</si>
  <si>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</si>
  <si>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</si>
  <si>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</si>
  <si>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</si>
  <si>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</si>
  <si>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</si>
  <si>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</si>
  <si>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</si>
  <si>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</si>
  <si>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</si>
  <si>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</si>
  <si>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</si>
  <si>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</si>
  <si>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</si>
  <si>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</si>
  <si>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</si>
  <si>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</si>
  <si>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</si>
  <si>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</si>
  <si>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</si>
  <si>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</si>
  <si>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</si>
  <si>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</si>
  <si>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</si>
  <si>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</si>
  <si>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</si>
  <si>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</si>
  <si>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</si>
  <si>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</si>
  <si>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</si>
  <si>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</si>
  <si>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</si>
  <si>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</si>
  <si>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</si>
  <si>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</si>
  <si>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</si>
  <si>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</si>
  <si>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</si>
  <si>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</si>
  <si>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</si>
  <si>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</si>
  <si>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</si>
  <si>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</si>
  <si>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</si>
  <si>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</si>
  <si>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</si>
  <si>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</si>
  <si>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</si>
  <si>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</si>
  <si>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</si>
  <si>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</si>
  <si>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</si>
  <si>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</si>
  <si>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</si>
  <si>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</si>
  <si>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</si>
  <si>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</si>
  <si>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</si>
  <si>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</si>
  <si>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</si>
  <si>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在、処理施設については、供用開始後２０年を経過した施設が出てきており、また管渠については、供用開始から２０年程度経過した箇所がある。またそれぞれ施設の機器類が数年以内には耐用年数に達していることから、将来的には更新・修繕費用が増加していくことが見込まれるため、計画的に状況調査を行い、必要な箇所の更新・修繕を進めて行くことが必要である。</t>
    <rPh sb="0" eb="2">
      <t>ゲンザイ</t>
    </rPh>
    <rPh sb="3" eb="5">
      <t>ショリ</t>
    </rPh>
    <rPh sb="5" eb="7">
      <t>シセツ</t>
    </rPh>
    <rPh sb="13" eb="15">
      <t>キョウヨウ</t>
    </rPh>
    <rPh sb="15" eb="18">
      <t>カイシゴ</t>
    </rPh>
    <rPh sb="20" eb="21">
      <t>ネン</t>
    </rPh>
    <rPh sb="22" eb="24">
      <t>ケイカ</t>
    </rPh>
    <rPh sb="26" eb="28">
      <t>シセツ</t>
    </rPh>
    <rPh sb="29" eb="30">
      <t>デ</t>
    </rPh>
    <rPh sb="38" eb="40">
      <t>カンキョ</t>
    </rPh>
    <rPh sb="46" eb="48">
      <t>キョウヨウ</t>
    </rPh>
    <phoneticPr fontId="4"/>
  </si>
  <si>
    <t>収益的収支比率を改善することを目標に次の取組を行う。水洗化率の向上（１００％加入を目標とする。）及び下水使用料金の見直しを行い、収益を増やす。また、今後施設及び機器の修繕費用が嵩んでくると考えられるが、出来る限り汚水処理費を下げて収支の改善を図る。</t>
    <rPh sb="0" eb="3">
      <t>シュウエキテキ</t>
    </rPh>
    <rPh sb="3" eb="5">
      <t>シュウシ</t>
    </rPh>
    <rPh sb="5" eb="7">
      <t>ヒリツ</t>
    </rPh>
    <rPh sb="8" eb="10">
      <t>カイゼン</t>
    </rPh>
    <rPh sb="15" eb="17">
      <t>モクヒョウ</t>
    </rPh>
    <rPh sb="18" eb="19">
      <t>ツギ</t>
    </rPh>
    <rPh sb="20" eb="22">
      <t>トリクミ</t>
    </rPh>
    <rPh sb="23" eb="24">
      <t>オコナ</t>
    </rPh>
    <rPh sb="26" eb="29">
      <t>スイセンカ</t>
    </rPh>
    <rPh sb="29" eb="30">
      <t>リツ</t>
    </rPh>
    <rPh sb="31" eb="33">
      <t>コウジョウ</t>
    </rPh>
    <rPh sb="38" eb="40">
      <t>カニュウ</t>
    </rPh>
    <rPh sb="41" eb="43">
      <t>モクヒョウ</t>
    </rPh>
    <rPh sb="48" eb="49">
      <t>オヨ</t>
    </rPh>
    <rPh sb="50" eb="52">
      <t>ゲスイ</t>
    </rPh>
    <rPh sb="52" eb="54">
      <t>シヨウ</t>
    </rPh>
    <rPh sb="54" eb="56">
      <t>リョウキン</t>
    </rPh>
    <rPh sb="57" eb="59">
      <t>ミナオ</t>
    </rPh>
    <rPh sb="61" eb="62">
      <t>オコナ</t>
    </rPh>
    <rPh sb="64" eb="66">
      <t>シュウエキ</t>
    </rPh>
    <rPh sb="67" eb="68">
      <t>フ</t>
    </rPh>
    <rPh sb="74" eb="76">
      <t>コンゴ</t>
    </rPh>
    <rPh sb="76" eb="78">
      <t>シセツ</t>
    </rPh>
    <rPh sb="78" eb="79">
      <t>オヨ</t>
    </rPh>
    <rPh sb="80" eb="82">
      <t>キキ</t>
    </rPh>
    <rPh sb="83" eb="85">
      <t>シュウゼン</t>
    </rPh>
    <rPh sb="85" eb="87">
      <t>ヒヨウ</t>
    </rPh>
    <rPh sb="88" eb="89">
      <t>カサ</t>
    </rPh>
    <rPh sb="94" eb="95">
      <t>カンガ</t>
    </rPh>
    <rPh sb="101" eb="103">
      <t>デキ</t>
    </rPh>
    <rPh sb="104" eb="105">
      <t>カギ</t>
    </rPh>
    <rPh sb="106" eb="108">
      <t>オスイ</t>
    </rPh>
    <rPh sb="108" eb="110">
      <t>ショリ</t>
    </rPh>
    <rPh sb="110" eb="111">
      <t>ヒ</t>
    </rPh>
    <rPh sb="112" eb="113">
      <t>サ</t>
    </rPh>
    <rPh sb="115" eb="117">
      <t>シュウシ</t>
    </rPh>
    <rPh sb="118" eb="120">
      <t>カイゼン</t>
    </rPh>
    <rPh sb="121" eb="122">
      <t>ハカ</t>
    </rPh>
    <phoneticPr fontId="4"/>
  </si>
  <si>
    <t>下水道会計（農業集落排水）においては、現状総収益を総費用及び地方債償還金が上回っており、そのため一般会計からの基準外繰入を行い、下水道事業の経営を行っている状況が続いている。　　　　　①収益的収支比率は前年より僅かながら改善しているが総収益は低いままである。④企業債残高対事業規模比率は地方債現在高合計を一般会計で負担している。⑤経費回収率を見ると汚水処理に係る費用を使用料金で賄えていない事から、適正な使用料収入の確保及び汚水処理費の削減が必要である。特に⑥汚水処理原価は全国平均及び類似団体平均と比較しても割高となっている事から、汚水処理費の削減に努める。⑦施設利用率は変わらず。加えて、⑧水洗化率についても年々数値は向上しており、更なる接続率向上の推進及び利用状況の改善を図って行く必要がある。</t>
    <rPh sb="0" eb="3">
      <t>ゲスイドウ</t>
    </rPh>
    <rPh sb="3" eb="5">
      <t>カイケイ</t>
    </rPh>
    <rPh sb="6" eb="8">
      <t>ノウギョウ</t>
    </rPh>
    <rPh sb="8" eb="10">
      <t>シュウラク</t>
    </rPh>
    <rPh sb="10" eb="12">
      <t>ハイスイ</t>
    </rPh>
    <rPh sb="19" eb="21">
      <t>ゲンジョウ</t>
    </rPh>
    <rPh sb="21" eb="24">
      <t>ソウシュウエキ</t>
    </rPh>
    <rPh sb="25" eb="28">
      <t>ソウヒヨウ</t>
    </rPh>
    <rPh sb="28" eb="29">
      <t>オヨ</t>
    </rPh>
    <rPh sb="30" eb="33">
      <t>チホウサイ</t>
    </rPh>
    <rPh sb="33" eb="36">
      <t>ショウカンキン</t>
    </rPh>
    <rPh sb="37" eb="39">
      <t>ウワマワ</t>
    </rPh>
    <rPh sb="48" eb="50">
      <t>イッパン</t>
    </rPh>
    <rPh sb="50" eb="52">
      <t>カイケイ</t>
    </rPh>
    <rPh sb="55" eb="57">
      <t>キジュン</t>
    </rPh>
    <rPh sb="57" eb="58">
      <t>ガイ</t>
    </rPh>
    <rPh sb="58" eb="60">
      <t>クリイレ</t>
    </rPh>
    <rPh sb="61" eb="62">
      <t>オコナ</t>
    </rPh>
    <rPh sb="64" eb="67">
      <t>ゲスイドウ</t>
    </rPh>
    <rPh sb="67" eb="69">
      <t>ジギョウ</t>
    </rPh>
    <rPh sb="70" eb="72">
      <t>ケイエイ</t>
    </rPh>
    <rPh sb="73" eb="74">
      <t>オコナ</t>
    </rPh>
    <rPh sb="78" eb="80">
      <t>ジョウキョウ</t>
    </rPh>
    <rPh sb="81" eb="82">
      <t>ツヅ</t>
    </rPh>
    <rPh sb="93" eb="96">
      <t>シュウエキテキ</t>
    </rPh>
    <rPh sb="96" eb="98">
      <t>シュウシ</t>
    </rPh>
    <rPh sb="98" eb="100">
      <t>ヒリツ</t>
    </rPh>
    <rPh sb="101" eb="103">
      <t>ゼンネン</t>
    </rPh>
    <rPh sb="105" eb="106">
      <t>ワズ</t>
    </rPh>
    <rPh sb="110" eb="112">
      <t>カイゼン</t>
    </rPh>
    <rPh sb="117" eb="118">
      <t>ソウ</t>
    </rPh>
    <rPh sb="130" eb="132">
      <t>キギョウ</t>
    </rPh>
    <rPh sb="132" eb="133">
      <t>サイ</t>
    </rPh>
    <rPh sb="133" eb="135">
      <t>ザンダカ</t>
    </rPh>
    <rPh sb="135" eb="136">
      <t>タイ</t>
    </rPh>
    <rPh sb="136" eb="138">
      <t>ジギョウ</t>
    </rPh>
    <rPh sb="138" eb="140">
      <t>キボ</t>
    </rPh>
    <rPh sb="140" eb="142">
      <t>ヒリツ</t>
    </rPh>
    <rPh sb="143" eb="146">
      <t>チホウサイ</t>
    </rPh>
    <rPh sb="146" eb="148">
      <t>ゲンザイ</t>
    </rPh>
    <rPh sb="148" eb="149">
      <t>タカ</t>
    </rPh>
    <rPh sb="149" eb="151">
      <t>ゴウケイ</t>
    </rPh>
    <rPh sb="152" eb="154">
      <t>イッパン</t>
    </rPh>
    <rPh sb="154" eb="156">
      <t>カイケイ</t>
    </rPh>
    <rPh sb="157" eb="159">
      <t>フタン</t>
    </rPh>
    <rPh sb="165" eb="167">
      <t>ケイヒ</t>
    </rPh>
    <rPh sb="167" eb="169">
      <t>カイシュウ</t>
    </rPh>
    <rPh sb="169" eb="170">
      <t>リツ</t>
    </rPh>
    <rPh sb="171" eb="172">
      <t>ミ</t>
    </rPh>
    <rPh sb="174" eb="176">
      <t>オスイ</t>
    </rPh>
    <rPh sb="176" eb="178">
      <t>ショリ</t>
    </rPh>
    <rPh sb="179" eb="180">
      <t>カカ</t>
    </rPh>
    <rPh sb="181" eb="183">
      <t>ヒヨウ</t>
    </rPh>
    <rPh sb="184" eb="186">
      <t>シヨウ</t>
    </rPh>
    <rPh sb="186" eb="188">
      <t>リョウキン</t>
    </rPh>
    <rPh sb="189" eb="190">
      <t>マカナ</t>
    </rPh>
    <rPh sb="195" eb="196">
      <t>コト</t>
    </rPh>
    <rPh sb="199" eb="201">
      <t>テキセイ</t>
    </rPh>
    <rPh sb="202" eb="205">
      <t>シヨウリョウ</t>
    </rPh>
    <rPh sb="205" eb="207">
      <t>シュウニュウ</t>
    </rPh>
    <rPh sb="208" eb="210">
      <t>カクホ</t>
    </rPh>
    <rPh sb="210" eb="211">
      <t>オヨ</t>
    </rPh>
    <rPh sb="212" eb="214">
      <t>オスイ</t>
    </rPh>
    <rPh sb="214" eb="216">
      <t>ショリ</t>
    </rPh>
    <rPh sb="216" eb="217">
      <t>ヒ</t>
    </rPh>
    <rPh sb="218" eb="220">
      <t>サクゲン</t>
    </rPh>
    <rPh sb="221" eb="223">
      <t>ヒツヨウ</t>
    </rPh>
    <rPh sb="227" eb="228">
      <t>トク</t>
    </rPh>
    <rPh sb="230" eb="232">
      <t>オスイ</t>
    </rPh>
    <rPh sb="232" eb="234">
      <t>ショリ</t>
    </rPh>
    <rPh sb="234" eb="236">
      <t>ゲンカ</t>
    </rPh>
    <rPh sb="237" eb="239">
      <t>ゼンコク</t>
    </rPh>
    <rPh sb="239" eb="241">
      <t>ヘイキン</t>
    </rPh>
    <rPh sb="241" eb="242">
      <t>オヨ</t>
    </rPh>
    <rPh sb="243" eb="245">
      <t>ルイジ</t>
    </rPh>
    <rPh sb="245" eb="247">
      <t>ダンタイ</t>
    </rPh>
    <rPh sb="247" eb="249">
      <t>ヘイキン</t>
    </rPh>
    <rPh sb="250" eb="252">
      <t>ヒカク</t>
    </rPh>
    <rPh sb="255" eb="257">
      <t>ワリダカ</t>
    </rPh>
    <rPh sb="263" eb="264">
      <t>コト</t>
    </rPh>
    <rPh sb="267" eb="269">
      <t>オスイ</t>
    </rPh>
    <rPh sb="269" eb="271">
      <t>ショリ</t>
    </rPh>
    <rPh sb="271" eb="272">
      <t>ヒ</t>
    </rPh>
    <rPh sb="273" eb="275">
      <t>サクゲン</t>
    </rPh>
    <rPh sb="276" eb="277">
      <t>ツト</t>
    </rPh>
    <rPh sb="281" eb="283">
      <t>シセツ</t>
    </rPh>
    <rPh sb="283" eb="286">
      <t>リヨウリツ</t>
    </rPh>
    <rPh sb="287" eb="288">
      <t>カ</t>
    </rPh>
    <rPh sb="292" eb="293">
      <t>クワ</t>
    </rPh>
    <rPh sb="297" eb="300">
      <t>スイセンカ</t>
    </rPh>
    <rPh sb="300" eb="301">
      <t>リツ</t>
    </rPh>
    <rPh sb="306" eb="308">
      <t>ネンネン</t>
    </rPh>
    <rPh sb="308" eb="310">
      <t>スウチ</t>
    </rPh>
    <rPh sb="311" eb="313">
      <t>コウジョウ</t>
    </rPh>
    <rPh sb="318" eb="319">
      <t>サラ</t>
    </rPh>
    <rPh sb="321" eb="323">
      <t>セツゾク</t>
    </rPh>
    <rPh sb="323" eb="324">
      <t>リツ</t>
    </rPh>
    <rPh sb="324" eb="326">
      <t>コウジョウ</t>
    </rPh>
    <rPh sb="327" eb="329">
      <t>スイシン</t>
    </rPh>
    <rPh sb="329" eb="330">
      <t>オヨ</t>
    </rPh>
    <rPh sb="331" eb="333">
      <t>リヨウ</t>
    </rPh>
    <rPh sb="333" eb="335">
      <t>ジョウキョウ</t>
    </rPh>
    <rPh sb="336" eb="338">
      <t>カイゼン</t>
    </rPh>
    <rPh sb="339" eb="340">
      <t>ハカ</t>
    </rPh>
    <rPh sb="342" eb="343">
      <t>イ</t>
    </rPh>
    <rPh sb="344" eb="3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</si>
</sst>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53-4BF5-AAB9-05276A8D5E21}"/>
            </c:ext>
          </c:extLst>
        </c:ser>
        <c:dLbls>
          <c:showLegendKey val="0"/>
          <c:showVal val="0"/>
          <c:showCatName val="0"/>
          <c:showSerName val="0"/>
          <c:showPercent val="0"/>
          <c:showBubbleSize val="0"/>
        </c:dLbls>
        <c:gapWidth val="150"/>
        <c:axId val="69225472"/>
        <c:axId val="6924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A53-4BF5-AAB9-05276A8D5E21}"/>
            </c:ext>
          </c:extLst>
        </c:ser>
        <c:dLbls>
          <c:showLegendKey val="0"/>
          <c:showVal val="0"/>
          <c:showCatName val="0"/>
          <c:showSerName val="0"/>
          <c:showPercent val="0"/>
          <c:showBubbleSize val="0"/>
        </c:dLbls>
        <c:marker val="1"/>
        <c:smooth val="0"/>
        <c:axId val="69225472"/>
        <c:axId val="69244032"/>
      </c:lineChart>
      <c:dateAx>
        <c:axId val="69225472"/>
        <c:scaling>
          <c:orientation val="minMax"/>
        </c:scaling>
        <c:delete val="1"/>
        <c:axPos val="b"/>
        <c:numFmt formatCode="&quot;H&quot;yy" sourceLinked="1"/>
        <c:majorTickMark val="none"/>
        <c:minorTickMark val="none"/>
        <c:tickLblPos val="none"/>
        <c:crossAx val="69244032"/>
        <c:crosses val="autoZero"/>
        <c:auto val="1"/>
        <c:lblOffset val="100"/>
        <c:baseTimeUnit val="years"/>
      </c:dateAx>
      <c:valAx>
        <c:axId val="692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47.69</c:v>
                </c:pt>
                <c:pt idx="1">
                  <c:v>47.69</c:v>
                </c:pt>
                <c:pt idx="2">
                  <c:v>47.69</c:v>
                </c:pt>
                <c:pt idx="3">
                  <c:v>47.69</c:v>
                </c:pt>
                <c:pt idx="4">
                  <c:v>47.69</c:v>
                </c:pt>
              </c:numCache>
            </c:numRef>
          </c:val>
          <c:extLst>
            <c:ext xmlns:c16="http://schemas.microsoft.com/office/drawing/2014/chart" uri="{C3380CC4-5D6E-409C-BE32-E72D297353CC}">
              <c16:uniqueId val="{00000000-A234-40CB-B9D5-4479C35030A2}"/>
            </c:ext>
          </c:extLst>
        </c:ser>
        <c:dLbls>
          <c:showLegendKey val="0"/>
          <c:showVal val="0"/>
          <c:showCatName val="0"/>
          <c:showSerName val="0"/>
          <c:showPercent val="0"/>
          <c:showBubbleSize val="0"/>
        </c:dLbls>
        <c:gapWidth val="150"/>
        <c:axId val="111221376"/>
        <c:axId val="11122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A234-40CB-B9D5-4479C35030A2}"/>
            </c:ext>
          </c:extLst>
        </c:ser>
        <c:dLbls>
          <c:showLegendKey val="0"/>
          <c:showVal val="0"/>
          <c:showCatName val="0"/>
          <c:showSerName val="0"/>
          <c:showPercent val="0"/>
          <c:showBubbleSize val="0"/>
        </c:dLbls>
        <c:marker val="1"/>
        <c:smooth val="0"/>
        <c:axId val="111221376"/>
        <c:axId val="111227648"/>
      </c:lineChart>
      <c:dateAx>
        <c:axId val="111221376"/>
        <c:scaling>
          <c:orientation val="minMax"/>
        </c:scaling>
        <c:delete val="1"/>
        <c:axPos val="b"/>
        <c:numFmt formatCode="&quot;H&quot;yy" sourceLinked="1"/>
        <c:majorTickMark val="none"/>
        <c:minorTickMark val="none"/>
        <c:tickLblPos val="none"/>
        <c:crossAx val="111227648"/>
        <c:crosses val="autoZero"/>
        <c:auto val="1"/>
        <c:lblOffset val="100"/>
        <c:baseTimeUnit val="years"/>
      </c:dateAx>
      <c:valAx>
        <c:axId val="1112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81.93</c:v>
                </c:pt>
                <c:pt idx="1">
                  <c:v>82.57</c:v>
                </c:pt>
                <c:pt idx="2">
                  <c:v>80.81</c:v>
                </c:pt>
                <c:pt idx="3">
                  <c:v>87.71</c:v>
                </c:pt>
                <c:pt idx="4">
                  <c:v>92.13</c:v>
                </c:pt>
              </c:numCache>
            </c:numRef>
          </c:val>
          <c:extLst>
            <c:ext xmlns:c16="http://schemas.microsoft.com/office/drawing/2014/chart" uri="{C3380CC4-5D6E-409C-BE32-E72D297353CC}">
              <c16:uniqueId val="{00000000-D502-4DEB-82F3-49F5DCD74CC2}"/>
            </c:ext>
          </c:extLst>
        </c:ser>
        <c:dLbls>
          <c:showLegendKey val="0"/>
          <c:showVal val="0"/>
          <c:showCatName val="0"/>
          <c:showSerName val="0"/>
          <c:showPercent val="0"/>
          <c:showBubbleSize val="0"/>
        </c:dLbls>
        <c:gapWidth val="150"/>
        <c:axId val="111275008"/>
        <c:axId val="111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D502-4DEB-82F3-49F5DCD74CC2}"/>
            </c:ext>
          </c:extLst>
        </c:ser>
        <c:dLbls>
          <c:showLegendKey val="0"/>
          <c:showVal val="0"/>
          <c:showCatName val="0"/>
          <c:showSerName val="0"/>
          <c:showPercent val="0"/>
          <c:showBubbleSize val="0"/>
        </c:dLbls>
        <c:marker val="1"/>
        <c:smooth val="0"/>
        <c:axId val="111275008"/>
        <c:axId val="111277184"/>
      </c:lineChart>
      <c:dateAx>
        <c:axId val="111275008"/>
        <c:scaling>
          <c:orientation val="minMax"/>
        </c:scaling>
        <c:delete val="1"/>
        <c:axPos val="b"/>
        <c:numFmt formatCode="&quot;H&quot;yy" sourceLinked="1"/>
        <c:majorTickMark val="none"/>
        <c:minorTickMark val="none"/>
        <c:tickLblPos val="none"/>
        <c:crossAx val="111277184"/>
        <c:crosses val="autoZero"/>
        <c:auto val="1"/>
        <c:lblOffset val="100"/>
        <c:baseTimeUnit val="years"/>
      </c:dateAx>
      <c:valAx>
        <c:axId val="1112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77.88</c:v>
                </c:pt>
                <c:pt idx="1">
                  <c:v>76.290000000000006</c:v>
                </c:pt>
                <c:pt idx="2">
                  <c:v>73.75</c:v>
                </c:pt>
                <c:pt idx="3">
                  <c:v>73.87</c:v>
                </c:pt>
                <c:pt idx="4">
                  <c:v>75.67</c:v>
                </c:pt>
              </c:numCache>
            </c:numRef>
          </c:val>
          <c:extLst>
            <c:ext xmlns:c16="http://schemas.microsoft.com/office/drawing/2014/chart" uri="{C3380CC4-5D6E-409C-BE32-E72D297353CC}">
              <c16:uniqueId val="{00000000-B396-4FAB-8C55-714E47BAD10E}"/>
            </c:ext>
          </c:extLst>
        </c:ser>
        <c:dLbls>
          <c:showLegendKey val="0"/>
          <c:showVal val="0"/>
          <c:showCatName val="0"/>
          <c:showSerName val="0"/>
          <c:showPercent val="0"/>
          <c:showBubbleSize val="0"/>
        </c:dLbls>
        <c:gapWidth val="150"/>
        <c:axId val="101522816"/>
        <c:axId val="1015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96-4FAB-8C55-714E47BAD10E}"/>
            </c:ext>
          </c:extLst>
        </c:ser>
        <c:dLbls>
          <c:showLegendKey val="0"/>
          <c:showVal val="0"/>
          <c:showCatName val="0"/>
          <c:showSerName val="0"/>
          <c:showPercent val="0"/>
          <c:showBubbleSize val="0"/>
        </c:dLbls>
        <c:marker val="1"/>
        <c:smooth val="0"/>
        <c:axId val="101522816"/>
        <c:axId val="101529088"/>
      </c:lineChart>
      <c:dateAx>
        <c:axId val="101522816"/>
        <c:scaling>
          <c:orientation val="minMax"/>
        </c:scaling>
        <c:delete val="1"/>
        <c:axPos val="b"/>
        <c:numFmt formatCode="&quot;H&quot;yy" sourceLinked="1"/>
        <c:majorTickMark val="none"/>
        <c:minorTickMark val="none"/>
        <c:tickLblPos val="none"/>
        <c:crossAx val="101529088"/>
        <c:crosses val="autoZero"/>
        <c:auto val="1"/>
        <c:lblOffset val="100"/>
        <c:baseTimeUnit val="years"/>
      </c:dateAx>
      <c:valAx>
        <c:axId val="1015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72-470D-AEBE-7FE76269C5F6}"/>
            </c:ext>
          </c:extLst>
        </c:ser>
        <c:dLbls>
          <c:showLegendKey val="0"/>
          <c:showVal val="0"/>
          <c:showCatName val="0"/>
          <c:showSerName val="0"/>
          <c:showPercent val="0"/>
          <c:showBubbleSize val="0"/>
        </c:dLbls>
        <c:gapWidth val="150"/>
        <c:axId val="101568512"/>
        <c:axId val="1015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72-470D-AEBE-7FE76269C5F6}"/>
            </c:ext>
          </c:extLst>
        </c:ser>
        <c:dLbls>
          <c:showLegendKey val="0"/>
          <c:showVal val="0"/>
          <c:showCatName val="0"/>
          <c:showSerName val="0"/>
          <c:showPercent val="0"/>
          <c:showBubbleSize val="0"/>
        </c:dLbls>
        <c:marker val="1"/>
        <c:smooth val="0"/>
        <c:axId val="101568512"/>
        <c:axId val="101570432"/>
      </c:lineChart>
      <c:dateAx>
        <c:axId val="101568512"/>
        <c:scaling>
          <c:orientation val="minMax"/>
        </c:scaling>
        <c:delete val="1"/>
        <c:axPos val="b"/>
        <c:numFmt formatCode="&quot;H&quot;yy" sourceLinked="1"/>
        <c:majorTickMark val="none"/>
        <c:minorTickMark val="none"/>
        <c:tickLblPos val="none"/>
        <c:crossAx val="101570432"/>
        <c:crosses val="autoZero"/>
        <c:auto val="1"/>
        <c:lblOffset val="100"/>
        <c:baseTimeUnit val="years"/>
      </c:dateAx>
      <c:valAx>
        <c:axId val="1015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52-4609-9882-75BB76B44FAF}"/>
            </c:ext>
          </c:extLst>
        </c:ser>
        <c:dLbls>
          <c:showLegendKey val="0"/>
          <c:showVal val="0"/>
          <c:showCatName val="0"/>
          <c:showSerName val="0"/>
          <c:showPercent val="0"/>
          <c:showBubbleSize val="0"/>
        </c:dLbls>
        <c:gapWidth val="150"/>
        <c:axId val="110913408"/>
        <c:axId val="1109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52-4609-9882-75BB76B44FAF}"/>
            </c:ext>
          </c:extLst>
        </c:ser>
        <c:dLbls>
          <c:showLegendKey val="0"/>
          <c:showVal val="0"/>
          <c:showCatName val="0"/>
          <c:showSerName val="0"/>
          <c:showPercent val="0"/>
          <c:showBubbleSize val="0"/>
        </c:dLbls>
        <c:marker val="1"/>
        <c:smooth val="0"/>
        <c:axId val="110913408"/>
        <c:axId val="110923776"/>
      </c:lineChart>
      <c:dateAx>
        <c:axId val="110913408"/>
        <c:scaling>
          <c:orientation val="minMax"/>
        </c:scaling>
        <c:delete val="1"/>
        <c:axPos val="b"/>
        <c:numFmt formatCode="&quot;H&quot;yy" sourceLinked="1"/>
        <c:majorTickMark val="none"/>
        <c:minorTickMark val="none"/>
        <c:tickLblPos val="none"/>
        <c:crossAx val="110923776"/>
        <c:crosses val="autoZero"/>
        <c:auto val="1"/>
        <c:lblOffset val="100"/>
        <c:baseTimeUnit val="years"/>
      </c:dateAx>
      <c:valAx>
        <c:axId val="1109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8D-464F-AA57-2AE9CBCDCCAC}"/>
            </c:ext>
          </c:extLst>
        </c:ser>
        <c:dLbls>
          <c:showLegendKey val="0"/>
          <c:showVal val="0"/>
          <c:showCatName val="0"/>
          <c:showSerName val="0"/>
          <c:showPercent val="0"/>
          <c:showBubbleSize val="0"/>
        </c:dLbls>
        <c:gapWidth val="150"/>
        <c:axId val="110947328"/>
        <c:axId val="1109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8D-464F-AA57-2AE9CBCDCCAC}"/>
            </c:ext>
          </c:extLst>
        </c:ser>
        <c:dLbls>
          <c:showLegendKey val="0"/>
          <c:showVal val="0"/>
          <c:showCatName val="0"/>
          <c:showSerName val="0"/>
          <c:showPercent val="0"/>
          <c:showBubbleSize val="0"/>
        </c:dLbls>
        <c:marker val="1"/>
        <c:smooth val="0"/>
        <c:axId val="110947328"/>
        <c:axId val="110969984"/>
      </c:lineChart>
      <c:dateAx>
        <c:axId val="110947328"/>
        <c:scaling>
          <c:orientation val="minMax"/>
        </c:scaling>
        <c:delete val="1"/>
        <c:axPos val="b"/>
        <c:numFmt formatCode="&quot;H&quot;yy" sourceLinked="1"/>
        <c:majorTickMark val="none"/>
        <c:minorTickMark val="none"/>
        <c:tickLblPos val="none"/>
        <c:crossAx val="110969984"/>
        <c:crosses val="autoZero"/>
        <c:auto val="1"/>
        <c:lblOffset val="100"/>
        <c:baseTimeUnit val="years"/>
      </c:dateAx>
      <c:valAx>
        <c:axId val="1109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26-42B7-B17E-82DFD0A9CEBB}"/>
            </c:ext>
          </c:extLst>
        </c:ser>
        <c:dLbls>
          <c:showLegendKey val="0"/>
          <c:showVal val="0"/>
          <c:showCatName val="0"/>
          <c:showSerName val="0"/>
          <c:showPercent val="0"/>
          <c:showBubbleSize val="0"/>
        </c:dLbls>
        <c:gapWidth val="150"/>
        <c:axId val="110984576"/>
        <c:axId val="1109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26-42B7-B17E-82DFD0A9CEBB}"/>
            </c:ext>
          </c:extLst>
        </c:ser>
        <c:dLbls>
          <c:showLegendKey val="0"/>
          <c:showVal val="0"/>
          <c:showCatName val="0"/>
          <c:showSerName val="0"/>
          <c:showPercent val="0"/>
          <c:showBubbleSize val="0"/>
        </c:dLbls>
        <c:marker val="1"/>
        <c:smooth val="0"/>
        <c:axId val="110984576"/>
        <c:axId val="110999040"/>
      </c:lineChart>
      <c:dateAx>
        <c:axId val="110984576"/>
        <c:scaling>
          <c:orientation val="minMax"/>
        </c:scaling>
        <c:delete val="1"/>
        <c:axPos val="b"/>
        <c:numFmt formatCode="&quot;H&quot;yy" sourceLinked="1"/>
        <c:majorTickMark val="none"/>
        <c:minorTickMark val="none"/>
        <c:tickLblPos val="none"/>
        <c:crossAx val="110999040"/>
        <c:crosses val="autoZero"/>
        <c:auto val="1"/>
        <c:lblOffset val="100"/>
        <c:baseTimeUnit val="years"/>
      </c:dateAx>
      <c:valAx>
        <c:axId val="1109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42-4A5E-A65D-0981B0A52E57}"/>
            </c:ext>
          </c:extLst>
        </c:ser>
        <c:dLbls>
          <c:showLegendKey val="0"/>
          <c:showVal val="0"/>
          <c:showCatName val="0"/>
          <c:showSerName val="0"/>
          <c:showPercent val="0"/>
          <c:showBubbleSize val="0"/>
        </c:dLbls>
        <c:gapWidth val="150"/>
        <c:axId val="111099904"/>
        <c:axId val="11110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2B42-4A5E-A65D-0981B0A52E57}"/>
            </c:ext>
          </c:extLst>
        </c:ser>
        <c:dLbls>
          <c:showLegendKey val="0"/>
          <c:showVal val="0"/>
          <c:showCatName val="0"/>
          <c:showSerName val="0"/>
          <c:showPercent val="0"/>
          <c:showBubbleSize val="0"/>
        </c:dLbls>
        <c:marker val="1"/>
        <c:smooth val="0"/>
        <c:axId val="111099904"/>
        <c:axId val="111101824"/>
      </c:lineChart>
      <c:dateAx>
        <c:axId val="111099904"/>
        <c:scaling>
          <c:orientation val="minMax"/>
        </c:scaling>
        <c:delete val="1"/>
        <c:axPos val="b"/>
        <c:numFmt formatCode="&quot;H&quot;yy" sourceLinked="1"/>
        <c:majorTickMark val="none"/>
        <c:minorTickMark val="none"/>
        <c:tickLblPos val="none"/>
        <c:crossAx val="111101824"/>
        <c:crosses val="autoZero"/>
        <c:auto val="1"/>
        <c:lblOffset val="100"/>
        <c:baseTimeUnit val="years"/>
      </c:dateAx>
      <c:valAx>
        <c:axId val="1111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67.459999999999994</c:v>
                </c:pt>
                <c:pt idx="1">
                  <c:v>66.77</c:v>
                </c:pt>
                <c:pt idx="2">
                  <c:v>62.45</c:v>
                </c:pt>
                <c:pt idx="3">
                  <c:v>63.15</c:v>
                </c:pt>
                <c:pt idx="4">
                  <c:v>67.94</c:v>
                </c:pt>
              </c:numCache>
            </c:numRef>
          </c:val>
          <c:extLst>
            <c:ext xmlns:c16="http://schemas.microsoft.com/office/drawing/2014/chart" uri="{C3380CC4-5D6E-409C-BE32-E72D297353CC}">
              <c16:uniqueId val="{00000000-B3C0-48CD-A79C-A84EE63E5FB6}"/>
            </c:ext>
          </c:extLst>
        </c:ser>
        <c:dLbls>
          <c:showLegendKey val="0"/>
          <c:showVal val="0"/>
          <c:showCatName val="0"/>
          <c:showSerName val="0"/>
          <c:showPercent val="0"/>
          <c:showBubbleSize val="0"/>
        </c:dLbls>
        <c:gapWidth val="150"/>
        <c:axId val="111134976"/>
        <c:axId val="11114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3C0-48CD-A79C-A84EE63E5FB6}"/>
            </c:ext>
          </c:extLst>
        </c:ser>
        <c:dLbls>
          <c:showLegendKey val="0"/>
          <c:showVal val="0"/>
          <c:showCatName val="0"/>
          <c:showSerName val="0"/>
          <c:showPercent val="0"/>
          <c:showBubbleSize val="0"/>
        </c:dLbls>
        <c:marker val="1"/>
        <c:smooth val="0"/>
        <c:axId val="111134976"/>
        <c:axId val="111149440"/>
      </c:lineChart>
      <c:dateAx>
        <c:axId val="111134976"/>
        <c:scaling>
          <c:orientation val="minMax"/>
        </c:scaling>
        <c:delete val="1"/>
        <c:axPos val="b"/>
        <c:numFmt formatCode="&quot;H&quot;yy" sourceLinked="1"/>
        <c:majorTickMark val="none"/>
        <c:minorTickMark val="none"/>
        <c:tickLblPos val="none"/>
        <c:crossAx val="111149440"/>
        <c:crosses val="autoZero"/>
        <c:auto val="1"/>
        <c:lblOffset val="100"/>
        <c:baseTimeUnit val="years"/>
      </c:dateAx>
      <c:valAx>
        <c:axId val="1111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312.08999999999997</c:v>
                </c:pt>
                <c:pt idx="1">
                  <c:v>320.22000000000003</c:v>
                </c:pt>
                <c:pt idx="2">
                  <c:v>350.41</c:v>
                </c:pt>
                <c:pt idx="3">
                  <c:v>350.78</c:v>
                </c:pt>
                <c:pt idx="4">
                  <c:v>332.55</c:v>
                </c:pt>
              </c:numCache>
            </c:numRef>
          </c:val>
          <c:extLst>
            <c:ext xmlns:c16="http://schemas.microsoft.com/office/drawing/2014/chart" uri="{C3380CC4-5D6E-409C-BE32-E72D297353CC}">
              <c16:uniqueId val="{00000000-B894-46ED-AF24-EEDC3110CF1C}"/>
            </c:ext>
          </c:extLst>
        </c:ser>
        <c:dLbls>
          <c:showLegendKey val="0"/>
          <c:showVal val="0"/>
          <c:showCatName val="0"/>
          <c:showSerName val="0"/>
          <c:showPercent val="0"/>
          <c:showBubbleSize val="0"/>
        </c:dLbls>
        <c:gapWidth val="150"/>
        <c:axId val="111188224"/>
        <c:axId val="11119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894-46ED-AF24-EEDC3110CF1C}"/>
            </c:ext>
          </c:extLst>
        </c:ser>
        <c:dLbls>
          <c:showLegendKey val="0"/>
          <c:showVal val="0"/>
          <c:showCatName val="0"/>
          <c:showSerName val="0"/>
          <c:showPercent val="0"/>
          <c:showBubbleSize val="0"/>
        </c:dLbls>
        <c:marker val="1"/>
        <c:smooth val="0"/>
        <c:axId val="111188224"/>
        <c:axId val="111194496"/>
      </c:lineChart>
      <c:dateAx>
        <c:axId val="111188224"/>
        <c:scaling>
          <c:orientation val="minMax"/>
        </c:scaling>
        <c:delete val="1"/>
        <c:axPos val="b"/>
        <c:numFmt formatCode="&quot;H&quot;yy" sourceLinked="1"/>
        <c:majorTickMark val="none"/>
        <c:minorTickMark val="none"/>
        <c:tickLblPos val="none"/>
        <c:crossAx val="111194496"/>
        <c:crosses val="autoZero"/>
        <c:auto val="1"/>
        <c:lblOffset val="100"/>
        <c:baseTimeUnit val="years"/>
      </c:dateAx>
      <c:valAx>
        <c:axId val="1111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日高川町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9773</v>
      </c>
      <c r="AM8" s="51"/>
      <c r="AN8" s="51"/>
      <c r="AO8" s="51"/>
      <c r="AP8" s="51"/>
      <c r="AQ8" s="51"/>
      <c r="AR8" s="51"/>
      <c r="AS8" s="51"/>
      <c r="AT8" s="46">
        <f>データ!T6</f>
        <v>331.59</v>
      </c>
      <c r="AU8" s="46"/>
      <c r="AV8" s="46"/>
      <c r="AW8" s="46"/>
      <c r="AX8" s="46"/>
      <c r="AY8" s="46"/>
      <c r="AZ8" s="46"/>
      <c r="BA8" s="46"/>
      <c r="BB8" s="46">
        <f>データ!U6</f>
        <v>29.47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29.22</v>
      </c>
      <c r="Q10" s="46"/>
      <c r="R10" s="46"/>
      <c r="S10" s="46"/>
      <c r="T10" s="46"/>
      <c r="U10" s="46"/>
      <c r="V10" s="46"/>
      <c r="W10" s="46">
        <f>データ!Q6</f>
        <v>100</v>
      </c>
      <c r="X10" s="46"/>
      <c r="Y10" s="46"/>
      <c r="Z10" s="46"/>
      <c r="AA10" s="46"/>
      <c r="AB10" s="46"/>
      <c r="AC10" s="46"/>
      <c r="AD10" s="51">
        <f>データ!R6</f>
        <v>4000</v>
      </c>
      <c r="AE10" s="51"/>
      <c r="AF10" s="51"/>
      <c r="AG10" s="51"/>
      <c r="AH10" s="51"/>
      <c r="AI10" s="51"/>
      <c r="AJ10" s="51"/>
      <c r="AK10" s="2"/>
      <c r="AL10" s="51">
        <f>データ!V6</f>
        <v>2835</v>
      </c>
      <c r="AM10" s="51"/>
      <c r="AN10" s="51"/>
      <c r="AO10" s="51"/>
      <c r="AP10" s="51"/>
      <c r="AQ10" s="51"/>
      <c r="AR10" s="51"/>
      <c r="AS10" s="51"/>
      <c r="AT10" s="46">
        <f>データ!W6</f>
        <v>0.96</v>
      </c>
      <c r="AU10" s="46"/>
      <c r="AV10" s="46"/>
      <c r="AW10" s="46"/>
      <c r="AX10" s="46"/>
      <c r="AY10" s="46"/>
      <c r="AZ10" s="46"/>
      <c r="BA10" s="46"/>
      <c r="BB10" s="46">
        <f>データ!X6</f>
        <v>2953.13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hsnEaOrFLsD1wRjrQwuJ6HekzHfI9qUPpvfc9m5s24x9CGugI1drv9zG4H4z+Ftc3NLxXsnZAAnhWTph5piIFA==" saltValue="CHy50nj0c6CdfIZN5ia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303925</v>
      </c>
      <c r="D6" s="33">
        <f t="shared" si="3"/>
        <v>47</v>
      </c>
      <c r="E6" s="33">
        <f t="shared" si="3"/>
        <v>17</v>
      </c>
      <c r="F6" s="33">
        <f t="shared" si="3"/>
        <v>5</v>
      </c>
      <c r="G6" s="33">
        <f t="shared" si="3"/>
        <v>0</v>
      </c>
      <c r="H6" s="33" t="str">
        <f t="shared" si="3"/>
        <v>和歌山県　日高川町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29.22</v>
      </c>
      <c r="Q6" s="34">
        <f t="shared" si="3"/>
        <v>100</v>
      </c>
      <c r="R6" s="34">
        <f t="shared" si="3"/>
        <v>4000</v>
      </c>
      <c r="S6" s="34">
        <f t="shared" si="3"/>
        <v>9773</v>
      </c>
      <c r="T6" s="34">
        <f t="shared" si="3"/>
        <v>331.59</v>
      </c>
      <c r="U6" s="34">
        <f t="shared" si="3"/>
        <v>29.47</v>
      </c>
      <c r="V6" s="34">
        <f t="shared" si="3"/>
        <v>2835</v>
      </c>
      <c r="W6" s="34">
        <f t="shared" si="3"/>
        <v>0.96</v>
      </c>
      <c r="X6" s="34">
        <f t="shared" si="3"/>
        <v>2953.13</v>
      </c>
      <c r="Y6" s="35">
        <f>IF(Y7="",NA(),Y7)</f>
        <v>77.88</v>
      </c>
      <c r="Z6" s="35">
        <f t="shared" ref="Z6:AH6" si="4">IF(Z7="",NA(),Z7)</f>
        <v>76.290000000000006</v>
      </c>
      <c r="AA6" s="35">
        <f t="shared" si="4"/>
        <v>73.75</v>
      </c>
      <c r="AB6" s="35">
        <f t="shared" si="4"/>
        <v>73.87</v>
      </c>
      <c r="AC6" s="35">
        <f t="shared" si="4"/>
        <v>75.67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67.459999999999994</v>
      </c>
      <c r="BR6" s="35">
        <f t="shared" ref="BR6:BZ6" si="8">IF(BR7="",NA(),BR7)</f>
        <v>66.77</v>
      </c>
      <c r="BS6" s="35">
        <f t="shared" si="8"/>
        <v>62.45</v>
      </c>
      <c r="BT6" s="35">
        <f t="shared" si="8"/>
        <v>63.15</v>
      </c>
      <c r="BU6" s="35">
        <f t="shared" si="8"/>
        <v>67.94</v>
      </c>
      <c r="BV6" s="35">
        <f t="shared" si="8"/>
        <v>52.19</v>
      </c>
      <c r="BW6" s="35">
        <f t="shared" si="8"/>
        <v>55.32</v>
      </c>
      <c r="BX6" s="35">
        <f t="shared" si="8"/>
        <v>59.8</v>
      </c>
      <c r="BY6" s="35">
        <f t="shared" si="8"/>
        <v>57.77</v>
      </c>
      <c r="BZ6" s="35">
        <f t="shared" si="8"/>
        <v>57.31</v>
      </c>
      <c r="CA6" s="34" t="str">
        <f>IF(CA7="","",IF(CA7="-","【-】","【"&amp;SUBSTITUTE(TEXT(CA7,"#,##0.00"),"-","△")&amp;"】"))</f>
        <v>【59.59】</v>
      </c>
      <c r="CB6" s="35">
        <f>IF(CB7="",NA(),CB7)</f>
        <v>312.08999999999997</v>
      </c>
      <c r="CC6" s="35">
        <f t="shared" ref="CC6:CK6" si="9">IF(CC7="",NA(),CC7)</f>
        <v>320.22000000000003</v>
      </c>
      <c r="CD6" s="35">
        <f t="shared" si="9"/>
        <v>350.41</v>
      </c>
      <c r="CE6" s="35">
        <f t="shared" si="9"/>
        <v>350.78</v>
      </c>
      <c r="CF6" s="35">
        <f t="shared" si="9"/>
        <v>332.55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47.69</v>
      </c>
      <c r="CN6" s="35">
        <f t="shared" ref="CN6:CV6" si="10">IF(CN7="",NA(),CN7)</f>
        <v>47.69</v>
      </c>
      <c r="CO6" s="35">
        <f t="shared" si="10"/>
        <v>47.69</v>
      </c>
      <c r="CP6" s="35">
        <f t="shared" si="10"/>
        <v>47.69</v>
      </c>
      <c r="CQ6" s="35">
        <f t="shared" si="10"/>
        <v>47.69</v>
      </c>
      <c r="CR6" s="35">
        <f t="shared" si="10"/>
        <v>52.31</v>
      </c>
      <c r="CS6" s="35">
        <f t="shared" si="10"/>
        <v>60.65</v>
      </c>
      <c r="CT6" s="35">
        <f t="shared" si="10"/>
        <v>51.75</v>
      </c>
      <c r="CU6" s="35">
        <f t="shared" si="10"/>
        <v>50.68</v>
      </c>
      <c r="CV6" s="35">
        <f t="shared" si="10"/>
        <v>50.14</v>
      </c>
      <c r="CW6" s="34" t="str">
        <f>IF(CW7="","",IF(CW7="-","【-】","【"&amp;SUBSTITUTE(TEXT(CW7,"#,##0.00"),"-","△")&amp;"】"))</f>
        <v>【51.30】</v>
      </c>
      <c r="CX6" s="35">
        <f>IF(CX7="",NA(),CX7)</f>
        <v>81.93</v>
      </c>
      <c r="CY6" s="35">
        <f t="shared" ref="CY6:DG6" si="11">IF(CY7="",NA(),CY7)</f>
        <v>82.57</v>
      </c>
      <c r="CZ6" s="35">
        <f t="shared" si="11"/>
        <v>80.81</v>
      </c>
      <c r="DA6" s="35">
        <f t="shared" si="11"/>
        <v>87.71</v>
      </c>
      <c r="DB6" s="35">
        <f t="shared" si="11"/>
        <v>92.13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303925</v>
      </c>
      <c r="D7" s="37">
        <v>47</v>
      </c>
      <c r="E7" s="37">
        <v>17</v>
      </c>
      <c r="F7" s="37">
        <v>5</v>
      </c>
      <c r="G7" s="37">
        <v>0</v>
      </c>
      <c r="H7" s="37" t="s">
        <v>97</v>
      </c>
      <c r="I7" s="37" t="s">
        <v>98</v>
      </c>
      <c r="J7" s="37" t="s">
        <v>99</v>
      </c>
      <c r="K7" s="37" t="s">
        <v>100</v>
      </c>
      <c r="L7" s="37" t="s">
        <v>101</v>
      </c>
      <c r="M7" s="37" t="s">
        <v>102</v>
      </c>
      <c r="N7" s="38" t="s">
        <v>103</v>
      </c>
      <c r="O7" s="38" t="s">
        <v>104</v>
      </c>
      <c r="P7" s="38">
        <v>29.22</v>
      </c>
      <c r="Q7" s="38">
        <v>100</v>
      </c>
      <c r="R7" s="38">
        <v>4000</v>
      </c>
      <c r="S7" s="38">
        <v>9773</v>
      </c>
      <c r="T7" s="38">
        <v>331.59</v>
      </c>
      <c r="U7" s="38">
        <v>29.47</v>
      </c>
      <c r="V7" s="38">
        <v>2835</v>
      </c>
      <c r="W7" s="38">
        <v>0.96</v>
      </c>
      <c r="X7" s="38">
        <v>2953.13</v>
      </c>
      <c r="Y7" s="38">
        <v>77.88</v>
      </c>
      <c r="Z7" s="38">
        <v>76.290000000000006</v>
      </c>
      <c r="AA7" s="38">
        <v>73.75</v>
      </c>
      <c r="AB7" s="38">
        <v>73.87</v>
      </c>
      <c r="AC7" s="38">
        <v>75.67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67.459999999999994</v>
      </c>
      <c r="BR7" s="38">
        <v>66.77</v>
      </c>
      <c r="BS7" s="38">
        <v>62.45</v>
      </c>
      <c r="BT7" s="38">
        <v>63.15</v>
      </c>
      <c r="BU7" s="38">
        <v>67.94</v>
      </c>
      <c r="BV7" s="38">
        <v>52.19</v>
      </c>
      <c r="BW7" s="38">
        <v>55.32</v>
      </c>
      <c r="BX7" s="38">
        <v>59.8</v>
      </c>
      <c r="BY7" s="38">
        <v>57.77</v>
      </c>
      <c r="BZ7" s="38">
        <v>57.31</v>
      </c>
      <c r="CA7" s="38">
        <v>59.59</v>
      </c>
      <c r="CB7" s="38">
        <v>312.08999999999997</v>
      </c>
      <c r="CC7" s="38">
        <v>320.22000000000003</v>
      </c>
      <c r="CD7" s="38">
        <v>350.41</v>
      </c>
      <c r="CE7" s="38">
        <v>350.78</v>
      </c>
      <c r="CF7" s="38">
        <v>332.55</v>
      </c>
      <c r="CG7" s="38">
        <v>296.14</v>
      </c>
      <c r="CH7" s="38">
        <v>283.17</v>
      </c>
      <c r="CI7" s="38">
        <v>263.76</v>
      </c>
      <c r="CJ7" s="38">
        <v>274.35000000000002</v>
      </c>
      <c r="CK7" s="38">
        <v>273.52</v>
      </c>
      <c r="CL7" s="38">
        <v>257.86</v>
      </c>
      <c r="CM7" s="38">
        <v>47.69</v>
      </c>
      <c r="CN7" s="38">
        <v>47.69</v>
      </c>
      <c r="CO7" s="38">
        <v>47.69</v>
      </c>
      <c r="CP7" s="38">
        <v>47.69</v>
      </c>
      <c r="CQ7" s="38">
        <v>47.69</v>
      </c>
      <c r="CR7" s="38">
        <v>52.31</v>
      </c>
      <c r="CS7" s="38">
        <v>60.65</v>
      </c>
      <c r="CT7" s="38">
        <v>51.75</v>
      </c>
      <c r="CU7" s="38">
        <v>50.68</v>
      </c>
      <c r="CV7" s="38">
        <v>50.14</v>
      </c>
      <c r="CW7" s="38">
        <v>51.3</v>
      </c>
      <c r="CX7" s="38">
        <v>81.93</v>
      </c>
      <c r="CY7" s="38">
        <v>82.57</v>
      </c>
      <c r="CZ7" s="38">
        <v>80.81</v>
      </c>
      <c r="DA7" s="38">
        <v>87.71</v>
      </c>
      <c r="DB7" s="38">
        <v>92.13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133019</cp:lastModifiedBy>
  <cp:lastPrinted>2021-02-08T06:34:31Z</cp:lastPrinted>
  <dcterms:modified xsi:type="dcterms:W3CDTF">2021-02-08T06:34:31Z</dcterms:modified>
</cp:coreProperties>
</file>