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21 みなべ町\"/>
    </mc:Choice>
  </mc:AlternateContent>
  <workbookProtection workbookAlgorithmName="SHA-512" workbookHashValue="pSJ3yZtGFt8tbg1ICcGsjtyosGRXlHB4NQJHFMhzrBn0LM8RLvh7DDcIgU/Tplnry8krVEZ4sUII5LzHlDja0A==" workbookSaltValue="RdVX8zkmxIGzxDQWPQKC3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D10" i="4"/>
  <c r="W10" i="4"/>
  <c r="P10" i="4"/>
  <c r="I10" i="4"/>
  <c r="BB8" i="4"/>
  <c r="AT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<sst xmlns="http://schemas.openxmlformats.org/spreadsheetml/2006/main" count="236" uniqueCount="119">
  <si>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</si>
  <si>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</si>
  <si>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</si>
  <si>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</si>
  <si>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</si>
  <si>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</si>
  <si>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</si>
  <si>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</si>
  <si>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</si>
  <si>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</si>
  <si>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</si>
  <si>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</si>
  <si>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</si>
  <si>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</si>
  <si>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</si>
  <si>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</si>
  <si>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</si>
  <si>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</si>
  <si>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</si>
  <si>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</si>
  <si>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</si>
  <si>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</si>
  <si>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</si>
  <si>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</si>
  <si>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</si>
  <si>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</si>
  <si>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</si>
  <si>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</si>
  <si>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</si>
  <si>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</si>
  <si>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</si>
  <si>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</si>
  <si>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</si>
  <si>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</si>
  <si>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</si>
  <si>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</si>
  <si>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</si>
  <si>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</si>
  <si>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</si>
  <si>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</si>
  <si>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</si>
  <si>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</si>
  <si>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</si>
  <si>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</si>
  <si>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</si>
  <si>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</si>
  <si>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</si>
  <si>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</si>
  <si>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</si>
  <si>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</si>
  <si>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</si>
  <si>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</si>
  <si>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</si>
  <si>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</si>
  <si>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</si>
  <si>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</si>
  <si>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</si>
  <si>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</si>
  <si>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</si>
  <si>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</si>
  <si>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</si>
  <si>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</si>
  <si>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</si>
  <si>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</si>
  <si>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</si>
  <si>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</si>
  <si>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</si>
  <si>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</si>
  <si>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</si>
  <si>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</si>
  <si>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</si>
  <si>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</si>
  <si>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</si>
  <si>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</si>
  <si>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</si>
  <si>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</si>
  <si>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</si>
  <si>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</si>
  <si>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</si>
  <si>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</si>
  <si>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</si>
  <si>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</si>
  <si>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</si>
  <si>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</si>
  <si>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</si>
  <si>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</si>
  <si>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</si>
  <si>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</si>
  <si>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</si>
  <si>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</si>
  <si>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</si>
  <si>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</si>
  <si>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</si>
  <si>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</si>
  <si>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</si>
  <si>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</si>
  <si>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</si>
  <si>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</si>
  <si>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</si>
  <si>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</si>
  <si>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</si>
  <si>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</si>
  <si>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</si>
  <si>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</si>
  <si>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</si>
  <si>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</si>
  <si>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</si>
  <si>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</si>
  <si>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</si>
  <si>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</si>
  <si>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</si>
  <si>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</si>
  <si>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</si>
  <si>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</si>
  <si>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</si>
  <si>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</si>
  <si>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①収益的収支比率について、単年度の収支が赤字となっている要因として整備区域の建設費に係る地方債の償還金の増加があり、一般会計からの繰入金に依存しているのが現状です。　　　　　　　　　　　⑤経費回収率、⑥汚水処理原価について、維持管理費、汚水処理費の削減に向けて運転状況を把握するように心がけて、接続率向上のため訪問や、文章等での啓発を行いたい。　　　　　　　　　　　　　　⑦施設利用率等について最適な処理方法等を検討し経営改善が必要と考え、町村合併により８地区あった農業集落排水施設のうちみなべ平野に位置する５地区を公共下水道区域に変更し、平成３０年度までにすべての編入が完了した。それに伴い維持管理費用を削減できるが、残る３地区の維持管理費用経費削減に努めます。</t>
    <rPh sb="1" eb="4">
      <t>シュウエキテキ</t>
    </rPh>
    <rPh sb="4" eb="6">
      <t>シュウシ</t>
    </rPh>
    <rPh sb="6" eb="8">
      <t>ヒリツ</t>
    </rPh>
    <rPh sb="13" eb="16">
      <t>タンネンド</t>
    </rPh>
    <rPh sb="17" eb="19">
      <t>シュウシ</t>
    </rPh>
    <rPh sb="20" eb="22">
      <t>アカジ</t>
    </rPh>
    <rPh sb="28" eb="30">
      <t>ヨウイン</t>
    </rPh>
    <rPh sb="33" eb="35">
      <t>セイビ</t>
    </rPh>
    <rPh sb="35" eb="37">
      <t>クイキ</t>
    </rPh>
    <rPh sb="38" eb="41">
      <t>ケンセツヒ</t>
    </rPh>
    <rPh sb="42" eb="43">
      <t>カカ</t>
    </rPh>
    <rPh sb="44" eb="47">
      <t>チホウサイ</t>
    </rPh>
    <rPh sb="48" eb="50">
      <t>ショウカン</t>
    </rPh>
    <rPh sb="50" eb="51">
      <t>キン</t>
    </rPh>
    <rPh sb="52" eb="54">
      <t>ゾウカ</t>
    </rPh>
    <rPh sb="58" eb="60">
      <t>イッパン</t>
    </rPh>
    <rPh sb="60" eb="62">
      <t>カイケイ</t>
    </rPh>
    <rPh sb="65" eb="67">
      <t>クリイレ</t>
    </rPh>
    <rPh sb="67" eb="68">
      <t>キン</t>
    </rPh>
    <rPh sb="69" eb="71">
      <t>イゾン</t>
    </rPh>
    <rPh sb="77" eb="79">
      <t>ゲンジョウ</t>
    </rPh>
    <rPh sb="94" eb="96">
      <t>ケイヒ</t>
    </rPh>
    <rPh sb="96" eb="98">
      <t>カイシュウ</t>
    </rPh>
    <rPh sb="98" eb="99">
      <t>リツ</t>
    </rPh>
    <rPh sb="101" eb="103">
      <t>オスイ</t>
    </rPh>
    <rPh sb="103" eb="105">
      <t>ショリ</t>
    </rPh>
    <rPh sb="105" eb="107">
      <t>ゲンカ</t>
    </rPh>
    <rPh sb="112" eb="114">
      <t>イジ</t>
    </rPh>
    <rPh sb="114" eb="116">
      <t>カンリ</t>
    </rPh>
    <rPh sb="116" eb="117">
      <t>ヒ</t>
    </rPh>
    <rPh sb="118" eb="120">
      <t>オスイ</t>
    </rPh>
    <rPh sb="120" eb="122">
      <t>ショリ</t>
    </rPh>
    <rPh sb="122" eb="123">
      <t>ヒ</t>
    </rPh>
    <rPh sb="124" eb="126">
      <t>サクゲン</t>
    </rPh>
    <rPh sb="127" eb="128">
      <t>ム</t>
    </rPh>
    <rPh sb="130" eb="132">
      <t>ウンテン</t>
    </rPh>
    <rPh sb="132" eb="134">
      <t>ジョウキョウ</t>
    </rPh>
    <rPh sb="135" eb="137">
      <t>ハアク</t>
    </rPh>
    <rPh sb="142" eb="143">
      <t>ココロ</t>
    </rPh>
    <rPh sb="147" eb="149">
      <t>セツゾク</t>
    </rPh>
    <rPh sb="149" eb="150">
      <t>リツ</t>
    </rPh>
    <rPh sb="150" eb="152">
      <t>コウジョウ</t>
    </rPh>
    <rPh sb="155" eb="157">
      <t>ホウモン</t>
    </rPh>
    <rPh sb="159" eb="161">
      <t>ブンショウ</t>
    </rPh>
    <rPh sb="161" eb="162">
      <t>トウ</t>
    </rPh>
    <rPh sb="164" eb="166">
      <t>ケイハツ</t>
    </rPh>
    <rPh sb="167" eb="168">
      <t>オコナ</t>
    </rPh>
    <rPh sb="187" eb="189">
      <t>シセツ</t>
    </rPh>
    <rPh sb="189" eb="191">
      <t>リヨウ</t>
    </rPh>
    <rPh sb="191" eb="192">
      <t>リツ</t>
    </rPh>
    <rPh sb="192" eb="193">
      <t>トウ</t>
    </rPh>
    <rPh sb="197" eb="199">
      <t>サイテキ</t>
    </rPh>
    <rPh sb="200" eb="202">
      <t>ショリ</t>
    </rPh>
    <rPh sb="202" eb="204">
      <t>ホウホウ</t>
    </rPh>
    <rPh sb="204" eb="205">
      <t>トウ</t>
    </rPh>
    <rPh sb="206" eb="208">
      <t>ケントウ</t>
    </rPh>
    <rPh sb="209" eb="211">
      <t>ケイエイ</t>
    </rPh>
    <rPh sb="211" eb="213">
      <t>カイゼン</t>
    </rPh>
    <rPh sb="214" eb="216">
      <t>ヒツヨウ</t>
    </rPh>
    <rPh sb="217" eb="218">
      <t>カンガ</t>
    </rPh>
    <rPh sb="220" eb="222">
      <t>チョウソン</t>
    </rPh>
    <rPh sb="222" eb="224">
      <t>ガッペイ</t>
    </rPh>
    <rPh sb="228" eb="230">
      <t>チク</t>
    </rPh>
    <rPh sb="233" eb="235">
      <t>ノウギョウ</t>
    </rPh>
    <rPh sb="235" eb="237">
      <t>シュウラク</t>
    </rPh>
    <rPh sb="237" eb="239">
      <t>ハイスイ</t>
    </rPh>
    <rPh sb="239" eb="241">
      <t>シセツ</t>
    </rPh>
    <rPh sb="247" eb="249">
      <t>ヘイヤ</t>
    </rPh>
    <rPh sb="250" eb="252">
      <t>イチ</t>
    </rPh>
    <rPh sb="255" eb="257">
      <t>チク</t>
    </rPh>
    <rPh sb="258" eb="260">
      <t>コウキョウ</t>
    </rPh>
    <rPh sb="260" eb="263">
      <t>ゲスイドウ</t>
    </rPh>
    <rPh sb="263" eb="265">
      <t>クイキ</t>
    </rPh>
    <rPh sb="266" eb="268">
      <t>ヘンコウ</t>
    </rPh>
    <rPh sb="270" eb="272">
      <t>ヘイセイ</t>
    </rPh>
    <rPh sb="274" eb="276">
      <t>ネンド</t>
    </rPh>
    <rPh sb="283" eb="285">
      <t>ヘンニュウ</t>
    </rPh>
    <rPh sb="286" eb="288">
      <t>カンリョウ</t>
    </rPh>
    <rPh sb="294" eb="295">
      <t>トモナ</t>
    </rPh>
    <rPh sb="296" eb="298">
      <t>イジ</t>
    </rPh>
    <rPh sb="298" eb="300">
      <t>カンリ</t>
    </rPh>
    <rPh sb="300" eb="302">
      <t>ヒヨウ</t>
    </rPh>
    <rPh sb="303" eb="305">
      <t>サクゲン</t>
    </rPh>
    <rPh sb="310" eb="311">
      <t>ノコ</t>
    </rPh>
    <rPh sb="313" eb="315">
      <t>チク</t>
    </rPh>
    <rPh sb="316" eb="318">
      <t>イジ</t>
    </rPh>
    <rPh sb="318" eb="320">
      <t>カンリ</t>
    </rPh>
    <rPh sb="320" eb="322">
      <t>ヒヨウ</t>
    </rPh>
    <rPh sb="322" eb="324">
      <t>ケイヒ</t>
    </rPh>
    <rPh sb="324" eb="326">
      <t>サクゲン</t>
    </rPh>
    <rPh sb="327" eb="328">
      <t>ツト</t>
    </rPh>
    <phoneticPr fontId="4"/>
  </si>
  <si>
    <t>現在。耐用年数が経過している施設はありません。</t>
    <rPh sb="0" eb="2">
      <t>ゲンザイ</t>
    </rPh>
    <rPh sb="3" eb="5">
      <t>タイヨウ</t>
    </rPh>
    <rPh sb="5" eb="7">
      <t>ネンスウ</t>
    </rPh>
    <rPh sb="8" eb="10">
      <t>ケイカ</t>
    </rPh>
    <rPh sb="14" eb="16">
      <t>シセツ</t>
    </rPh>
    <phoneticPr fontId="4"/>
  </si>
  <si>
    <t>みなべ町汚水処理構想計画に基づき、農業集落排水施設８地区のうち５地区を公共下水道施設へ統合するための事業を平成２０年度より開始し、平成３０年度までに５地区すべての施設を接続しました。統合により、農業集落排水施設の維持管理費用が削減される一方、使用料収入の減収が見込まれるため、未加入者への接続の推進など適正な維持管理に努めているが、収支の不足分は一般会計から繰り入れにより補填している現状です。</t>
    <rPh sb="3" eb="4">
      <t>チョウ</t>
    </rPh>
    <rPh sb="4" eb="6">
      <t>オスイ</t>
    </rPh>
    <rPh sb="6" eb="8">
      <t>ショリ</t>
    </rPh>
    <rPh sb="8" eb="10">
      <t>コウソウ</t>
    </rPh>
    <rPh sb="10" eb="12">
      <t>ケイカク</t>
    </rPh>
    <rPh sb="13" eb="14">
      <t>モト</t>
    </rPh>
    <rPh sb="17" eb="19">
      <t>ノウギョウ</t>
    </rPh>
    <rPh sb="19" eb="21">
      <t>シュウラク</t>
    </rPh>
    <rPh sb="21" eb="23">
      <t>ハイスイ</t>
    </rPh>
    <rPh sb="23" eb="25">
      <t>シセツ</t>
    </rPh>
    <rPh sb="26" eb="28">
      <t>チク</t>
    </rPh>
    <rPh sb="32" eb="34">
      <t>チク</t>
    </rPh>
    <rPh sb="35" eb="37">
      <t>コウキョウ</t>
    </rPh>
    <rPh sb="37" eb="40">
      <t>ゲスイドウ</t>
    </rPh>
    <rPh sb="40" eb="42">
      <t>シセツ</t>
    </rPh>
    <rPh sb="43" eb="45">
      <t>トウゴウ</t>
    </rPh>
    <rPh sb="50" eb="52">
      <t>ジギョウ</t>
    </rPh>
    <rPh sb="53" eb="55">
      <t>ヘイセイ</t>
    </rPh>
    <rPh sb="57" eb="58">
      <t>ネン</t>
    </rPh>
    <rPh sb="58" eb="59">
      <t>ド</t>
    </rPh>
    <rPh sb="61" eb="63">
      <t>カイシ</t>
    </rPh>
    <rPh sb="65" eb="67">
      <t>ヘイセイ</t>
    </rPh>
    <rPh sb="69" eb="71">
      <t>ネンド</t>
    </rPh>
    <rPh sb="75" eb="77">
      <t>チク</t>
    </rPh>
    <rPh sb="81" eb="83">
      <t>シセツ</t>
    </rPh>
    <rPh sb="84" eb="86">
      <t>セツゾク</t>
    </rPh>
    <rPh sb="91" eb="93">
      <t>トウゴウ</t>
    </rPh>
    <rPh sb="97" eb="99">
      <t>ノウギョウ</t>
    </rPh>
    <rPh sb="99" eb="101">
      <t>シュウラク</t>
    </rPh>
    <rPh sb="101" eb="103">
      <t>ハイスイ</t>
    </rPh>
    <rPh sb="103" eb="105">
      <t>シセツ</t>
    </rPh>
    <rPh sb="106" eb="108">
      <t>イジ</t>
    </rPh>
    <rPh sb="108" eb="110">
      <t>カンリ</t>
    </rPh>
    <rPh sb="110" eb="112">
      <t>ヒヨウ</t>
    </rPh>
    <rPh sb="113" eb="115">
      <t>サクゲン</t>
    </rPh>
    <rPh sb="118" eb="120">
      <t>イッポウ</t>
    </rPh>
    <rPh sb="121" eb="124">
      <t>シヨウリョウ</t>
    </rPh>
    <rPh sb="124" eb="126">
      <t>シュウニュウ</t>
    </rPh>
    <rPh sb="127" eb="129">
      <t>ゲンシュウ</t>
    </rPh>
    <rPh sb="130" eb="132">
      <t>ミコ</t>
    </rPh>
    <rPh sb="138" eb="142">
      <t>ミカニュウシャ</t>
    </rPh>
    <rPh sb="144" eb="146">
      <t>セツゾク</t>
    </rPh>
    <rPh sb="147" eb="149">
      <t>スイシン</t>
    </rPh>
    <rPh sb="151" eb="153">
      <t>テキセイ</t>
    </rPh>
    <rPh sb="154" eb="156">
      <t>イジ</t>
    </rPh>
    <rPh sb="156" eb="158">
      <t>カンリ</t>
    </rPh>
    <rPh sb="159" eb="160">
      <t>ツト</t>
    </rPh>
    <rPh sb="166" eb="168">
      <t>シュウシ</t>
    </rPh>
    <rPh sb="169" eb="172">
      <t>フソクブン</t>
    </rPh>
    <rPh sb="173" eb="175">
      <t>イッパン</t>
    </rPh>
    <rPh sb="175" eb="177">
      <t>カイケイ</t>
    </rPh>
    <rPh sb="179" eb="180">
      <t>ク</t>
    </rPh>
    <rPh sb="181" eb="182">
      <t>イ</t>
    </rPh>
    <rPh sb="186" eb="188">
      <t>ホテン</t>
    </rPh>
    <rPh sb="192" eb="194">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</si>
</sst>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6D-4FE6-B407-6AE98B6C5B80}"/>
            </c:ext>
          </c:extLst>
        </c:ser>
        <c:dLbls>
          <c:showLegendKey val="0"/>
          <c:showVal val="0"/>
          <c:showCatName val="0"/>
          <c:showSerName val="0"/>
          <c:showPercent val="0"/>
          <c:showBubbleSize val="0"/>
        </c:dLbls>
        <c:gapWidth val="150"/>
        <c:axId val="87983232"/>
        <c:axId val="8798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836D-4FE6-B407-6AE98B6C5B80}"/>
            </c:ext>
          </c:extLst>
        </c:ser>
        <c:dLbls>
          <c:showLegendKey val="0"/>
          <c:showVal val="0"/>
          <c:showCatName val="0"/>
          <c:showSerName val="0"/>
          <c:showPercent val="0"/>
          <c:showBubbleSize val="0"/>
        </c:dLbls>
        <c:marker val="1"/>
        <c:smooth val="0"/>
        <c:axId val="87983232"/>
        <c:axId val="87985152"/>
      </c:lineChart>
      <c:dateAx>
        <c:axId val="87983232"/>
        <c:scaling>
          <c:orientation val="minMax"/>
        </c:scaling>
        <c:delete val="1"/>
        <c:axPos val="b"/>
        <c:numFmt formatCode="&quot;H&quot;yy" sourceLinked="1"/>
        <c:majorTickMark val="none"/>
        <c:minorTickMark val="none"/>
        <c:tickLblPos val="none"/>
        <c:crossAx val="87985152"/>
        <c:crosses val="autoZero"/>
        <c:auto val="1"/>
        <c:lblOffset val="100"/>
        <c:baseTimeUnit val="years"/>
      </c:dateAx>
      <c:valAx>
        <c:axId val="879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57.15</c:v>
                </c:pt>
                <c:pt idx="1">
                  <c:v>53.73</c:v>
                </c:pt>
                <c:pt idx="2">
                  <c:v>52.37</c:v>
                </c:pt>
                <c:pt idx="3">
                  <c:v>51.87</c:v>
                </c:pt>
                <c:pt idx="4">
                  <c:v>62.08</c:v>
                </c:pt>
              </c:numCache>
            </c:numRef>
          </c:val>
          <c:extLst>
            <c:ext xmlns:c16="http://schemas.microsoft.com/office/drawing/2014/chart" uri="{C3380CC4-5D6E-409C-BE32-E72D297353CC}">
              <c16:uniqueId val="{00000000-32B8-49EF-B558-3656521DEF84}"/>
            </c:ext>
          </c:extLst>
        </c:ser>
        <c:dLbls>
          <c:showLegendKey val="0"/>
          <c:showVal val="0"/>
          <c:showCatName val="0"/>
          <c:showSerName val="0"/>
          <c:showPercent val="0"/>
          <c:showBubbleSize val="0"/>
        </c:dLbls>
        <c:gapWidth val="150"/>
        <c:axId val="89859584"/>
        <c:axId val="8986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32B8-49EF-B558-3656521DEF84}"/>
            </c:ext>
          </c:extLst>
        </c:ser>
        <c:dLbls>
          <c:showLegendKey val="0"/>
          <c:showVal val="0"/>
          <c:showCatName val="0"/>
          <c:showSerName val="0"/>
          <c:showPercent val="0"/>
          <c:showBubbleSize val="0"/>
        </c:dLbls>
        <c:marker val="1"/>
        <c:smooth val="0"/>
        <c:axId val="89859584"/>
        <c:axId val="89861504"/>
      </c:lineChart>
      <c:dateAx>
        <c:axId val="89859584"/>
        <c:scaling>
          <c:orientation val="minMax"/>
        </c:scaling>
        <c:delete val="1"/>
        <c:axPos val="b"/>
        <c:numFmt formatCode="&quot;H&quot;yy" sourceLinked="1"/>
        <c:majorTickMark val="none"/>
        <c:minorTickMark val="none"/>
        <c:tickLblPos val="none"/>
        <c:crossAx val="89861504"/>
        <c:crosses val="autoZero"/>
        <c:auto val="1"/>
        <c:lblOffset val="100"/>
        <c:baseTimeUnit val="years"/>
      </c:dateAx>
      <c:valAx>
        <c:axId val="898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81.92</c:v>
                </c:pt>
                <c:pt idx="1">
                  <c:v>87.22</c:v>
                </c:pt>
                <c:pt idx="2">
                  <c:v>83.1</c:v>
                </c:pt>
                <c:pt idx="3">
                  <c:v>81.12</c:v>
                </c:pt>
                <c:pt idx="4">
                  <c:v>93.03</c:v>
                </c:pt>
              </c:numCache>
            </c:numRef>
          </c:val>
          <c:extLst>
            <c:ext xmlns:c16="http://schemas.microsoft.com/office/drawing/2014/chart" uri="{C3380CC4-5D6E-409C-BE32-E72D297353CC}">
              <c16:uniqueId val="{00000000-56B8-4168-8E0E-AF65729D58AF}"/>
            </c:ext>
          </c:extLst>
        </c:ser>
        <c:dLbls>
          <c:showLegendKey val="0"/>
          <c:showVal val="0"/>
          <c:showCatName val="0"/>
          <c:showSerName val="0"/>
          <c:showPercent val="0"/>
          <c:showBubbleSize val="0"/>
        </c:dLbls>
        <c:gapWidth val="150"/>
        <c:axId val="89912832"/>
        <c:axId val="8991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56B8-4168-8E0E-AF65729D58AF}"/>
            </c:ext>
          </c:extLst>
        </c:ser>
        <c:dLbls>
          <c:showLegendKey val="0"/>
          <c:showVal val="0"/>
          <c:showCatName val="0"/>
          <c:showSerName val="0"/>
          <c:showPercent val="0"/>
          <c:showBubbleSize val="0"/>
        </c:dLbls>
        <c:marker val="1"/>
        <c:smooth val="0"/>
        <c:axId val="89912832"/>
        <c:axId val="89914752"/>
      </c:lineChart>
      <c:dateAx>
        <c:axId val="89912832"/>
        <c:scaling>
          <c:orientation val="minMax"/>
        </c:scaling>
        <c:delete val="1"/>
        <c:axPos val="b"/>
        <c:numFmt formatCode="&quot;H&quot;yy" sourceLinked="1"/>
        <c:majorTickMark val="none"/>
        <c:minorTickMark val="none"/>
        <c:tickLblPos val="none"/>
        <c:crossAx val="89914752"/>
        <c:crosses val="autoZero"/>
        <c:auto val="1"/>
        <c:lblOffset val="100"/>
        <c:baseTimeUnit val="years"/>
      </c:dateAx>
      <c:valAx>
        <c:axId val="899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52.48</c:v>
                </c:pt>
                <c:pt idx="1">
                  <c:v>48.77</c:v>
                </c:pt>
                <c:pt idx="2">
                  <c:v>82.22</c:v>
                </c:pt>
                <c:pt idx="3">
                  <c:v>78.8</c:v>
                </c:pt>
                <c:pt idx="4">
                  <c:v>79.23</c:v>
                </c:pt>
              </c:numCache>
            </c:numRef>
          </c:val>
          <c:extLst>
            <c:ext xmlns:c16="http://schemas.microsoft.com/office/drawing/2014/chart" uri="{C3380CC4-5D6E-409C-BE32-E72D297353CC}">
              <c16:uniqueId val="{00000000-575B-4A08-B4C8-50E3F10D7591}"/>
            </c:ext>
          </c:extLst>
        </c:ser>
        <c:dLbls>
          <c:showLegendKey val="0"/>
          <c:showVal val="0"/>
          <c:showCatName val="0"/>
          <c:showSerName val="0"/>
          <c:showPercent val="0"/>
          <c:showBubbleSize val="0"/>
        </c:dLbls>
        <c:gapWidth val="150"/>
        <c:axId val="88290816"/>
        <c:axId val="8829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5B-4A08-B4C8-50E3F10D7591}"/>
            </c:ext>
          </c:extLst>
        </c:ser>
        <c:dLbls>
          <c:showLegendKey val="0"/>
          <c:showVal val="0"/>
          <c:showCatName val="0"/>
          <c:showSerName val="0"/>
          <c:showPercent val="0"/>
          <c:showBubbleSize val="0"/>
        </c:dLbls>
        <c:marker val="1"/>
        <c:smooth val="0"/>
        <c:axId val="88290816"/>
        <c:axId val="88292736"/>
      </c:lineChart>
      <c:dateAx>
        <c:axId val="88290816"/>
        <c:scaling>
          <c:orientation val="minMax"/>
        </c:scaling>
        <c:delete val="1"/>
        <c:axPos val="b"/>
        <c:numFmt formatCode="&quot;H&quot;yy" sourceLinked="1"/>
        <c:majorTickMark val="none"/>
        <c:minorTickMark val="none"/>
        <c:tickLblPos val="none"/>
        <c:crossAx val="88292736"/>
        <c:crosses val="autoZero"/>
        <c:auto val="1"/>
        <c:lblOffset val="100"/>
        <c:baseTimeUnit val="years"/>
      </c:dateAx>
      <c:valAx>
        <c:axId val="882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7B-495F-8463-067A26BC8787}"/>
            </c:ext>
          </c:extLst>
        </c:ser>
        <c:dLbls>
          <c:showLegendKey val="0"/>
          <c:showVal val="0"/>
          <c:showCatName val="0"/>
          <c:showSerName val="0"/>
          <c:showPercent val="0"/>
          <c:showBubbleSize val="0"/>
        </c:dLbls>
        <c:gapWidth val="150"/>
        <c:axId val="89524096"/>
        <c:axId val="895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7B-495F-8463-067A26BC8787}"/>
            </c:ext>
          </c:extLst>
        </c:ser>
        <c:dLbls>
          <c:showLegendKey val="0"/>
          <c:showVal val="0"/>
          <c:showCatName val="0"/>
          <c:showSerName val="0"/>
          <c:showPercent val="0"/>
          <c:showBubbleSize val="0"/>
        </c:dLbls>
        <c:marker val="1"/>
        <c:smooth val="0"/>
        <c:axId val="89524096"/>
        <c:axId val="89530368"/>
      </c:lineChart>
      <c:dateAx>
        <c:axId val="89524096"/>
        <c:scaling>
          <c:orientation val="minMax"/>
        </c:scaling>
        <c:delete val="1"/>
        <c:axPos val="b"/>
        <c:numFmt formatCode="&quot;H&quot;yy" sourceLinked="1"/>
        <c:majorTickMark val="none"/>
        <c:minorTickMark val="none"/>
        <c:tickLblPos val="none"/>
        <c:crossAx val="89530368"/>
        <c:crosses val="autoZero"/>
        <c:auto val="1"/>
        <c:lblOffset val="100"/>
        <c:baseTimeUnit val="years"/>
      </c:dateAx>
      <c:valAx>
        <c:axId val="895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79-4D18-AC39-5FDB70ED523F}"/>
            </c:ext>
          </c:extLst>
        </c:ser>
        <c:dLbls>
          <c:showLegendKey val="0"/>
          <c:showVal val="0"/>
          <c:showCatName val="0"/>
          <c:showSerName val="0"/>
          <c:showPercent val="0"/>
          <c:showBubbleSize val="0"/>
        </c:dLbls>
        <c:gapWidth val="150"/>
        <c:axId val="89557248"/>
        <c:axId val="895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79-4D18-AC39-5FDB70ED523F}"/>
            </c:ext>
          </c:extLst>
        </c:ser>
        <c:dLbls>
          <c:showLegendKey val="0"/>
          <c:showVal val="0"/>
          <c:showCatName val="0"/>
          <c:showSerName val="0"/>
          <c:showPercent val="0"/>
          <c:showBubbleSize val="0"/>
        </c:dLbls>
        <c:marker val="1"/>
        <c:smooth val="0"/>
        <c:axId val="89557248"/>
        <c:axId val="89559424"/>
      </c:lineChart>
      <c:dateAx>
        <c:axId val="89557248"/>
        <c:scaling>
          <c:orientation val="minMax"/>
        </c:scaling>
        <c:delete val="1"/>
        <c:axPos val="b"/>
        <c:numFmt formatCode="&quot;H&quot;yy" sourceLinked="1"/>
        <c:majorTickMark val="none"/>
        <c:minorTickMark val="none"/>
        <c:tickLblPos val="none"/>
        <c:crossAx val="89559424"/>
        <c:crosses val="autoZero"/>
        <c:auto val="1"/>
        <c:lblOffset val="100"/>
        <c:baseTimeUnit val="years"/>
      </c:dateAx>
      <c:valAx>
        <c:axId val="895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68-413C-ACC1-8FD435EDAD05}"/>
            </c:ext>
          </c:extLst>
        </c:ser>
        <c:dLbls>
          <c:showLegendKey val="0"/>
          <c:showVal val="0"/>
          <c:showCatName val="0"/>
          <c:showSerName val="0"/>
          <c:showPercent val="0"/>
          <c:showBubbleSize val="0"/>
        </c:dLbls>
        <c:gapWidth val="150"/>
        <c:axId val="89940736"/>
        <c:axId val="899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68-413C-ACC1-8FD435EDAD05}"/>
            </c:ext>
          </c:extLst>
        </c:ser>
        <c:dLbls>
          <c:showLegendKey val="0"/>
          <c:showVal val="0"/>
          <c:showCatName val="0"/>
          <c:showSerName val="0"/>
          <c:showPercent val="0"/>
          <c:showBubbleSize val="0"/>
        </c:dLbls>
        <c:marker val="1"/>
        <c:smooth val="0"/>
        <c:axId val="89940736"/>
        <c:axId val="89942656"/>
      </c:lineChart>
      <c:dateAx>
        <c:axId val="89940736"/>
        <c:scaling>
          <c:orientation val="minMax"/>
        </c:scaling>
        <c:delete val="1"/>
        <c:axPos val="b"/>
        <c:numFmt formatCode="&quot;H&quot;yy" sourceLinked="1"/>
        <c:majorTickMark val="none"/>
        <c:minorTickMark val="none"/>
        <c:tickLblPos val="none"/>
        <c:crossAx val="89942656"/>
        <c:crosses val="autoZero"/>
        <c:auto val="1"/>
        <c:lblOffset val="100"/>
        <c:baseTimeUnit val="years"/>
      </c:dateAx>
      <c:valAx>
        <c:axId val="899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E0-431B-A1E8-6D7D4127335A}"/>
            </c:ext>
          </c:extLst>
        </c:ser>
        <c:dLbls>
          <c:showLegendKey val="0"/>
          <c:showVal val="0"/>
          <c:showCatName val="0"/>
          <c:showSerName val="0"/>
          <c:showPercent val="0"/>
          <c:showBubbleSize val="0"/>
        </c:dLbls>
        <c:gapWidth val="150"/>
        <c:axId val="89970176"/>
        <c:axId val="899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E0-431B-A1E8-6D7D4127335A}"/>
            </c:ext>
          </c:extLst>
        </c:ser>
        <c:dLbls>
          <c:showLegendKey val="0"/>
          <c:showVal val="0"/>
          <c:showCatName val="0"/>
          <c:showSerName val="0"/>
          <c:showPercent val="0"/>
          <c:showBubbleSize val="0"/>
        </c:dLbls>
        <c:marker val="1"/>
        <c:smooth val="0"/>
        <c:axId val="89970176"/>
        <c:axId val="89972096"/>
      </c:lineChart>
      <c:dateAx>
        <c:axId val="89970176"/>
        <c:scaling>
          <c:orientation val="minMax"/>
        </c:scaling>
        <c:delete val="1"/>
        <c:axPos val="b"/>
        <c:numFmt formatCode="&quot;H&quot;yy" sourceLinked="1"/>
        <c:majorTickMark val="none"/>
        <c:minorTickMark val="none"/>
        <c:tickLblPos val="none"/>
        <c:crossAx val="89972096"/>
        <c:crosses val="autoZero"/>
        <c:auto val="1"/>
        <c:lblOffset val="100"/>
        <c:baseTimeUnit val="years"/>
      </c:dateAx>
      <c:valAx>
        <c:axId val="899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EF-4D06-B4C0-B4A4546446AF}"/>
            </c:ext>
          </c:extLst>
        </c:ser>
        <c:dLbls>
          <c:showLegendKey val="0"/>
          <c:showVal val="0"/>
          <c:showCatName val="0"/>
          <c:showSerName val="0"/>
          <c:showPercent val="0"/>
          <c:showBubbleSize val="0"/>
        </c:dLbls>
        <c:gapWidth val="150"/>
        <c:axId val="89692032"/>
        <c:axId val="8970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D4EF-4D06-B4C0-B4A4546446AF}"/>
            </c:ext>
          </c:extLst>
        </c:ser>
        <c:dLbls>
          <c:showLegendKey val="0"/>
          <c:showVal val="0"/>
          <c:showCatName val="0"/>
          <c:showSerName val="0"/>
          <c:showPercent val="0"/>
          <c:showBubbleSize val="0"/>
        </c:dLbls>
        <c:marker val="1"/>
        <c:smooth val="0"/>
        <c:axId val="89692032"/>
        <c:axId val="89706496"/>
      </c:lineChart>
      <c:dateAx>
        <c:axId val="89692032"/>
        <c:scaling>
          <c:orientation val="minMax"/>
        </c:scaling>
        <c:delete val="1"/>
        <c:axPos val="b"/>
        <c:numFmt formatCode="&quot;H&quot;yy" sourceLinked="1"/>
        <c:majorTickMark val="none"/>
        <c:minorTickMark val="none"/>
        <c:tickLblPos val="none"/>
        <c:crossAx val="89706496"/>
        <c:crosses val="autoZero"/>
        <c:auto val="1"/>
        <c:lblOffset val="100"/>
        <c:baseTimeUnit val="years"/>
      </c:dateAx>
      <c:valAx>
        <c:axId val="897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35.07</c:v>
                </c:pt>
                <c:pt idx="1">
                  <c:v>27.09</c:v>
                </c:pt>
                <c:pt idx="2">
                  <c:v>64.83</c:v>
                </c:pt>
                <c:pt idx="3">
                  <c:v>59.84</c:v>
                </c:pt>
                <c:pt idx="4">
                  <c:v>53.27</c:v>
                </c:pt>
              </c:numCache>
            </c:numRef>
          </c:val>
          <c:extLst>
            <c:ext xmlns:c16="http://schemas.microsoft.com/office/drawing/2014/chart" uri="{C3380CC4-5D6E-409C-BE32-E72D297353CC}">
              <c16:uniqueId val="{00000000-B539-46AF-8003-6861A169D744}"/>
            </c:ext>
          </c:extLst>
        </c:ser>
        <c:dLbls>
          <c:showLegendKey val="0"/>
          <c:showVal val="0"/>
          <c:showCatName val="0"/>
          <c:showSerName val="0"/>
          <c:showPercent val="0"/>
          <c:showBubbleSize val="0"/>
        </c:dLbls>
        <c:gapWidth val="150"/>
        <c:axId val="89729280"/>
        <c:axId val="8974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539-46AF-8003-6861A169D744}"/>
            </c:ext>
          </c:extLst>
        </c:ser>
        <c:dLbls>
          <c:showLegendKey val="0"/>
          <c:showVal val="0"/>
          <c:showCatName val="0"/>
          <c:showSerName val="0"/>
          <c:showPercent val="0"/>
          <c:showBubbleSize val="0"/>
        </c:dLbls>
        <c:marker val="1"/>
        <c:smooth val="0"/>
        <c:axId val="89729280"/>
        <c:axId val="89743744"/>
      </c:lineChart>
      <c:dateAx>
        <c:axId val="89729280"/>
        <c:scaling>
          <c:orientation val="minMax"/>
        </c:scaling>
        <c:delete val="1"/>
        <c:axPos val="b"/>
        <c:numFmt formatCode="&quot;H&quot;yy" sourceLinked="1"/>
        <c:majorTickMark val="none"/>
        <c:minorTickMark val="none"/>
        <c:tickLblPos val="none"/>
        <c:crossAx val="89743744"/>
        <c:crosses val="autoZero"/>
        <c:auto val="1"/>
        <c:lblOffset val="100"/>
        <c:baseTimeUnit val="years"/>
      </c:dateAx>
      <c:valAx>
        <c:axId val="897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462.99</c:v>
                </c:pt>
                <c:pt idx="1">
                  <c:v>607.97</c:v>
                </c:pt>
                <c:pt idx="2">
                  <c:v>223.55</c:v>
                </c:pt>
                <c:pt idx="3">
                  <c:v>242.61</c:v>
                </c:pt>
                <c:pt idx="4">
                  <c:v>275.41000000000003</c:v>
                </c:pt>
              </c:numCache>
            </c:numRef>
          </c:val>
          <c:extLst>
            <c:ext xmlns:c16="http://schemas.microsoft.com/office/drawing/2014/chart" uri="{C3380CC4-5D6E-409C-BE32-E72D297353CC}">
              <c16:uniqueId val="{00000000-9307-45A8-A566-D58F211DCDCC}"/>
            </c:ext>
          </c:extLst>
        </c:ser>
        <c:dLbls>
          <c:showLegendKey val="0"/>
          <c:showVal val="0"/>
          <c:showCatName val="0"/>
          <c:showSerName val="0"/>
          <c:showPercent val="0"/>
          <c:showBubbleSize val="0"/>
        </c:dLbls>
        <c:gapWidth val="150"/>
        <c:axId val="89762432"/>
        <c:axId val="8976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9307-45A8-A566-D58F211DCDCC}"/>
            </c:ext>
          </c:extLst>
        </c:ser>
        <c:dLbls>
          <c:showLegendKey val="0"/>
          <c:showVal val="0"/>
          <c:showCatName val="0"/>
          <c:showSerName val="0"/>
          <c:showPercent val="0"/>
          <c:showBubbleSize val="0"/>
        </c:dLbls>
        <c:marker val="1"/>
        <c:smooth val="0"/>
        <c:axId val="89762432"/>
        <c:axId val="89768704"/>
      </c:lineChart>
      <c:dateAx>
        <c:axId val="89762432"/>
        <c:scaling>
          <c:orientation val="minMax"/>
        </c:scaling>
        <c:delete val="1"/>
        <c:axPos val="b"/>
        <c:numFmt formatCode="&quot;H&quot;yy" sourceLinked="1"/>
        <c:majorTickMark val="none"/>
        <c:minorTickMark val="none"/>
        <c:tickLblPos val="none"/>
        <c:crossAx val="89768704"/>
        <c:crosses val="autoZero"/>
        <c:auto val="1"/>
        <c:lblOffset val="100"/>
        <c:baseTimeUnit val="years"/>
      </c:dateAx>
      <c:valAx>
        <c:axId val="897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みなべ町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12585</v>
      </c>
      <c r="AM8" s="51"/>
      <c r="AN8" s="51"/>
      <c r="AO8" s="51"/>
      <c r="AP8" s="51"/>
      <c r="AQ8" s="51"/>
      <c r="AR8" s="51"/>
      <c r="AS8" s="51"/>
      <c r="AT8" s="46">
        <f>データ!T6</f>
        <v>120.28</v>
      </c>
      <c r="AU8" s="46"/>
      <c r="AV8" s="46"/>
      <c r="AW8" s="46"/>
      <c r="AX8" s="46"/>
      <c r="AY8" s="46"/>
      <c r="AZ8" s="46"/>
      <c r="BA8" s="46"/>
      <c r="BB8" s="46">
        <f>データ!U6</f>
        <v>104.63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8.18</v>
      </c>
      <c r="Q10" s="46"/>
      <c r="R10" s="46"/>
      <c r="S10" s="46"/>
      <c r="T10" s="46"/>
      <c r="U10" s="46"/>
      <c r="V10" s="46"/>
      <c r="W10" s="46">
        <f>データ!Q6</f>
        <v>100</v>
      </c>
      <c r="X10" s="46"/>
      <c r="Y10" s="46"/>
      <c r="Z10" s="46"/>
      <c r="AA10" s="46"/>
      <c r="AB10" s="46"/>
      <c r="AC10" s="46"/>
      <c r="AD10" s="51">
        <f>データ!R6</f>
        <v>2750</v>
      </c>
      <c r="AE10" s="51"/>
      <c r="AF10" s="51"/>
      <c r="AG10" s="51"/>
      <c r="AH10" s="51"/>
      <c r="AI10" s="51"/>
      <c r="AJ10" s="51"/>
      <c r="AK10" s="2"/>
      <c r="AL10" s="51">
        <f>データ!V6</f>
        <v>1018</v>
      </c>
      <c r="AM10" s="51"/>
      <c r="AN10" s="51"/>
      <c r="AO10" s="51"/>
      <c r="AP10" s="51"/>
      <c r="AQ10" s="51"/>
      <c r="AR10" s="51"/>
      <c r="AS10" s="51"/>
      <c r="AT10" s="46">
        <f>データ!W6</f>
        <v>0.4</v>
      </c>
      <c r="AU10" s="46"/>
      <c r="AV10" s="46"/>
      <c r="AW10" s="46"/>
      <c r="AX10" s="46"/>
      <c r="AY10" s="46"/>
      <c r="AZ10" s="46"/>
      <c r="BA10" s="46"/>
      <c r="BB10" s="46">
        <f>データ!X6</f>
        <v>2545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rosCANPPwxN334iE4xb9FeeyB1+CVabJp9aq4ccKmsgyZax0L9PGefAu4c3GMLW230TfF0D7T8H6YsYkcHpDHw==" saltValue="aV15EzfxWG92Kyd65CM5Q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303917</v>
      </c>
      <c r="D6" s="33">
        <f t="shared" si="3"/>
        <v>47</v>
      </c>
      <c r="E6" s="33">
        <f t="shared" si="3"/>
        <v>17</v>
      </c>
      <c r="F6" s="33">
        <f t="shared" si="3"/>
        <v>5</v>
      </c>
      <c r="G6" s="33">
        <f t="shared" si="3"/>
        <v>0</v>
      </c>
      <c r="H6" s="33" t="str">
        <f t="shared" si="3"/>
        <v>和歌山県　みなべ町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8.18</v>
      </c>
      <c r="Q6" s="34">
        <f t="shared" si="3"/>
        <v>100</v>
      </c>
      <c r="R6" s="34">
        <f t="shared" si="3"/>
        <v>2750</v>
      </c>
      <c r="S6" s="34">
        <f t="shared" si="3"/>
        <v>12585</v>
      </c>
      <c r="T6" s="34">
        <f t="shared" si="3"/>
        <v>120.28</v>
      </c>
      <c r="U6" s="34">
        <f t="shared" si="3"/>
        <v>104.63</v>
      </c>
      <c r="V6" s="34">
        <f t="shared" si="3"/>
        <v>1018</v>
      </c>
      <c r="W6" s="34">
        <f t="shared" si="3"/>
        <v>0.4</v>
      </c>
      <c r="X6" s="34">
        <f t="shared" si="3"/>
        <v>2545</v>
      </c>
      <c r="Y6" s="35">
        <f>IF(Y7="",NA(),Y7)</f>
        <v>52.48</v>
      </c>
      <c r="Z6" s="35">
        <f t="shared" ref="Z6:AH6" si="4">IF(Z7="",NA(),Z7)</f>
        <v>48.77</v>
      </c>
      <c r="AA6" s="35">
        <f t="shared" si="4"/>
        <v>82.22</v>
      </c>
      <c r="AB6" s="35">
        <f t="shared" si="4"/>
        <v>78.8</v>
      </c>
      <c r="AC6" s="35">
        <f t="shared" si="4"/>
        <v>79.23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35.07</v>
      </c>
      <c r="BR6" s="35">
        <f t="shared" ref="BR6:BZ6" si="8">IF(BR7="",NA(),BR7)</f>
        <v>27.09</v>
      </c>
      <c r="BS6" s="35">
        <f t="shared" si="8"/>
        <v>64.83</v>
      </c>
      <c r="BT6" s="35">
        <f t="shared" si="8"/>
        <v>59.84</v>
      </c>
      <c r="BU6" s="35">
        <f t="shared" si="8"/>
        <v>53.27</v>
      </c>
      <c r="BV6" s="35">
        <f t="shared" si="8"/>
        <v>52.19</v>
      </c>
      <c r="BW6" s="35">
        <f t="shared" si="8"/>
        <v>55.32</v>
      </c>
      <c r="BX6" s="35">
        <f t="shared" si="8"/>
        <v>59.8</v>
      </c>
      <c r="BY6" s="35">
        <f t="shared" si="8"/>
        <v>57.77</v>
      </c>
      <c r="BZ6" s="35">
        <f t="shared" si="8"/>
        <v>57.31</v>
      </c>
      <c r="CA6" s="34" t="str">
        <f>IF(CA7="","",IF(CA7="-","【-】","【"&amp;SUBSTITUTE(TEXT(CA7,"#,##0.00"),"-","△")&amp;"】"))</f>
        <v>【59.59】</v>
      </c>
      <c r="CB6" s="35">
        <f>IF(CB7="",NA(),CB7)</f>
        <v>462.99</v>
      </c>
      <c r="CC6" s="35">
        <f t="shared" ref="CC6:CK6" si="9">IF(CC7="",NA(),CC7)</f>
        <v>607.97</v>
      </c>
      <c r="CD6" s="35">
        <f t="shared" si="9"/>
        <v>223.55</v>
      </c>
      <c r="CE6" s="35">
        <f t="shared" si="9"/>
        <v>242.61</v>
      </c>
      <c r="CF6" s="35">
        <f t="shared" si="9"/>
        <v>275.41000000000003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57.15</v>
      </c>
      <c r="CN6" s="35">
        <f t="shared" ref="CN6:CV6" si="10">IF(CN7="",NA(),CN7)</f>
        <v>53.73</v>
      </c>
      <c r="CO6" s="35">
        <f t="shared" si="10"/>
        <v>52.37</v>
      </c>
      <c r="CP6" s="35">
        <f t="shared" si="10"/>
        <v>51.87</v>
      </c>
      <c r="CQ6" s="35">
        <f t="shared" si="10"/>
        <v>62.08</v>
      </c>
      <c r="CR6" s="35">
        <f t="shared" si="10"/>
        <v>52.31</v>
      </c>
      <c r="CS6" s="35">
        <f t="shared" si="10"/>
        <v>60.65</v>
      </c>
      <c r="CT6" s="35">
        <f t="shared" si="10"/>
        <v>51.75</v>
      </c>
      <c r="CU6" s="35">
        <f t="shared" si="10"/>
        <v>50.68</v>
      </c>
      <c r="CV6" s="35">
        <f t="shared" si="10"/>
        <v>50.14</v>
      </c>
      <c r="CW6" s="34" t="str">
        <f>IF(CW7="","",IF(CW7="-","【-】","【"&amp;SUBSTITUTE(TEXT(CW7,"#,##0.00"),"-","△")&amp;"】"))</f>
        <v>【51.30】</v>
      </c>
      <c r="CX6" s="35">
        <f>IF(CX7="",NA(),CX7)</f>
        <v>81.92</v>
      </c>
      <c r="CY6" s="35">
        <f t="shared" ref="CY6:DG6" si="11">IF(CY7="",NA(),CY7)</f>
        <v>87.22</v>
      </c>
      <c r="CZ6" s="35">
        <f t="shared" si="11"/>
        <v>83.1</v>
      </c>
      <c r="DA6" s="35">
        <f t="shared" si="11"/>
        <v>81.12</v>
      </c>
      <c r="DB6" s="35">
        <f t="shared" si="11"/>
        <v>93.03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303917</v>
      </c>
      <c r="D7" s="37">
        <v>47</v>
      </c>
      <c r="E7" s="37">
        <v>17</v>
      </c>
      <c r="F7" s="37">
        <v>5</v>
      </c>
      <c r="G7" s="37">
        <v>0</v>
      </c>
      <c r="H7" s="37" t="s">
        <v>97</v>
      </c>
      <c r="I7" s="37" t="s">
        <v>98</v>
      </c>
      <c r="J7" s="37" t="s">
        <v>99</v>
      </c>
      <c r="K7" s="37" t="s">
        <v>100</v>
      </c>
      <c r="L7" s="37" t="s">
        <v>101</v>
      </c>
      <c r="M7" s="37" t="s">
        <v>102</v>
      </c>
      <c r="N7" s="38" t="s">
        <v>103</v>
      </c>
      <c r="O7" s="38" t="s">
        <v>104</v>
      </c>
      <c r="P7" s="38">
        <v>8.18</v>
      </c>
      <c r="Q7" s="38">
        <v>100</v>
      </c>
      <c r="R7" s="38">
        <v>2750</v>
      </c>
      <c r="S7" s="38">
        <v>12585</v>
      </c>
      <c r="T7" s="38">
        <v>120.28</v>
      </c>
      <c r="U7" s="38">
        <v>104.63</v>
      </c>
      <c r="V7" s="38">
        <v>1018</v>
      </c>
      <c r="W7" s="38">
        <v>0.4</v>
      </c>
      <c r="X7" s="38">
        <v>2545</v>
      </c>
      <c r="Y7" s="38">
        <v>52.48</v>
      </c>
      <c r="Z7" s="38">
        <v>48.77</v>
      </c>
      <c r="AA7" s="38">
        <v>82.22</v>
      </c>
      <c r="AB7" s="38">
        <v>78.8</v>
      </c>
      <c r="AC7" s="38">
        <v>79.23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35.07</v>
      </c>
      <c r="BR7" s="38">
        <v>27.09</v>
      </c>
      <c r="BS7" s="38">
        <v>64.83</v>
      </c>
      <c r="BT7" s="38">
        <v>59.84</v>
      </c>
      <c r="BU7" s="38">
        <v>53.27</v>
      </c>
      <c r="BV7" s="38">
        <v>52.19</v>
      </c>
      <c r="BW7" s="38">
        <v>55.32</v>
      </c>
      <c r="BX7" s="38">
        <v>59.8</v>
      </c>
      <c r="BY7" s="38">
        <v>57.77</v>
      </c>
      <c r="BZ7" s="38">
        <v>57.31</v>
      </c>
      <c r="CA7" s="38">
        <v>59.59</v>
      </c>
      <c r="CB7" s="38">
        <v>462.99</v>
      </c>
      <c r="CC7" s="38">
        <v>607.97</v>
      </c>
      <c r="CD7" s="38">
        <v>223.55</v>
      </c>
      <c r="CE7" s="38">
        <v>242.61</v>
      </c>
      <c r="CF7" s="38">
        <v>275.41000000000003</v>
      </c>
      <c r="CG7" s="38">
        <v>296.14</v>
      </c>
      <c r="CH7" s="38">
        <v>283.17</v>
      </c>
      <c r="CI7" s="38">
        <v>263.76</v>
      </c>
      <c r="CJ7" s="38">
        <v>274.35000000000002</v>
      </c>
      <c r="CK7" s="38">
        <v>273.52</v>
      </c>
      <c r="CL7" s="38">
        <v>257.86</v>
      </c>
      <c r="CM7" s="38">
        <v>57.15</v>
      </c>
      <c r="CN7" s="38">
        <v>53.73</v>
      </c>
      <c r="CO7" s="38">
        <v>52.37</v>
      </c>
      <c r="CP7" s="38">
        <v>51.87</v>
      </c>
      <c r="CQ7" s="38">
        <v>62.08</v>
      </c>
      <c r="CR7" s="38">
        <v>52.31</v>
      </c>
      <c r="CS7" s="38">
        <v>60.65</v>
      </c>
      <c r="CT7" s="38">
        <v>51.75</v>
      </c>
      <c r="CU7" s="38">
        <v>50.68</v>
      </c>
      <c r="CV7" s="38">
        <v>50.14</v>
      </c>
      <c r="CW7" s="38">
        <v>51.3</v>
      </c>
      <c r="CX7" s="38">
        <v>81.92</v>
      </c>
      <c r="CY7" s="38">
        <v>87.22</v>
      </c>
      <c r="CZ7" s="38">
        <v>83.1</v>
      </c>
      <c r="DA7" s="38">
        <v>81.12</v>
      </c>
      <c r="DB7" s="38">
        <v>93.03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133019</cp:lastModifiedBy>
  <cp:lastPrinted>2021-02-08T06:33:51Z</cp:lastPrinted>
  <dcterms:created xsi:type="dcterms:W3CDTF">2020-12-04T03:06:29Z</dcterms:created>
  <dcterms:modified xsi:type="dcterms:W3CDTF">2021-02-08T06:33:53Z</dcterms:modified>
</cp:coreProperties>
</file>