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8 日高町\"/>
    </mc:Choice>
  </mc:AlternateContent>
  <workbookProtection workbookAlgorithmName="SHA-512" workbookHashValue="F7d0rxUXsqSEB44V1dCymjpFmlPFhuTmKNlcr5vUOKX8Lvlj8KLtIth8eYCZoZ84McyqKBMi6l9RdVaw+fbKww==" workbookSaltValue="KpCsvLn1ux8ujuMiGF3qv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W10" i="4"/>
  <c r="I10" i="4"/>
  <c r="BB8" i="4"/>
  <c r="AT8" i="4"/>
  <c r="I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<sst xmlns="http://schemas.openxmlformats.org/spreadsheetml/2006/main" count="247" uniqueCount="120">
  <si>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</si>
  <si>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</si>
  <si>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</si>
  <si>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</si>
  <si>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</si>
  <si>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</si>
  <si>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</si>
  <si>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</si>
  <si>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</si>
  <si>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</si>
  <si>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</si>
  <si>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</si>
  <si>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</si>
  <si>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</si>
  <si>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</si>
  <si>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</si>
  <si>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</si>
  <si>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</si>
  <si>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</si>
  <si>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</si>
  <si>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</si>
  <si>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</si>
  <si>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</si>
  <si>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</si>
  <si>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</si>
  <si>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</si>
  <si>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</si>
  <si>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</si>
  <si>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</si>
  <si>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</si>
  <si>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</si>
  <si>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</si>
  <si>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</si>
  <si>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</si>
  <si>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</si>
  <si>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</si>
  <si>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</si>
  <si>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</si>
  <si>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</si>
  <si>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</si>
  <si>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</si>
  <si>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</si>
  <si>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</si>
  <si>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</si>
  <si>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</si>
  <si>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</si>
  <si>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</si>
  <si>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</si>
  <si>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</si>
  <si>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</si>
  <si>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</si>
  <si>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</si>
  <si>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</si>
  <si>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</si>
  <si>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</si>
  <si>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</si>
  <si>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</si>
  <si>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</si>
  <si>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</si>
  <si>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</si>
  <si>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</si>
  <si>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</si>
  <si>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</si>
  <si>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</si>
  <si>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</si>
  <si>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</si>
  <si>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</si>
  <si>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</si>
  <si>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</si>
  <si>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</si>
  <si>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</si>
  <si>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</si>
  <si>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</si>
  <si>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</si>
  <si>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</si>
  <si>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</si>
  <si>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</si>
  <si>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</si>
  <si>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</si>
  <si>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</si>
  <si>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</si>
  <si>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</si>
  <si>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</si>
  <si>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</si>
  <si>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</si>
  <si>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</si>
  <si>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</si>
  <si>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</si>
  <si>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</si>
  <si>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</si>
  <si>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</si>
  <si>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</si>
  <si>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</si>
  <si>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</si>
  <si>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</si>
  <si>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</si>
  <si>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</si>
  <si>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</si>
  <si>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</si>
  <si>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</si>
  <si>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</si>
  <si>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</si>
  <si>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</si>
  <si>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</si>
  <si>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</si>
  <si>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</si>
  <si>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</si>
  <si>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</si>
  <si>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</si>
  <si>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</si>
  <si>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</si>
  <si>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</si>
  <si>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</si>
  <si>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</si>
  <si>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</si>
  <si>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</si>
  <si>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</si>
  <si>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１０年が経過した段階であり、耐用年数を超えた施設（合併浄化槽）はないが、個体差により、経年劣化（ブロア、ろ材等）の維持修繕を随時行っている。しかし、今後、維持費や更新費用が増加していくことが予想されるため、将来の費用を見込んだ経営努力が必要である。</t>
    <rPh sb="21" eb="23">
      <t>タイヨウ</t>
    </rPh>
    <rPh sb="23" eb="25">
      <t>ネンスウ</t>
    </rPh>
    <rPh sb="26" eb="27">
      <t>コ</t>
    </rPh>
    <rPh sb="29" eb="31">
      <t>シセツ</t>
    </rPh>
    <rPh sb="32" eb="34">
      <t>ガッペイ</t>
    </rPh>
    <rPh sb="34" eb="37">
      <t>ジョウカソウ</t>
    </rPh>
    <rPh sb="43" eb="46">
      <t>コタイサ</t>
    </rPh>
    <rPh sb="50" eb="54">
      <t>ケイネンレッカ</t>
    </rPh>
    <rPh sb="60" eb="61">
      <t>ザイ</t>
    </rPh>
    <rPh sb="61" eb="62">
      <t>トウ</t>
    </rPh>
    <rPh sb="64" eb="66">
      <t>イジ</t>
    </rPh>
    <rPh sb="66" eb="68">
      <t>シュウゼン</t>
    </rPh>
    <rPh sb="69" eb="71">
      <t>ズイジ</t>
    </rPh>
    <rPh sb="71" eb="72">
      <t>オコナ</t>
    </rPh>
    <phoneticPr fontId="4"/>
  </si>
  <si>
    <t>　供用開始から10年が経過しているが、グラフの推移を見ると、①収益的収支比率は、116％、④企業債残高対事業規模比率が、０％、また、⑤経費回収率については増加し、⑥汚水処理原価は減少しており、一見、経営の健全性・効率性が図られているように見うけられるが、実際は、収入の使用料金のみで賄えてはなく、一般会計の繰入金に依存しているのが現状である。
 ⑦施設利用率は類似団体平均値より低い水準になっているが、施設については各家庭の状況に合わせて適切な規模になっている。⑧水洗化率については昨年95％を超える推移が続いているが、今後、維持管理の抑制など一層のコスト削減により経営の健全化を図っていく必要がある。</t>
    <rPh sb="241" eb="243">
      <t>サクネン</t>
    </rPh>
    <phoneticPr fontId="4"/>
  </si>
  <si>
    <t>　浄化槽事業については、あまり新規加入が期待できないため料金収入の増加を見込めないのが現状である。そのため、収益的収支については、大部分を一般会計からの繰入金に依存している状況である。
　将来的には更新費用や維持費が見込まれることから、今後は財政計画を見直し、適正な使用料収入の確保が必要になってくる。</t>
    <rPh sb="1" eb="4">
      <t>ジョウカソウ</t>
    </rPh>
    <rPh sb="4" eb="6">
      <t>ジギョウ</t>
    </rPh>
    <rPh sb="15" eb="17">
      <t>シンキ</t>
    </rPh>
    <rPh sb="17" eb="19">
      <t>カニュウ</t>
    </rPh>
    <rPh sb="20" eb="22">
      <t>キタイ</t>
    </rPh>
    <rPh sb="30" eb="32">
      <t>シュウニュウ</t>
    </rPh>
    <rPh sb="33" eb="35">
      <t>ゾウカ</t>
    </rPh>
    <rPh sb="36" eb="38">
      <t>ミコ</t>
    </rPh>
    <rPh sb="43" eb="45">
      <t>ゲンジョウ</t>
    </rPh>
    <rPh sb="54" eb="57">
      <t>シュウエキテキ</t>
    </rPh>
    <rPh sb="57" eb="59">
      <t>シュウシ</t>
    </rPh>
    <rPh sb="65" eb="68">
      <t>ダイブブン</t>
    </rPh>
    <rPh sb="69" eb="71">
      <t>イッパン</t>
    </rPh>
    <rPh sb="71" eb="73">
      <t>カイケイ</t>
    </rPh>
    <rPh sb="76" eb="78">
      <t>クリイレ</t>
    </rPh>
    <rPh sb="78" eb="79">
      <t>キン</t>
    </rPh>
    <rPh sb="80" eb="82">
      <t>イゾン</t>
    </rPh>
    <rPh sb="86" eb="8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</si>
</sst>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28-4729-83E8-3A04DEC877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28-4729-83E8-3A04DEC877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53.33</c:v>
                </c:pt>
                <c:pt idx="1">
                  <c:v>53.55</c:v>
                </c:pt>
                <c:pt idx="2">
                  <c:v>52.66</c:v>
                </c:pt>
                <c:pt idx="3">
                  <c:v>52.29</c:v>
                </c:pt>
                <c:pt idx="4">
                  <c:v>52.4</c:v>
                </c:pt>
              </c:numCache>
            </c:numRef>
          </c:val>
          <c:extLst>
            <c:ext xmlns:c16="http://schemas.microsoft.com/office/drawing/2014/chart" uri="{C3380CC4-5D6E-409C-BE32-E72D297353CC}">
              <c16:uniqueId val="{00000000-EE15-4300-B076-3CE8FF5B2C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EE15-4300-B076-3CE8FF5B2C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95.98</c:v>
                </c:pt>
                <c:pt idx="1">
                  <c:v>96.25</c:v>
                </c:pt>
                <c:pt idx="2">
                  <c:v>96.41</c:v>
                </c:pt>
                <c:pt idx="3">
                  <c:v>96.48</c:v>
                </c:pt>
                <c:pt idx="4">
                  <c:v>96.87</c:v>
                </c:pt>
              </c:numCache>
            </c:numRef>
          </c:val>
          <c:extLst>
            <c:ext xmlns:c16="http://schemas.microsoft.com/office/drawing/2014/chart" uri="{C3380CC4-5D6E-409C-BE32-E72D297353CC}">
              <c16:uniqueId val="{00000000-1EFB-4609-92F3-E17D1FE10D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1EFB-4609-92F3-E17D1FE10D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93.37</c:v>
                </c:pt>
                <c:pt idx="1">
                  <c:v>93.84</c:v>
                </c:pt>
                <c:pt idx="2">
                  <c:v>100</c:v>
                </c:pt>
                <c:pt idx="3">
                  <c:v>100</c:v>
                </c:pt>
                <c:pt idx="4">
                  <c:v>116.13</c:v>
                </c:pt>
              </c:numCache>
            </c:numRef>
          </c:val>
          <c:extLst>
            <c:ext xmlns:c16="http://schemas.microsoft.com/office/drawing/2014/chart" uri="{C3380CC4-5D6E-409C-BE32-E72D297353CC}">
              <c16:uniqueId val="{00000000-263B-4778-8EE4-BEB09D9E30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B-4778-8EE4-BEB09D9E30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7-4FDD-B1A5-82CB638C6F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7-4FDD-B1A5-82CB638C6F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3-46A3-BE59-4FFA11E488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3-46A3-BE59-4FFA11E488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3-4D14-8F66-524E1D566D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3-4D14-8F66-524E1D566D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E-469A-8863-73CE60D3FF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E-469A-8863-73CE60D3FF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280.97000000000003</c:v>
                </c:pt>
                <c:pt idx="1">
                  <c:v>231.01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88-491E-A5E0-C63BB12139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2088-491E-A5E0-C63BB12139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57.22</c:v>
                </c:pt>
                <c:pt idx="1">
                  <c:v>57.13</c:v>
                </c:pt>
                <c:pt idx="2">
                  <c:v>61.11</c:v>
                </c:pt>
                <c:pt idx="3">
                  <c:v>62.31</c:v>
                </c:pt>
                <c:pt idx="4">
                  <c:v>66.319999999999993</c:v>
                </c:pt>
              </c:numCache>
            </c:numRef>
          </c:val>
          <c:extLst>
            <c:ext xmlns:c16="http://schemas.microsoft.com/office/drawing/2014/chart" uri="{C3380CC4-5D6E-409C-BE32-E72D297353CC}">
              <c16:uniqueId val="{00000000-2445-4FD6-8FE5-6658DB9948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2445-4FD6-8FE5-6658DB9948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286.39</c:v>
                </c:pt>
                <c:pt idx="1">
                  <c:v>285.26</c:v>
                </c:pt>
                <c:pt idx="2">
                  <c:v>268.20999999999998</c:v>
                </c:pt>
                <c:pt idx="3">
                  <c:v>263.57</c:v>
                </c:pt>
                <c:pt idx="4">
                  <c:v>247.32</c:v>
                </c:pt>
              </c:numCache>
            </c:numRef>
          </c:val>
          <c:extLst>
            <c:ext xmlns:c16="http://schemas.microsoft.com/office/drawing/2014/chart" uri="{C3380CC4-5D6E-409C-BE32-E72D297353CC}">
              <c16:uniqueId val="{00000000-1A3D-400C-B965-72F9FC9DF9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1A3D-400C-B965-72F9FC9DF9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19" sqref="CA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日高町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7935</v>
      </c>
      <c r="AM8" s="51"/>
      <c r="AN8" s="51"/>
      <c r="AO8" s="51"/>
      <c r="AP8" s="51"/>
      <c r="AQ8" s="51"/>
      <c r="AR8" s="51"/>
      <c r="AS8" s="51"/>
      <c r="AT8" s="46">
        <f>データ!T6</f>
        <v>46.19</v>
      </c>
      <c r="AU8" s="46"/>
      <c r="AV8" s="46"/>
      <c r="AW8" s="46"/>
      <c r="AX8" s="46"/>
      <c r="AY8" s="46"/>
      <c r="AZ8" s="46"/>
      <c r="BA8" s="46"/>
      <c r="BB8" s="46">
        <f>データ!U6</f>
        <v>171.79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11.71</v>
      </c>
      <c r="Q10" s="46"/>
      <c r="R10" s="46"/>
      <c r="S10" s="46"/>
      <c r="T10" s="46"/>
      <c r="U10" s="46"/>
      <c r="V10" s="46"/>
      <c r="W10" s="46">
        <f>データ!Q6</f>
        <v>100</v>
      </c>
      <c r="X10" s="46"/>
      <c r="Y10" s="46"/>
      <c r="Z10" s="46"/>
      <c r="AA10" s="46"/>
      <c r="AB10" s="46"/>
      <c r="AC10" s="46"/>
      <c r="AD10" s="51">
        <f>データ!R6</f>
        <v>3280</v>
      </c>
      <c r="AE10" s="51"/>
      <c r="AF10" s="51"/>
      <c r="AG10" s="51"/>
      <c r="AH10" s="51"/>
      <c r="AI10" s="51"/>
      <c r="AJ10" s="51"/>
      <c r="AK10" s="2"/>
      <c r="AL10" s="51">
        <f>データ!V6</f>
        <v>927</v>
      </c>
      <c r="AM10" s="51"/>
      <c r="AN10" s="51"/>
      <c r="AO10" s="51"/>
      <c r="AP10" s="51"/>
      <c r="AQ10" s="51"/>
      <c r="AR10" s="51"/>
      <c r="AS10" s="51"/>
      <c r="AT10" s="46">
        <f>データ!W6</f>
        <v>9.19</v>
      </c>
      <c r="AU10" s="46"/>
      <c r="AV10" s="46"/>
      <c r="AW10" s="46"/>
      <c r="AX10" s="46"/>
      <c r="AY10" s="46"/>
      <c r="AZ10" s="46"/>
      <c r="BA10" s="46"/>
      <c r="BB10" s="46">
        <f>データ!X6</f>
        <v>100.87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l/HIPwp0nMxmeTpqGqafpNPmPJfVSkT0yd8Gya77Zsf6eoV1EcCKPTddkgMyANVAEMd+s0dLuAIwF9LIvX8DEA==" saltValue="Fxpj3c5kseEAevHRpM2o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303828</v>
      </c>
      <c r="D6" s="33">
        <f t="shared" si="3"/>
        <v>47</v>
      </c>
      <c r="E6" s="33">
        <f t="shared" si="3"/>
        <v>18</v>
      </c>
      <c r="F6" s="33">
        <f t="shared" si="3"/>
        <v>0</v>
      </c>
      <c r="G6" s="33">
        <f t="shared" si="3"/>
        <v>0</v>
      </c>
      <c r="H6" s="33" t="str">
        <f t="shared" si="3"/>
        <v>和歌山県　日高町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11.71</v>
      </c>
      <c r="Q6" s="34">
        <f t="shared" si="3"/>
        <v>100</v>
      </c>
      <c r="R6" s="34">
        <f t="shared" si="3"/>
        <v>3280</v>
      </c>
      <c r="S6" s="34">
        <f t="shared" si="3"/>
        <v>7935</v>
      </c>
      <c r="T6" s="34">
        <f t="shared" si="3"/>
        <v>46.19</v>
      </c>
      <c r="U6" s="34">
        <f t="shared" si="3"/>
        <v>171.79</v>
      </c>
      <c r="V6" s="34">
        <f t="shared" si="3"/>
        <v>927</v>
      </c>
      <c r="W6" s="34">
        <f t="shared" si="3"/>
        <v>9.19</v>
      </c>
      <c r="X6" s="34">
        <f t="shared" si="3"/>
        <v>100.87</v>
      </c>
      <c r="Y6" s="35">
        <f>IF(Y7="",NA(),Y7)</f>
        <v>93.37</v>
      </c>
      <c r="Z6" s="35">
        <f t="shared" ref="Z6:AH6" si="4">IF(Z7="",NA(),Z7)</f>
        <v>93.84</v>
      </c>
      <c r="AA6" s="35">
        <f t="shared" si="4"/>
        <v>100</v>
      </c>
      <c r="AB6" s="35">
        <f t="shared" si="4"/>
        <v>100</v>
      </c>
      <c r="AC6" s="35">
        <f t="shared" si="4"/>
        <v>116.13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280.97000000000003</v>
      </c>
      <c r="BG6" s="35">
        <f t="shared" ref="BG6:BO6" si="7">IF(BG7="",NA(),BG7)</f>
        <v>231.01</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57.22</v>
      </c>
      <c r="BR6" s="35">
        <f t="shared" ref="BR6:BZ6" si="8">IF(BR7="",NA(),BR7)</f>
        <v>57.13</v>
      </c>
      <c r="BS6" s="35">
        <f t="shared" si="8"/>
        <v>61.11</v>
      </c>
      <c r="BT6" s="35">
        <f t="shared" si="8"/>
        <v>62.31</v>
      </c>
      <c r="BU6" s="35">
        <f t="shared" si="8"/>
        <v>66.319999999999993</v>
      </c>
      <c r="BV6" s="35">
        <f t="shared" si="8"/>
        <v>57.03</v>
      </c>
      <c r="BW6" s="35">
        <f t="shared" si="8"/>
        <v>55.84</v>
      </c>
      <c r="BX6" s="35">
        <f t="shared" si="8"/>
        <v>64.78</v>
      </c>
      <c r="BY6" s="35">
        <f t="shared" si="8"/>
        <v>63.06</v>
      </c>
      <c r="BZ6" s="35">
        <f t="shared" si="8"/>
        <v>62.5</v>
      </c>
      <c r="CA6" s="34" t="str">
        <f>IF(CA7="","",IF(CA7="-","【-】","【"&amp;SUBSTITUTE(TEXT(CA7,"#,##0.00"),"-","△")&amp;"】"))</f>
        <v>【59.98】</v>
      </c>
      <c r="CB6" s="35">
        <f>IF(CB7="",NA(),CB7)</f>
        <v>286.39</v>
      </c>
      <c r="CC6" s="35">
        <f t="shared" ref="CC6:CK6" si="9">IF(CC7="",NA(),CC7)</f>
        <v>285.26</v>
      </c>
      <c r="CD6" s="35">
        <f t="shared" si="9"/>
        <v>268.20999999999998</v>
      </c>
      <c r="CE6" s="35">
        <f t="shared" si="9"/>
        <v>263.57</v>
      </c>
      <c r="CF6" s="35">
        <f t="shared" si="9"/>
        <v>247.32</v>
      </c>
      <c r="CG6" s="35">
        <f t="shared" si="9"/>
        <v>283.73</v>
      </c>
      <c r="CH6" s="35">
        <f t="shared" si="9"/>
        <v>287.57</v>
      </c>
      <c r="CI6" s="35">
        <f t="shared" si="9"/>
        <v>250.21</v>
      </c>
      <c r="CJ6" s="35">
        <f t="shared" si="9"/>
        <v>264.77</v>
      </c>
      <c r="CK6" s="35">
        <f t="shared" si="9"/>
        <v>269.33</v>
      </c>
      <c r="CL6" s="34" t="str">
        <f>IF(CL7="","",IF(CL7="-","【-】","【"&amp;SUBSTITUTE(TEXT(CL7,"#,##0.00"),"-","△")&amp;"】"))</f>
        <v>【272.98】</v>
      </c>
      <c r="CM6" s="35">
        <f>IF(CM7="",NA(),CM7)</f>
        <v>53.33</v>
      </c>
      <c r="CN6" s="35">
        <f t="shared" ref="CN6:CV6" si="10">IF(CN7="",NA(),CN7)</f>
        <v>53.55</v>
      </c>
      <c r="CO6" s="35">
        <f t="shared" si="10"/>
        <v>52.66</v>
      </c>
      <c r="CP6" s="35">
        <f t="shared" si="10"/>
        <v>52.29</v>
      </c>
      <c r="CQ6" s="35">
        <f t="shared" si="10"/>
        <v>52.4</v>
      </c>
      <c r="CR6" s="35">
        <f t="shared" si="10"/>
        <v>58.25</v>
      </c>
      <c r="CS6" s="35">
        <f t="shared" si="10"/>
        <v>61.55</v>
      </c>
      <c r="CT6" s="35">
        <f t="shared" si="10"/>
        <v>61.79</v>
      </c>
      <c r="CU6" s="35">
        <f t="shared" si="10"/>
        <v>59.94</v>
      </c>
      <c r="CV6" s="35">
        <f t="shared" si="10"/>
        <v>59.64</v>
      </c>
      <c r="CW6" s="34" t="str">
        <f>IF(CW7="","",IF(CW7="-","【-】","【"&amp;SUBSTITUTE(TEXT(CW7,"#,##0.00"),"-","△")&amp;"】"))</f>
        <v>【58.71】</v>
      </c>
      <c r="CX6" s="35">
        <f>IF(CX7="",NA(),CX7)</f>
        <v>95.98</v>
      </c>
      <c r="CY6" s="35">
        <f t="shared" ref="CY6:DG6" si="11">IF(CY7="",NA(),CY7)</f>
        <v>96.25</v>
      </c>
      <c r="CZ6" s="35">
        <f t="shared" si="11"/>
        <v>96.41</v>
      </c>
      <c r="DA6" s="35">
        <f t="shared" si="11"/>
        <v>96.48</v>
      </c>
      <c r="DB6" s="35">
        <f t="shared" si="11"/>
        <v>96.87</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303828</v>
      </c>
      <c r="D7" s="37">
        <v>47</v>
      </c>
      <c r="E7" s="37">
        <v>18</v>
      </c>
      <c r="F7" s="37">
        <v>0</v>
      </c>
      <c r="G7" s="37">
        <v>0</v>
      </c>
      <c r="H7" s="37" t="s">
        <v>98</v>
      </c>
      <c r="I7" s="37" t="s">
        <v>99</v>
      </c>
      <c r="J7" s="37" t="s">
        <v>100</v>
      </c>
      <c r="K7" s="37" t="s">
        <v>101</v>
      </c>
      <c r="L7" s="37" t="s">
        <v>102</v>
      </c>
      <c r="M7" s="37" t="s">
        <v>103</v>
      </c>
      <c r="N7" s="38" t="s">
        <v>104</v>
      </c>
      <c r="O7" s="38" t="s">
        <v>105</v>
      </c>
      <c r="P7" s="38">
        <v>11.71</v>
      </c>
      <c r="Q7" s="38">
        <v>100</v>
      </c>
      <c r="R7" s="38">
        <v>3280</v>
      </c>
      <c r="S7" s="38">
        <v>7935</v>
      </c>
      <c r="T7" s="38">
        <v>46.19</v>
      </c>
      <c r="U7" s="38">
        <v>171.79</v>
      </c>
      <c r="V7" s="38">
        <v>927</v>
      </c>
      <c r="W7" s="38">
        <v>9.19</v>
      </c>
      <c r="X7" s="38">
        <v>100.87</v>
      </c>
      <c r="Y7" s="38">
        <v>93.37</v>
      </c>
      <c r="Z7" s="38">
        <v>93.84</v>
      </c>
      <c r="AA7" s="38">
        <v>100</v>
      </c>
      <c r="AB7" s="38">
        <v>100</v>
      </c>
      <c r="AC7" s="38">
        <v>116.13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280.97000000000003</v>
      </c>
      <c r="BG7" s="38">
        <v>231.01</v>
      </c>
      <c r="BH7" s="38">
        <v>0</v>
      </c>
      <c r="BI7" s="38">
        <v>0</v>
      </c>
      <c r="BJ7" s="38">
        <v>0</v>
      </c>
      <c r="BK7" s="38">
        <v>392.19</v>
      </c>
      <c r="BL7" s="38">
        <v>413.5</v>
      </c>
      <c r="BM7" s="38">
        <v>244.85</v>
      </c>
      <c r="BN7" s="38">
        <v>296.89</v>
      </c>
      <c r="BO7" s="38">
        <v>270.57</v>
      </c>
      <c r="BP7" s="38">
        <v>307.23</v>
      </c>
      <c r="BQ7" s="38">
        <v>57.22</v>
      </c>
      <c r="BR7" s="38">
        <v>57.13</v>
      </c>
      <c r="BS7" s="38">
        <v>61.11</v>
      </c>
      <c r="BT7" s="38">
        <v>62.31</v>
      </c>
      <c r="BU7" s="38">
        <v>66.319999999999993</v>
      </c>
      <c r="BV7" s="38">
        <v>57.03</v>
      </c>
      <c r="BW7" s="38">
        <v>55.84</v>
      </c>
      <c r="BX7" s="38">
        <v>64.78</v>
      </c>
      <c r="BY7" s="38">
        <v>63.06</v>
      </c>
      <c r="BZ7" s="38">
        <v>62.5</v>
      </c>
      <c r="CA7" s="38">
        <v>59.98</v>
      </c>
      <c r="CB7" s="38">
        <v>286.39</v>
      </c>
      <c r="CC7" s="38">
        <v>285.26</v>
      </c>
      <c r="CD7" s="38">
        <v>268.20999999999998</v>
      </c>
      <c r="CE7" s="38">
        <v>263.57</v>
      </c>
      <c r="CF7" s="38">
        <v>247.32</v>
      </c>
      <c r="CG7" s="38">
        <v>283.73</v>
      </c>
      <c r="CH7" s="38">
        <v>287.57</v>
      </c>
      <c r="CI7" s="38">
        <v>250.21</v>
      </c>
      <c r="CJ7" s="38">
        <v>264.77</v>
      </c>
      <c r="CK7" s="38">
        <v>269.33</v>
      </c>
      <c r="CL7" s="38">
        <v>272.98</v>
      </c>
      <c r="CM7" s="38">
        <v>53.33</v>
      </c>
      <c r="CN7" s="38">
        <v>53.55</v>
      </c>
      <c r="CO7" s="38">
        <v>52.66</v>
      </c>
      <c r="CP7" s="38">
        <v>52.29</v>
      </c>
      <c r="CQ7" s="38">
        <v>52.4</v>
      </c>
      <c r="CR7" s="38">
        <v>58.25</v>
      </c>
      <c r="CS7" s="38">
        <v>61.55</v>
      </c>
      <c r="CT7" s="38">
        <v>61.79</v>
      </c>
      <c r="CU7" s="38">
        <v>59.94</v>
      </c>
      <c r="CV7" s="38">
        <v>59.64</v>
      </c>
      <c r="CW7" s="38">
        <v>58.71</v>
      </c>
      <c r="CX7" s="38">
        <v>95.98</v>
      </c>
      <c r="CY7" s="38">
        <v>96.25</v>
      </c>
      <c r="CZ7" s="38">
        <v>96.41</v>
      </c>
      <c r="DA7" s="38">
        <v>96.48</v>
      </c>
      <c r="DB7" s="38">
        <v>96.87</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2021-02-08T06:05:47Z</cp:lastPrinted>
  <dcterms:created xsi:type="dcterms:W3CDTF">2020-12-04T03:17:52Z</dcterms:created>
  <dcterms:modified xsi:type="dcterms:W3CDTF">2021-02-08T06:05:51Z</dcterms:modified>
  <cp:category/>
</cp:coreProperties>
</file>