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6 有田川町\"/>
    </mc:Choice>
  </mc:AlternateContent>
  <workbookProtection workbookAlgorithmName="SHA-512" workbookHashValue="fiIC6w1Ef4rjmMFQvkLpi/zIXcxF+LteUKZENduQ7zX6m1N67qjHf9zB8of/i1wXVzGMYe4J1JmnlueW/lwsyg==" workbookSaltValue="wjQ40a6cG+7MWiqVmo5Z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P10" i="4"/>
  <c r="I10" i="4"/>
  <c r="B10" i="4"/>
  <c r="AT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<sst xmlns="http://schemas.openxmlformats.org/spreadsheetml/2006/main" count="236" uniqueCount="119">
  <si>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</si>
  <si>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</si>
  <si>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</si>
  <si>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</si>
  <si>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</si>
  <si>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</si>
  <si>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</si>
  <si>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</si>
  <si>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</si>
  <si>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</si>
  <si>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</si>
  <si>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</si>
  <si>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</si>
  <si>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</si>
  <si>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</si>
  <si>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</si>
  <si>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</si>
  <si>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</si>
  <si>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</si>
  <si>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</si>
  <si>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</si>
  <si>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</si>
  <si>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</si>
  <si>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</si>
  <si>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</si>
  <si>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</si>
  <si>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</si>
  <si>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</si>
  <si>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</si>
  <si>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</si>
  <si>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</si>
  <si>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</si>
  <si>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</si>
  <si>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</si>
  <si>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</si>
  <si>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</si>
  <si>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</si>
  <si>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</si>
  <si>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</si>
  <si>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</si>
  <si>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</si>
  <si>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</si>
  <si>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</si>
  <si>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</si>
  <si>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</si>
  <si>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</si>
  <si>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</si>
  <si>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</si>
  <si>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</si>
  <si>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</si>
  <si>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</si>
  <si>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</si>
  <si>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</si>
  <si>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</si>
  <si>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</si>
  <si>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</si>
  <si>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</si>
  <si>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</si>
  <si>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</si>
  <si>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</si>
  <si>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</si>
  <si>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</si>
  <si>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</si>
  <si>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</si>
  <si>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</si>
  <si>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</si>
  <si>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</si>
  <si>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</si>
  <si>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</si>
  <si>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</si>
  <si>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</si>
  <si>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</si>
  <si>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</si>
  <si>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</si>
  <si>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</si>
  <si>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</si>
  <si>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</si>
  <si>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</si>
  <si>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</si>
  <si>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</si>
  <si>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</si>
  <si>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</si>
  <si>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</si>
  <si>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</si>
  <si>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</si>
  <si>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</si>
  <si>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</si>
  <si>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</si>
  <si>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</si>
  <si>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</si>
  <si>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</si>
  <si>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</si>
  <si>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</si>
  <si>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</si>
  <si>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</si>
  <si>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</si>
  <si>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</si>
  <si>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</si>
  <si>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</si>
  <si>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</si>
  <si>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</si>
  <si>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</si>
  <si>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</si>
  <si>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</si>
  <si>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</si>
  <si>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</si>
  <si>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</si>
  <si>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</si>
  <si>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</si>
  <si>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</si>
  <si>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</si>
  <si>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</si>
  <si>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</si>
  <si>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</si>
  <si>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</si>
  <si>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</si>
  <si>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耐用年数が50年であることを考えると、老朽化による管渠改善・更新は現時点においては必要ないものと思われる。そのため、管渠の更新等は未実施であり、③管渠改善率について当該値は0％となっています。しかしながら、管渠の老朽化も避けられないものであるため、点検・更新に係る財源の確保が今後の課題です。</t>
    <rPh sb="128" eb="130">
      <t>テンケン</t>
    </rPh>
    <phoneticPr fontId="4"/>
  </si>
  <si>
    <t>　今後も引き続き、維持管理費の効率化、接続率の向上を重点課題として取り組みます。
　また、有田川町内の農業集落排水事業については、公共下水道事業との統合を進めており、令和3年度より順次接続工事を実施していく計画です。町内5施設すべてを公共下水道へ統合完了が令和5年度末を予定しており、令和6年度からは農業集落排水事業特別会計は廃止する予定です。</t>
    <rPh sb="45" eb="49">
      <t>ア</t>
    </rPh>
    <rPh sb="49" eb="50">
      <t>ナイ</t>
    </rPh>
    <rPh sb="51" eb="53">
      <t>ノウギョウ</t>
    </rPh>
    <rPh sb="53" eb="55">
      <t>シュウラク</t>
    </rPh>
    <rPh sb="55" eb="57">
      <t>ハイスイ</t>
    </rPh>
    <rPh sb="57" eb="59">
      <t>ジギョウ</t>
    </rPh>
    <rPh sb="65" eb="67">
      <t>コウキョウ</t>
    </rPh>
    <rPh sb="67" eb="70">
      <t>ゲスイドウ</t>
    </rPh>
    <rPh sb="70" eb="72">
      <t>ジギョウ</t>
    </rPh>
    <rPh sb="74" eb="76">
      <t>トウゴウ</t>
    </rPh>
    <rPh sb="77" eb="78">
      <t>スス</t>
    </rPh>
    <rPh sb="83" eb="85">
      <t>レイワ</t>
    </rPh>
    <rPh sb="86" eb="88">
      <t>ネンド</t>
    </rPh>
    <rPh sb="90" eb="92">
      <t>ジュンジ</t>
    </rPh>
    <rPh sb="92" eb="94">
      <t>セツゾク</t>
    </rPh>
    <rPh sb="94" eb="96">
      <t>コウジ</t>
    </rPh>
    <rPh sb="97" eb="99">
      <t>ジッシ</t>
    </rPh>
    <rPh sb="103" eb="105">
      <t>ケイカク</t>
    </rPh>
    <rPh sb="108" eb="110">
      <t>チョウナイ</t>
    </rPh>
    <rPh sb="111" eb="113">
      <t>シセツ</t>
    </rPh>
    <rPh sb="117" eb="119">
      <t>コウキョウ</t>
    </rPh>
    <rPh sb="119" eb="121">
      <t>ゲスイ</t>
    </rPh>
    <rPh sb="121" eb="122">
      <t>ミチ</t>
    </rPh>
    <rPh sb="123" eb="125">
      <t>トウゴウ</t>
    </rPh>
    <rPh sb="125" eb="127">
      <t>カンリョウ</t>
    </rPh>
    <rPh sb="128" eb="130">
      <t>レイワ</t>
    </rPh>
    <rPh sb="131" eb="133">
      <t>ネンド</t>
    </rPh>
    <rPh sb="133" eb="134">
      <t>マツ</t>
    </rPh>
    <rPh sb="135" eb="137">
      <t>ヨテイ</t>
    </rPh>
    <rPh sb="142" eb="144">
      <t>レイワ</t>
    </rPh>
    <rPh sb="145" eb="147">
      <t>ネンド</t>
    </rPh>
    <rPh sb="150" eb="152">
      <t>ノウギョウ</t>
    </rPh>
    <phoneticPr fontId="4"/>
  </si>
  <si>
    <r>
      <t>　有田川町の農業集落排水事業は、地域の実情に応じて5ケ所の処理区域で整備されています。
　「水洗化率」については昨年度と比べて横ばいであり、類似団体の平均値とほぼ近いものとなっています。しかしながら「経費回収率」については平均値を下回っており、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7" eb="28">
      <t>ショ</t>
    </rPh>
    <rPh sb="29" eb="31">
      <t>ショリ</t>
    </rPh>
    <rPh sb="31" eb="33">
      <t>クイキ</t>
    </rPh>
    <rPh sb="34" eb="36">
      <t>セイビ</t>
    </rPh>
    <rPh sb="46" eb="49">
      <t>スイセンカ</t>
    </rPh>
    <rPh sb="49" eb="50">
      <t>リツ</t>
    </rPh>
    <rPh sb="56" eb="59">
      <t>サクネンド</t>
    </rPh>
    <rPh sb="60" eb="61">
      <t>クラ</t>
    </rPh>
    <rPh sb="63" eb="64">
      <t>ヨコ</t>
    </rPh>
    <rPh sb="75" eb="78">
      <t>ヘイキンチ</t>
    </rPh>
    <rPh sb="81" eb="82">
      <t>チカ</t>
    </rPh>
    <rPh sb="100" eb="102">
      <t>ケイヒ</t>
    </rPh>
    <rPh sb="102" eb="105">
      <t>カイシュウリツ</t>
    </rPh>
    <rPh sb="115" eb="117">
      <t>シタマワ</t>
    </rPh>
    <rPh sb="122" eb="125">
      <t>シヨウリョウ</t>
    </rPh>
    <rPh sb="126" eb="128">
      <t>カイシュウ</t>
    </rPh>
    <rPh sb="131" eb="133">
      <t>ケイヒ</t>
    </rPh>
    <rPh sb="134" eb="135">
      <t>マカナ</t>
    </rPh>
    <rPh sb="140" eb="142">
      <t>ゲンジョウ</t>
    </rPh>
    <rPh sb="150" eb="152">
      <t>コンゴ</t>
    </rPh>
    <rPh sb="153" eb="154">
      <t>サラ</t>
    </rPh>
    <rPh sb="156" eb="158">
      <t>イジ</t>
    </rPh>
    <rPh sb="158" eb="161">
      <t>カンリヒ</t>
    </rPh>
    <rPh sb="162" eb="164">
      <t>サクゲン</t>
    </rPh>
    <rPh sb="165" eb="166">
      <t>ト</t>
    </rPh>
    <rPh sb="167" eb="168">
      <t>ク</t>
    </rPh>
    <rPh sb="169" eb="171">
      <t>コウリツ</t>
    </rPh>
    <rPh sb="173" eb="175">
      <t>ケイエイ</t>
    </rPh>
    <rPh sb="176" eb="178">
      <t>ヒツヨウ</t>
    </rPh>
    <rPh sb="182" eb="18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</si>
</sst>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0-42C0-9009-C35C686A00C3}"/>
            </c:ext>
          </c:extLst>
        </c:ser>
        <c:dLbls>
          <c:showLegendKey val="0"/>
          <c:showVal val="0"/>
          <c:showCatName val="0"/>
          <c:showSerName val="0"/>
          <c:showPercent val="0"/>
          <c:showBubbleSize val="0"/>
        </c:dLbls>
        <c:gapWidth val="150"/>
        <c:axId val="517724040"/>
        <c:axId val="51772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90-42C0-9009-C35C686A00C3}"/>
            </c:ext>
          </c:extLst>
        </c:ser>
        <c:dLbls>
          <c:showLegendKey val="0"/>
          <c:showVal val="0"/>
          <c:showCatName val="0"/>
          <c:showSerName val="0"/>
          <c:showPercent val="0"/>
          <c:showBubbleSize val="0"/>
        </c:dLbls>
        <c:marker val="1"/>
        <c:smooth val="0"/>
        <c:axId val="517724040"/>
        <c:axId val="517721688"/>
      </c:lineChart>
      <c:dateAx>
        <c:axId val="517724040"/>
        <c:scaling>
          <c:orientation val="minMax"/>
        </c:scaling>
        <c:delete val="1"/>
        <c:axPos val="b"/>
        <c:numFmt formatCode="&quot;H&quot;yy" sourceLinked="1"/>
        <c:majorTickMark val="none"/>
        <c:minorTickMark val="none"/>
        <c:tickLblPos val="none"/>
        <c:crossAx val="517721688"/>
        <c:crosses val="autoZero"/>
        <c:auto val="1"/>
        <c:lblOffset val="100"/>
        <c:baseTimeUnit val="years"/>
      </c:dateAx>
      <c:valAx>
        <c:axId val="51772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57.47</c:v>
                </c:pt>
                <c:pt idx="1">
                  <c:v>56.55</c:v>
                </c:pt>
                <c:pt idx="2">
                  <c:v>56.08</c:v>
                </c:pt>
                <c:pt idx="3">
                  <c:v>56.78</c:v>
                </c:pt>
                <c:pt idx="4">
                  <c:v>58.29</c:v>
                </c:pt>
              </c:numCache>
            </c:numRef>
          </c:val>
          <c:extLst>
            <c:ext xmlns:c16="http://schemas.microsoft.com/office/drawing/2014/chart" uri="{C3380CC4-5D6E-409C-BE32-E72D297353CC}">
              <c16:uniqueId val="{00000000-1AB4-49F1-B871-F8FB74D2C6CD}"/>
            </c:ext>
          </c:extLst>
        </c:ser>
        <c:dLbls>
          <c:showLegendKey val="0"/>
          <c:showVal val="0"/>
          <c:showCatName val="0"/>
          <c:showSerName val="0"/>
          <c:showPercent val="0"/>
          <c:showBubbleSize val="0"/>
        </c:dLbls>
        <c:gapWidth val="150"/>
        <c:axId val="517318392"/>
        <c:axId val="5173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AB4-49F1-B871-F8FB74D2C6CD}"/>
            </c:ext>
          </c:extLst>
        </c:ser>
        <c:dLbls>
          <c:showLegendKey val="0"/>
          <c:showVal val="0"/>
          <c:showCatName val="0"/>
          <c:showSerName val="0"/>
          <c:showPercent val="0"/>
          <c:showBubbleSize val="0"/>
        </c:dLbls>
        <c:marker val="1"/>
        <c:smooth val="0"/>
        <c:axId val="517318392"/>
        <c:axId val="517318784"/>
      </c:lineChart>
      <c:dateAx>
        <c:axId val="517318392"/>
        <c:scaling>
          <c:orientation val="minMax"/>
        </c:scaling>
        <c:delete val="1"/>
        <c:axPos val="b"/>
        <c:numFmt formatCode="&quot;H&quot;yy" sourceLinked="1"/>
        <c:majorTickMark val="none"/>
        <c:minorTickMark val="none"/>
        <c:tickLblPos val="none"/>
        <c:crossAx val="517318784"/>
        <c:crosses val="autoZero"/>
        <c:auto val="1"/>
        <c:lblOffset val="100"/>
        <c:baseTimeUnit val="years"/>
      </c:dateAx>
      <c:valAx>
        <c:axId val="517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75.78</c:v>
                </c:pt>
                <c:pt idx="1">
                  <c:v>76.86</c:v>
                </c:pt>
                <c:pt idx="2">
                  <c:v>80.989999999999995</c:v>
                </c:pt>
                <c:pt idx="3">
                  <c:v>80.010000000000005</c:v>
                </c:pt>
                <c:pt idx="4">
                  <c:v>79.099999999999994</c:v>
                </c:pt>
              </c:numCache>
            </c:numRef>
          </c:val>
          <c:extLst>
            <c:ext xmlns:c16="http://schemas.microsoft.com/office/drawing/2014/chart" uri="{C3380CC4-5D6E-409C-BE32-E72D297353CC}">
              <c16:uniqueId val="{00000000-B3B3-4542-A144-9BFB3A1EB688}"/>
            </c:ext>
          </c:extLst>
        </c:ser>
        <c:dLbls>
          <c:showLegendKey val="0"/>
          <c:showVal val="0"/>
          <c:showCatName val="0"/>
          <c:showSerName val="0"/>
          <c:showPercent val="0"/>
          <c:showBubbleSize val="0"/>
        </c:dLbls>
        <c:gapWidth val="150"/>
        <c:axId val="517319960"/>
        <c:axId val="5173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3B3-4542-A144-9BFB3A1EB688}"/>
            </c:ext>
          </c:extLst>
        </c:ser>
        <c:dLbls>
          <c:showLegendKey val="0"/>
          <c:showVal val="0"/>
          <c:showCatName val="0"/>
          <c:showSerName val="0"/>
          <c:showPercent val="0"/>
          <c:showBubbleSize val="0"/>
        </c:dLbls>
        <c:marker val="1"/>
        <c:smooth val="0"/>
        <c:axId val="517319960"/>
        <c:axId val="517320352"/>
      </c:lineChart>
      <c:dateAx>
        <c:axId val="517319960"/>
        <c:scaling>
          <c:orientation val="minMax"/>
        </c:scaling>
        <c:delete val="1"/>
        <c:axPos val="b"/>
        <c:numFmt formatCode="&quot;H&quot;yy" sourceLinked="1"/>
        <c:majorTickMark val="none"/>
        <c:minorTickMark val="none"/>
        <c:tickLblPos val="none"/>
        <c:crossAx val="517320352"/>
        <c:crosses val="autoZero"/>
        <c:auto val="1"/>
        <c:lblOffset val="100"/>
        <c:baseTimeUnit val="years"/>
      </c:dateAx>
      <c:valAx>
        <c:axId val="5173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76.34</c:v>
                </c:pt>
                <c:pt idx="1">
                  <c:v>68.83</c:v>
                </c:pt>
                <c:pt idx="2">
                  <c:v>82.09</c:v>
                </c:pt>
                <c:pt idx="3">
                  <c:v>81.599999999999994</c:v>
                </c:pt>
                <c:pt idx="4">
                  <c:v>79.739999999999995</c:v>
                </c:pt>
              </c:numCache>
            </c:numRef>
          </c:val>
          <c:extLst>
            <c:ext xmlns:c16="http://schemas.microsoft.com/office/drawing/2014/chart" uri="{C3380CC4-5D6E-409C-BE32-E72D297353CC}">
              <c16:uniqueId val="{00000000-DF9A-4A20-90AA-E289D2B6FC55}"/>
            </c:ext>
          </c:extLst>
        </c:ser>
        <c:dLbls>
          <c:showLegendKey val="0"/>
          <c:showVal val="0"/>
          <c:showCatName val="0"/>
          <c:showSerName val="0"/>
          <c:showPercent val="0"/>
          <c:showBubbleSize val="0"/>
        </c:dLbls>
        <c:gapWidth val="150"/>
        <c:axId val="434420808"/>
        <c:axId val="51643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A-4A20-90AA-E289D2B6FC55}"/>
            </c:ext>
          </c:extLst>
        </c:ser>
        <c:dLbls>
          <c:showLegendKey val="0"/>
          <c:showVal val="0"/>
          <c:showCatName val="0"/>
          <c:showSerName val="0"/>
          <c:showPercent val="0"/>
          <c:showBubbleSize val="0"/>
        </c:dLbls>
        <c:marker val="1"/>
        <c:smooth val="0"/>
        <c:axId val="434420808"/>
        <c:axId val="516430872"/>
      </c:lineChart>
      <c:dateAx>
        <c:axId val="434420808"/>
        <c:scaling>
          <c:orientation val="minMax"/>
        </c:scaling>
        <c:delete val="1"/>
        <c:axPos val="b"/>
        <c:numFmt formatCode="&quot;H&quot;yy" sourceLinked="1"/>
        <c:majorTickMark val="none"/>
        <c:minorTickMark val="none"/>
        <c:tickLblPos val="none"/>
        <c:crossAx val="516430872"/>
        <c:crosses val="autoZero"/>
        <c:auto val="1"/>
        <c:lblOffset val="100"/>
        <c:baseTimeUnit val="years"/>
      </c:dateAx>
      <c:valAx>
        <c:axId val="51643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2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EB-449F-99CC-42E1D537A3B5}"/>
            </c:ext>
          </c:extLst>
        </c:ser>
        <c:dLbls>
          <c:showLegendKey val="0"/>
          <c:showVal val="0"/>
          <c:showCatName val="0"/>
          <c:showSerName val="0"/>
          <c:showPercent val="0"/>
          <c:showBubbleSize val="0"/>
        </c:dLbls>
        <c:gapWidth val="150"/>
        <c:axId val="516432048"/>
        <c:axId val="51643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EB-449F-99CC-42E1D537A3B5}"/>
            </c:ext>
          </c:extLst>
        </c:ser>
        <c:dLbls>
          <c:showLegendKey val="0"/>
          <c:showVal val="0"/>
          <c:showCatName val="0"/>
          <c:showSerName val="0"/>
          <c:showPercent val="0"/>
          <c:showBubbleSize val="0"/>
        </c:dLbls>
        <c:marker val="1"/>
        <c:smooth val="0"/>
        <c:axId val="516432048"/>
        <c:axId val="516432440"/>
      </c:lineChart>
      <c:dateAx>
        <c:axId val="516432048"/>
        <c:scaling>
          <c:orientation val="minMax"/>
        </c:scaling>
        <c:delete val="1"/>
        <c:axPos val="b"/>
        <c:numFmt formatCode="&quot;H&quot;yy" sourceLinked="1"/>
        <c:majorTickMark val="none"/>
        <c:minorTickMark val="none"/>
        <c:tickLblPos val="none"/>
        <c:crossAx val="516432440"/>
        <c:crosses val="autoZero"/>
        <c:auto val="1"/>
        <c:lblOffset val="100"/>
        <c:baseTimeUnit val="years"/>
      </c:dateAx>
      <c:valAx>
        <c:axId val="51643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3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0-49DD-AC11-C342ADA395AC}"/>
            </c:ext>
          </c:extLst>
        </c:ser>
        <c:dLbls>
          <c:showLegendKey val="0"/>
          <c:showVal val="0"/>
          <c:showCatName val="0"/>
          <c:showSerName val="0"/>
          <c:showPercent val="0"/>
          <c:showBubbleSize val="0"/>
        </c:dLbls>
        <c:gapWidth val="150"/>
        <c:axId val="516433616"/>
        <c:axId val="51643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0-49DD-AC11-C342ADA395AC}"/>
            </c:ext>
          </c:extLst>
        </c:ser>
        <c:dLbls>
          <c:showLegendKey val="0"/>
          <c:showVal val="0"/>
          <c:showCatName val="0"/>
          <c:showSerName val="0"/>
          <c:showPercent val="0"/>
          <c:showBubbleSize val="0"/>
        </c:dLbls>
        <c:marker val="1"/>
        <c:smooth val="0"/>
        <c:axId val="516433616"/>
        <c:axId val="516434008"/>
      </c:lineChart>
      <c:dateAx>
        <c:axId val="516433616"/>
        <c:scaling>
          <c:orientation val="minMax"/>
        </c:scaling>
        <c:delete val="1"/>
        <c:axPos val="b"/>
        <c:numFmt formatCode="&quot;H&quot;yy" sourceLinked="1"/>
        <c:majorTickMark val="none"/>
        <c:minorTickMark val="none"/>
        <c:tickLblPos val="none"/>
        <c:crossAx val="516434008"/>
        <c:crosses val="autoZero"/>
        <c:auto val="1"/>
        <c:lblOffset val="100"/>
        <c:baseTimeUnit val="years"/>
      </c:dateAx>
      <c:valAx>
        <c:axId val="5164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59-4148-9405-E61F1C992358}"/>
            </c:ext>
          </c:extLst>
        </c:ser>
        <c:dLbls>
          <c:showLegendKey val="0"/>
          <c:showVal val="0"/>
          <c:showCatName val="0"/>
          <c:showSerName val="0"/>
          <c:showPercent val="0"/>
          <c:showBubbleSize val="0"/>
        </c:dLbls>
        <c:gapWidth val="150"/>
        <c:axId val="516457888"/>
        <c:axId val="5164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59-4148-9405-E61F1C992358}"/>
            </c:ext>
          </c:extLst>
        </c:ser>
        <c:dLbls>
          <c:showLegendKey val="0"/>
          <c:showVal val="0"/>
          <c:showCatName val="0"/>
          <c:showSerName val="0"/>
          <c:showPercent val="0"/>
          <c:showBubbleSize val="0"/>
        </c:dLbls>
        <c:marker val="1"/>
        <c:smooth val="0"/>
        <c:axId val="516457888"/>
        <c:axId val="516458280"/>
      </c:lineChart>
      <c:dateAx>
        <c:axId val="516457888"/>
        <c:scaling>
          <c:orientation val="minMax"/>
        </c:scaling>
        <c:delete val="1"/>
        <c:axPos val="b"/>
        <c:numFmt formatCode="&quot;H&quot;yy" sourceLinked="1"/>
        <c:majorTickMark val="none"/>
        <c:minorTickMark val="none"/>
        <c:tickLblPos val="none"/>
        <c:crossAx val="516458280"/>
        <c:crosses val="autoZero"/>
        <c:auto val="1"/>
        <c:lblOffset val="100"/>
        <c:baseTimeUnit val="years"/>
      </c:dateAx>
      <c:valAx>
        <c:axId val="5164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3-41C7-91B2-02DD43CC0F71}"/>
            </c:ext>
          </c:extLst>
        </c:ser>
        <c:dLbls>
          <c:showLegendKey val="0"/>
          <c:showVal val="0"/>
          <c:showCatName val="0"/>
          <c:showSerName val="0"/>
          <c:showPercent val="0"/>
          <c:showBubbleSize val="0"/>
        </c:dLbls>
        <c:gapWidth val="150"/>
        <c:axId val="516459456"/>
        <c:axId val="5164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3-41C7-91B2-02DD43CC0F71}"/>
            </c:ext>
          </c:extLst>
        </c:ser>
        <c:dLbls>
          <c:showLegendKey val="0"/>
          <c:showVal val="0"/>
          <c:showCatName val="0"/>
          <c:showSerName val="0"/>
          <c:showPercent val="0"/>
          <c:showBubbleSize val="0"/>
        </c:dLbls>
        <c:marker val="1"/>
        <c:smooth val="0"/>
        <c:axId val="516459456"/>
        <c:axId val="516459848"/>
      </c:lineChart>
      <c:dateAx>
        <c:axId val="516459456"/>
        <c:scaling>
          <c:orientation val="minMax"/>
        </c:scaling>
        <c:delete val="1"/>
        <c:axPos val="b"/>
        <c:numFmt formatCode="&quot;H&quot;yy" sourceLinked="1"/>
        <c:majorTickMark val="none"/>
        <c:minorTickMark val="none"/>
        <c:tickLblPos val="none"/>
        <c:crossAx val="516459848"/>
        <c:crosses val="autoZero"/>
        <c:auto val="1"/>
        <c:lblOffset val="100"/>
        <c:baseTimeUnit val="years"/>
      </c:dateAx>
      <c:valAx>
        <c:axId val="5164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B-4147-984E-F2212A9DF17F}"/>
            </c:ext>
          </c:extLst>
        </c:ser>
        <c:dLbls>
          <c:showLegendKey val="0"/>
          <c:showVal val="0"/>
          <c:showCatName val="0"/>
          <c:showSerName val="0"/>
          <c:showPercent val="0"/>
          <c:showBubbleSize val="0"/>
        </c:dLbls>
        <c:gapWidth val="150"/>
        <c:axId val="516461024"/>
        <c:axId val="5173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FCB-4147-984E-F2212A9DF17F}"/>
            </c:ext>
          </c:extLst>
        </c:ser>
        <c:dLbls>
          <c:showLegendKey val="0"/>
          <c:showVal val="0"/>
          <c:showCatName val="0"/>
          <c:showSerName val="0"/>
          <c:showPercent val="0"/>
          <c:showBubbleSize val="0"/>
        </c:dLbls>
        <c:marker val="1"/>
        <c:smooth val="0"/>
        <c:axId val="516461024"/>
        <c:axId val="517314080"/>
      </c:lineChart>
      <c:dateAx>
        <c:axId val="516461024"/>
        <c:scaling>
          <c:orientation val="minMax"/>
        </c:scaling>
        <c:delete val="1"/>
        <c:axPos val="b"/>
        <c:numFmt formatCode="&quot;H&quot;yy" sourceLinked="1"/>
        <c:majorTickMark val="none"/>
        <c:minorTickMark val="none"/>
        <c:tickLblPos val="none"/>
        <c:crossAx val="517314080"/>
        <c:crosses val="autoZero"/>
        <c:auto val="1"/>
        <c:lblOffset val="100"/>
        <c:baseTimeUnit val="years"/>
      </c:dateAx>
      <c:valAx>
        <c:axId val="5173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26.99</c:v>
                </c:pt>
                <c:pt idx="1">
                  <c:v>27.82</c:v>
                </c:pt>
                <c:pt idx="2">
                  <c:v>38.92</c:v>
                </c:pt>
                <c:pt idx="3">
                  <c:v>36.97</c:v>
                </c:pt>
                <c:pt idx="4">
                  <c:v>41.3</c:v>
                </c:pt>
              </c:numCache>
            </c:numRef>
          </c:val>
          <c:extLst>
            <c:ext xmlns:c16="http://schemas.microsoft.com/office/drawing/2014/chart" uri="{C3380CC4-5D6E-409C-BE32-E72D297353CC}">
              <c16:uniqueId val="{00000000-66E7-437F-81B4-C76FBC36513F}"/>
            </c:ext>
          </c:extLst>
        </c:ser>
        <c:dLbls>
          <c:showLegendKey val="0"/>
          <c:showVal val="0"/>
          <c:showCatName val="0"/>
          <c:showSerName val="0"/>
          <c:showPercent val="0"/>
          <c:showBubbleSize val="0"/>
        </c:dLbls>
        <c:gapWidth val="150"/>
        <c:axId val="517315256"/>
        <c:axId val="517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6E7-437F-81B4-C76FBC36513F}"/>
            </c:ext>
          </c:extLst>
        </c:ser>
        <c:dLbls>
          <c:showLegendKey val="0"/>
          <c:showVal val="0"/>
          <c:showCatName val="0"/>
          <c:showSerName val="0"/>
          <c:showPercent val="0"/>
          <c:showBubbleSize val="0"/>
        </c:dLbls>
        <c:marker val="1"/>
        <c:smooth val="0"/>
        <c:axId val="517315256"/>
        <c:axId val="517315648"/>
      </c:lineChart>
      <c:dateAx>
        <c:axId val="517315256"/>
        <c:scaling>
          <c:orientation val="minMax"/>
        </c:scaling>
        <c:delete val="1"/>
        <c:axPos val="b"/>
        <c:numFmt formatCode="&quot;H&quot;yy" sourceLinked="1"/>
        <c:majorTickMark val="none"/>
        <c:minorTickMark val="none"/>
        <c:tickLblPos val="none"/>
        <c:crossAx val="517315648"/>
        <c:crosses val="autoZero"/>
        <c:auto val="1"/>
        <c:lblOffset val="100"/>
        <c:baseTimeUnit val="years"/>
      </c:dateAx>
      <c:valAx>
        <c:axId val="517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502.64</c:v>
                </c:pt>
                <c:pt idx="1">
                  <c:v>533.59</c:v>
                </c:pt>
                <c:pt idx="2">
                  <c:v>382.11</c:v>
                </c:pt>
                <c:pt idx="3">
                  <c:v>401.55</c:v>
                </c:pt>
                <c:pt idx="4">
                  <c:v>360.67</c:v>
                </c:pt>
              </c:numCache>
            </c:numRef>
          </c:val>
          <c:extLst>
            <c:ext xmlns:c16="http://schemas.microsoft.com/office/drawing/2014/chart" uri="{C3380CC4-5D6E-409C-BE32-E72D297353CC}">
              <c16:uniqueId val="{00000000-F698-40C5-9E77-ECE53B79E79F}"/>
            </c:ext>
          </c:extLst>
        </c:ser>
        <c:dLbls>
          <c:showLegendKey val="0"/>
          <c:showVal val="0"/>
          <c:showCatName val="0"/>
          <c:showSerName val="0"/>
          <c:showPercent val="0"/>
          <c:showBubbleSize val="0"/>
        </c:dLbls>
        <c:gapWidth val="150"/>
        <c:axId val="517316824"/>
        <c:axId val="51731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698-40C5-9E77-ECE53B79E79F}"/>
            </c:ext>
          </c:extLst>
        </c:ser>
        <c:dLbls>
          <c:showLegendKey val="0"/>
          <c:showVal val="0"/>
          <c:showCatName val="0"/>
          <c:showSerName val="0"/>
          <c:showPercent val="0"/>
          <c:showBubbleSize val="0"/>
        </c:dLbls>
        <c:marker val="1"/>
        <c:smooth val="0"/>
        <c:axId val="517316824"/>
        <c:axId val="517317216"/>
      </c:lineChart>
      <c:dateAx>
        <c:axId val="517316824"/>
        <c:scaling>
          <c:orientation val="minMax"/>
        </c:scaling>
        <c:delete val="1"/>
        <c:axPos val="b"/>
        <c:numFmt formatCode="&quot;H&quot;yy" sourceLinked="1"/>
        <c:majorTickMark val="none"/>
        <c:minorTickMark val="none"/>
        <c:tickLblPos val="none"/>
        <c:crossAx val="517317216"/>
        <c:crosses val="autoZero"/>
        <c:auto val="1"/>
        <c:lblOffset val="100"/>
        <c:baseTimeUnit val="years"/>
      </c:dateAx>
      <c:valAx>
        <c:axId val="5173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1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26325</v>
      </c>
      <c r="AM8" s="51"/>
      <c r="AN8" s="51"/>
      <c r="AO8" s="51"/>
      <c r="AP8" s="51"/>
      <c r="AQ8" s="51"/>
      <c r="AR8" s="51"/>
      <c r="AS8" s="51"/>
      <c r="AT8" s="46">
        <f>データ!T6</f>
        <v>351.84</v>
      </c>
      <c r="AU8" s="46"/>
      <c r="AV8" s="46"/>
      <c r="AW8" s="46"/>
      <c r="AX8" s="46"/>
      <c r="AY8" s="46"/>
      <c r="AZ8" s="46"/>
      <c r="BA8" s="46"/>
      <c r="BB8" s="46">
        <f>データ!U6</f>
        <v>74.819999999999993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16.57</v>
      </c>
      <c r="Q10" s="46"/>
      <c r="R10" s="46"/>
      <c r="S10" s="46"/>
      <c r="T10" s="46"/>
      <c r="U10" s="46"/>
      <c r="V10" s="46"/>
      <c r="W10" s="46">
        <f>データ!Q6</f>
        <v>95.58</v>
      </c>
      <c r="X10" s="46"/>
      <c r="Y10" s="46"/>
      <c r="Z10" s="46"/>
      <c r="AA10" s="46"/>
      <c r="AB10" s="46"/>
      <c r="AC10" s="46"/>
      <c r="AD10" s="51">
        <f>データ!R6</f>
        <v>3630</v>
      </c>
      <c r="AE10" s="51"/>
      <c r="AF10" s="51"/>
      <c r="AG10" s="51"/>
      <c r="AH10" s="51"/>
      <c r="AI10" s="51"/>
      <c r="AJ10" s="51"/>
      <c r="AK10" s="2"/>
      <c r="AL10" s="51">
        <f>データ!V6</f>
        <v>4349</v>
      </c>
      <c r="AM10" s="51"/>
      <c r="AN10" s="51"/>
      <c r="AO10" s="51"/>
      <c r="AP10" s="51"/>
      <c r="AQ10" s="51"/>
      <c r="AR10" s="51"/>
      <c r="AS10" s="51"/>
      <c r="AT10" s="46">
        <f>データ!W6</f>
        <v>1.59</v>
      </c>
      <c r="AU10" s="46"/>
      <c r="AV10" s="46"/>
      <c r="AW10" s="46"/>
      <c r="AX10" s="46"/>
      <c r="AY10" s="46"/>
      <c r="AZ10" s="46"/>
      <c r="BA10" s="46"/>
      <c r="BB10" s="46">
        <f>データ!X6</f>
        <v>2735.22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XPHkZ7JGDJGYPxKn1e+zxdtKauM7AHONxv4Rb5l+3vBfge+CPHsBfX/ctLb6vrqhUpdunU/ajnVB2/aMNPXcbQ==" saltValue="cEOBN9yH+M08TUWA+ayQ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303666</v>
      </c>
      <c r="D6" s="33">
        <f t="shared" si="3"/>
        <v>47</v>
      </c>
      <c r="E6" s="33">
        <f t="shared" si="3"/>
        <v>17</v>
      </c>
      <c r="F6" s="33">
        <f t="shared" si="3"/>
        <v>5</v>
      </c>
      <c r="G6" s="33">
        <f t="shared" si="3"/>
        <v>0</v>
      </c>
      <c r="H6" s="33" t="str">
        <f t="shared" si="3"/>
        <v>和歌山県　有田川町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16.57</v>
      </c>
      <c r="Q6" s="34">
        <f t="shared" si="3"/>
        <v>95.58</v>
      </c>
      <c r="R6" s="34">
        <f t="shared" si="3"/>
        <v>3630</v>
      </c>
      <c r="S6" s="34">
        <f t="shared" si="3"/>
        <v>26325</v>
      </c>
      <c r="T6" s="34">
        <f t="shared" si="3"/>
        <v>351.84</v>
      </c>
      <c r="U6" s="34">
        <f t="shared" si="3"/>
        <v>74.819999999999993</v>
      </c>
      <c r="V6" s="34">
        <f t="shared" si="3"/>
        <v>4349</v>
      </c>
      <c r="W6" s="34">
        <f t="shared" si="3"/>
        <v>1.59</v>
      </c>
      <c r="X6" s="34">
        <f t="shared" si="3"/>
        <v>2735.22</v>
      </c>
      <c r="Y6" s="35">
        <f>IF(Y7="",NA(),Y7)</f>
        <v>76.34</v>
      </c>
      <c r="Z6" s="35">
        <f t="shared" ref="Z6:AH6" si="4">IF(Z7="",NA(),Z7)</f>
        <v>68.83</v>
      </c>
      <c r="AA6" s="35">
        <f t="shared" si="4"/>
        <v>82.09</v>
      </c>
      <c r="AB6" s="35">
        <f t="shared" si="4"/>
        <v>81.599999999999994</v>
      </c>
      <c r="AC6" s="35">
        <f t="shared" si="4"/>
        <v>79.739999999999995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26.99</v>
      </c>
      <c r="BR6" s="35">
        <f t="shared" ref="BR6:BZ6" si="8">IF(BR7="",NA(),BR7)</f>
        <v>27.82</v>
      </c>
      <c r="BS6" s="35">
        <f t="shared" si="8"/>
        <v>38.92</v>
      </c>
      <c r="BT6" s="35">
        <f t="shared" si="8"/>
        <v>36.97</v>
      </c>
      <c r="BU6" s="35">
        <f t="shared" si="8"/>
        <v>41.3</v>
      </c>
      <c r="BV6" s="35">
        <f t="shared" si="8"/>
        <v>52.19</v>
      </c>
      <c r="BW6" s="35">
        <f t="shared" si="8"/>
        <v>55.32</v>
      </c>
      <c r="BX6" s="35">
        <f t="shared" si="8"/>
        <v>59.8</v>
      </c>
      <c r="BY6" s="35">
        <f t="shared" si="8"/>
        <v>57.77</v>
      </c>
      <c r="BZ6" s="35">
        <f t="shared" si="8"/>
        <v>57.31</v>
      </c>
      <c r="CA6" s="34" t="str">
        <f>IF(CA7="","",IF(CA7="-","【-】","【"&amp;SUBSTITUTE(TEXT(CA7,"#,##0.00"),"-","△")&amp;"】"))</f>
        <v>【59.59】</v>
      </c>
      <c r="CB6" s="35">
        <f>IF(CB7="",NA(),CB7)</f>
        <v>502.64</v>
      </c>
      <c r="CC6" s="35">
        <f t="shared" ref="CC6:CK6" si="9">IF(CC7="",NA(),CC7)</f>
        <v>533.59</v>
      </c>
      <c r="CD6" s="35">
        <f t="shared" si="9"/>
        <v>382.11</v>
      </c>
      <c r="CE6" s="35">
        <f t="shared" si="9"/>
        <v>401.55</v>
      </c>
      <c r="CF6" s="35">
        <f t="shared" si="9"/>
        <v>360.67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57.47</v>
      </c>
      <c r="CN6" s="35">
        <f t="shared" ref="CN6:CV6" si="10">IF(CN7="",NA(),CN7)</f>
        <v>56.55</v>
      </c>
      <c r="CO6" s="35">
        <f t="shared" si="10"/>
        <v>56.08</v>
      </c>
      <c r="CP6" s="35">
        <f t="shared" si="10"/>
        <v>56.78</v>
      </c>
      <c r="CQ6" s="35">
        <f t="shared" si="10"/>
        <v>58.29</v>
      </c>
      <c r="CR6" s="35">
        <f t="shared" si="10"/>
        <v>52.31</v>
      </c>
      <c r="CS6" s="35">
        <f t="shared" si="10"/>
        <v>60.65</v>
      </c>
      <c r="CT6" s="35">
        <f t="shared" si="10"/>
        <v>51.75</v>
      </c>
      <c r="CU6" s="35">
        <f t="shared" si="10"/>
        <v>50.68</v>
      </c>
      <c r="CV6" s="35">
        <f t="shared" si="10"/>
        <v>50.14</v>
      </c>
      <c r="CW6" s="34" t="str">
        <f>IF(CW7="","",IF(CW7="-","【-】","【"&amp;SUBSTITUTE(TEXT(CW7,"#,##0.00"),"-","△")&amp;"】"))</f>
        <v>【51.30】</v>
      </c>
      <c r="CX6" s="35">
        <f>IF(CX7="",NA(),CX7)</f>
        <v>75.78</v>
      </c>
      <c r="CY6" s="35">
        <f t="shared" ref="CY6:DG6" si="11">IF(CY7="",NA(),CY7)</f>
        <v>76.86</v>
      </c>
      <c r="CZ6" s="35">
        <f t="shared" si="11"/>
        <v>80.989999999999995</v>
      </c>
      <c r="DA6" s="35">
        <f t="shared" si="11"/>
        <v>80.010000000000005</v>
      </c>
      <c r="DB6" s="35">
        <f t="shared" si="11"/>
        <v>79.099999999999994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303666</v>
      </c>
      <c r="D7" s="37">
        <v>47</v>
      </c>
      <c r="E7" s="37">
        <v>17</v>
      </c>
      <c r="F7" s="37">
        <v>5</v>
      </c>
      <c r="G7" s="37">
        <v>0</v>
      </c>
      <c r="H7" s="37" t="s">
        <v>98</v>
      </c>
      <c r="I7" s="37" t="s">
        <v>99</v>
      </c>
      <c r="J7" s="37" t="s">
        <v>100</v>
      </c>
      <c r="K7" s="37" t="s">
        <v>101</v>
      </c>
      <c r="L7" s="37" t="s">
        <v>102</v>
      </c>
      <c r="M7" s="37" t="s">
        <v>103</v>
      </c>
      <c r="N7" s="38" t="s">
        <v>104</v>
      </c>
      <c r="O7" s="38" t="s">
        <v>105</v>
      </c>
      <c r="P7" s="38">
        <v>16.57</v>
      </c>
      <c r="Q7" s="38">
        <v>95.58</v>
      </c>
      <c r="R7" s="38">
        <v>3630</v>
      </c>
      <c r="S7" s="38">
        <v>26325</v>
      </c>
      <c r="T7" s="38">
        <v>351.84</v>
      </c>
      <c r="U7" s="38">
        <v>74.819999999999993</v>
      </c>
      <c r="V7" s="38">
        <v>4349</v>
      </c>
      <c r="W7" s="38">
        <v>1.59</v>
      </c>
      <c r="X7" s="38">
        <v>2735.22</v>
      </c>
      <c r="Y7" s="38">
        <v>76.34</v>
      </c>
      <c r="Z7" s="38">
        <v>68.83</v>
      </c>
      <c r="AA7" s="38">
        <v>82.09</v>
      </c>
      <c r="AB7" s="38">
        <v>81.599999999999994</v>
      </c>
      <c r="AC7" s="38">
        <v>79.739999999999995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26.99</v>
      </c>
      <c r="BR7" s="38">
        <v>27.82</v>
      </c>
      <c r="BS7" s="38">
        <v>38.92</v>
      </c>
      <c r="BT7" s="38">
        <v>36.97</v>
      </c>
      <c r="BU7" s="38">
        <v>41.3</v>
      </c>
      <c r="BV7" s="38">
        <v>52.19</v>
      </c>
      <c r="BW7" s="38">
        <v>55.32</v>
      </c>
      <c r="BX7" s="38">
        <v>59.8</v>
      </c>
      <c r="BY7" s="38">
        <v>57.77</v>
      </c>
      <c r="BZ7" s="38">
        <v>57.31</v>
      </c>
      <c r="CA7" s="38">
        <v>59.59</v>
      </c>
      <c r="CB7" s="38">
        <v>502.64</v>
      </c>
      <c r="CC7" s="38">
        <v>533.59</v>
      </c>
      <c r="CD7" s="38">
        <v>382.11</v>
      </c>
      <c r="CE7" s="38">
        <v>401.55</v>
      </c>
      <c r="CF7" s="38">
        <v>360.67</v>
      </c>
      <c r="CG7" s="38">
        <v>296.14</v>
      </c>
      <c r="CH7" s="38">
        <v>283.17</v>
      </c>
      <c r="CI7" s="38">
        <v>263.76</v>
      </c>
      <c r="CJ7" s="38">
        <v>274.35000000000002</v>
      </c>
      <c r="CK7" s="38">
        <v>273.52</v>
      </c>
      <c r="CL7" s="38">
        <v>257.86</v>
      </c>
      <c r="CM7" s="38">
        <v>57.47</v>
      </c>
      <c r="CN7" s="38">
        <v>56.55</v>
      </c>
      <c r="CO7" s="38">
        <v>56.08</v>
      </c>
      <c r="CP7" s="38">
        <v>56.78</v>
      </c>
      <c r="CQ7" s="38">
        <v>58.29</v>
      </c>
      <c r="CR7" s="38">
        <v>52.31</v>
      </c>
      <c r="CS7" s="38">
        <v>60.65</v>
      </c>
      <c r="CT7" s="38">
        <v>51.75</v>
      </c>
      <c r="CU7" s="38">
        <v>50.68</v>
      </c>
      <c r="CV7" s="38">
        <v>50.14</v>
      </c>
      <c r="CW7" s="38">
        <v>51.3</v>
      </c>
      <c r="CX7" s="38">
        <v>75.78</v>
      </c>
      <c r="CY7" s="38">
        <v>76.86</v>
      </c>
      <c r="CZ7" s="38">
        <v>80.989999999999995</v>
      </c>
      <c r="DA7" s="38">
        <v>80.010000000000005</v>
      </c>
      <c r="DB7" s="38">
        <v>79.099999999999994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2021-02-08T01:51:33Z</cp:lastPrinted>
  <dcterms:created xsi:type="dcterms:W3CDTF">2020-12-04T03:06:24Z</dcterms:created>
  <dcterms:modified xsi:type="dcterms:W3CDTF">2021-02-08T01:51:33Z</dcterms:modified>
  <cp:category/>
</cp:coreProperties>
</file>