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2 九度山町\"/>
    </mc:Choice>
  </mc:AlternateContent>
  <workbookProtection workbookAlgorithmName="SHA-512" workbookHashValue="hU4+CQ8RDCe9/GnUurPhqUKmNXBM7QwLuPkr7Db6mqxuFbDrmNe8iSVlgx2DkUbyXJ/sG7TWiV7B645WpDqCNQ==" workbookSaltValue="Z2M2EvyV563brjCxDxD9PA==" workbookSpinCount="100000" lockStructure="1"/>
  <bookViews>
    <workbookView xWindow="0" yWindow="0" windowWidth="15360" windowHeight="76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<sst xmlns="http://schemas.openxmlformats.org/spreadsheetml/2006/main" count="233" uniqueCount="114">
  <si>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</si>
  <si>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</si>
  <si>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</si>
  <si>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類似団体区分</t>
    <rPh sb="4" eb="6">
      <t>クブン</t>
    </rPh>
    <phoneticPr fontId="1"/>
  </si>
  <si>
    <t>業務名</t>
    <rPh sb="2" eb="3">
      <t>メイ</t>
    </rPh>
    <phoneticPr fontId="1"/>
  </si>
  <si>
    <t>事業名</t>
  </si>
  <si>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</si>
  <si>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</si>
  <si>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</si>
  <si>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2. 老朽化の状況</t>
  </si>
  <si>
    <t>業種名</t>
    <rPh sb="2" eb="3">
      <t>メイ</t>
    </rPh>
    <phoneticPr fontId="1"/>
  </si>
  <si>
    <t>■</t>
  </si>
  <si>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</si>
  <si>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</si>
  <si>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</si>
  <si>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管理者の情報</t>
    <rPh sb="0" eb="2">
      <t>カンリ</t>
    </rPh>
    <rPh sb="2" eb="3">
      <t>シャ</t>
    </rPh>
    <rPh sb="4" eb="6">
      <t>ジョウホウ</t>
    </rPh>
    <phoneticPr fontId="1"/>
  </si>
  <si>
    <t>都道府県名</t>
    <rPh sb="0" eb="4">
      <t>トドウフケン</t>
    </rPh>
    <rPh sb="4" eb="5">
      <t>メイ</t>
    </rPh>
    <phoneticPr fontId="1"/>
  </si>
  <si>
    <t>団体CD</t>
    <rPh sb="0" eb="2">
      <t>ダンタイ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</si>
  <si>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</si>
  <si>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</si>
  <si>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</si>
  <si>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</si>
  <si>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</si>
  <si>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</si>
  <si>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</si>
  <si>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</si>
  <si>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</si>
  <si>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</si>
  <si>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</si>
  <si>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</si>
  <si>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</si>
  <si>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</si>
  <si>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</si>
  <si>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</si>
  <si>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</si>
  <si>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</si>
  <si>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令和元年度全国平均</t>
    <rPh sb="0" eb="2">
      <t>レイワ</t>
    </rPh>
    <rPh sb="2" eb="4">
      <t>ガンネン</t>
    </rPh>
    <phoneticPr fontId="1"/>
  </si>
  <si>
    <t>分析欄</t>
    <rPh sb="0" eb="2">
      <t>ブンセキ</t>
    </rPh>
    <rPh sb="2" eb="3">
      <t>ラン</t>
    </rPh>
    <phoneticPr fontId="1"/>
  </si>
  <si>
    <t>-</t>
  </si>
  <si>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</si>
  <si>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</si>
  <si>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</si>
  <si>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</si>
  <si>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</si>
  <si>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</si>
  <si>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</si>
  <si>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</si>
  <si>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</si>
  <si>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</si>
  <si>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</si>
  <si>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</si>
  <si>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1⑧</t>
  </si>
  <si>
    <t>年度</t>
    <rPh sb="0" eb="2">
      <t>ネンド</t>
    </rPh>
    <phoneticPr fontId="1"/>
  </si>
  <si>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</si>
  <si>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</si>
  <si>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</si>
  <si>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</si>
  <si>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</si>
  <si>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業種CD</t>
    <rPh sb="0" eb="2">
      <t>ギョウシュ</t>
    </rPh>
    <phoneticPr fontId="1"/>
  </si>
  <si>
    <t>事業CD</t>
    <rPh sb="0" eb="2">
      <t>ジギョウ</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</si>
  <si>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</si>
  <si>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</si>
  <si>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</si>
  <si>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</si>
  <si>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</si>
  <si>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</si>
  <si>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</si>
  <si>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</si>
  <si>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</si>
  <si>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</si>
  <si>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</si>
  <si>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</si>
  <si>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</si>
  <si>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</si>
  <si>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</si>
  <si>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</si>
  <si>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</si>
  <si>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</si>
  <si>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</si>
  <si>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</si>
  <si>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</si>
  <si>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</si>
  <si>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</si>
  <si>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</si>
  <si>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</si>
  <si>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</si>
  <si>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</si>
  <si>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</si>
  <si>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</si>
  <si>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</si>
  <si>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</si>
  <si>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</si>
  <si>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</si>
  <si>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</si>
  <si>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</si>
  <si>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和歌山県　九度山町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</si>
  <si>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</si>
  <si>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</si>
  <si>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</si>
  <si>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</si>
  <si>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</si>
  <si>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</si>
  <si>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</si>
  <si>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</si>
  <si>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</si>
  <si>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</si>
  <si>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</si>
  <si>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</si>
  <si>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</si>
  <si>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</si>
  <si>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</si>
  <si>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水道施設、管路についても老朽化が進んでおり、段階的に更新を行っていますが、近年、機器等の突発的な故障による修繕が増えてきています。今後も浄水施設、配水施設、管路等の更新、耐震化が必要となってきます。</t>
    <rPh sb="1" eb="3">
      <t>スイドウ</t>
    </rPh>
    <rPh sb="3" eb="5">
      <t>シセツ</t>
    </rPh>
    <rPh sb="6" eb="8">
      <t>カンロ</t>
    </rPh>
    <rPh sb="13" eb="16">
      <t>ロウキュウカ</t>
    </rPh>
    <rPh sb="17" eb="18">
      <t>スス</t>
    </rPh>
    <rPh sb="23" eb="26">
      <t>ダンカイテキ</t>
    </rPh>
    <rPh sb="27" eb="29">
      <t>コウシン</t>
    </rPh>
    <rPh sb="30" eb="31">
      <t>オコナ</t>
    </rPh>
    <rPh sb="38" eb="40">
      <t>キンネン</t>
    </rPh>
    <rPh sb="41" eb="44">
      <t>キキナド</t>
    </rPh>
    <rPh sb="45" eb="48">
      <t>トッパツテキ</t>
    </rPh>
    <rPh sb="49" eb="51">
      <t>コショウ</t>
    </rPh>
    <rPh sb="54" eb="56">
      <t>シュウゼン</t>
    </rPh>
    <rPh sb="57" eb="58">
      <t>フ</t>
    </rPh>
    <rPh sb="66" eb="68">
      <t>コンゴ</t>
    </rPh>
    <rPh sb="69" eb="71">
      <t>ジョウスイ</t>
    </rPh>
    <rPh sb="71" eb="73">
      <t>シセツ</t>
    </rPh>
    <rPh sb="74" eb="76">
      <t>ハイスイ</t>
    </rPh>
    <rPh sb="76" eb="78">
      <t>シセツ</t>
    </rPh>
    <rPh sb="79" eb="81">
      <t>カンロ</t>
    </rPh>
    <rPh sb="81" eb="82">
      <t>ナド</t>
    </rPh>
    <rPh sb="83" eb="85">
      <t>コウシン</t>
    </rPh>
    <rPh sb="86" eb="89">
      <t>タイシンカ</t>
    </rPh>
    <rPh sb="90" eb="92">
      <t>ヒツヨウ</t>
    </rPh>
    <phoneticPr fontId="1"/>
  </si>
  <si>
    <t>　社会・経済情勢の低迷の中、少子化の影響や節水型機器の普及等により、水道料金収入の減少が予想されます。一方で、水道施設の老朽化により、更新費用は増大する傾向にあります。
　今後、水道を安定して供給を続けていくには、水道施設の省エネルギー化等による経費削減とともに、財源の確保が重要な課題です。</t>
    <rPh sb="1" eb="3">
      <t>シャカイ</t>
    </rPh>
    <rPh sb="4" eb="6">
      <t>ケイザイ</t>
    </rPh>
    <rPh sb="6" eb="8">
      <t>ジョウセイ</t>
    </rPh>
    <rPh sb="9" eb="11">
      <t>テイメイ</t>
    </rPh>
    <rPh sb="12" eb="13">
      <t>ナカ</t>
    </rPh>
    <rPh sb="14" eb="17">
      <t>ショウシカ</t>
    </rPh>
    <rPh sb="18" eb="20">
      <t>エイキョウ</t>
    </rPh>
    <rPh sb="21" eb="23">
      <t>セッスイ</t>
    </rPh>
    <rPh sb="23" eb="24">
      <t>ガタ</t>
    </rPh>
    <rPh sb="24" eb="26">
      <t>キキ</t>
    </rPh>
    <rPh sb="27" eb="29">
      <t>フキュウ</t>
    </rPh>
    <rPh sb="29" eb="30">
      <t>ナド</t>
    </rPh>
    <rPh sb="34" eb="36">
      <t>スイドウ</t>
    </rPh>
    <rPh sb="36" eb="38">
      <t>リョウキン</t>
    </rPh>
    <rPh sb="38" eb="40">
      <t>シュウニュウ</t>
    </rPh>
    <rPh sb="41" eb="43">
      <t>ゲンショウ</t>
    </rPh>
    <rPh sb="44" eb="46">
      <t>ヨソウ</t>
    </rPh>
    <rPh sb="51" eb="53">
      <t>イッポウ</t>
    </rPh>
    <rPh sb="55" eb="57">
      <t>スイドウ</t>
    </rPh>
    <rPh sb="57" eb="59">
      <t>シセツ</t>
    </rPh>
    <rPh sb="60" eb="63">
      <t>ロウキュウカ</t>
    </rPh>
    <rPh sb="67" eb="69">
      <t>コウシン</t>
    </rPh>
    <rPh sb="69" eb="71">
      <t>ヒヨウ</t>
    </rPh>
    <rPh sb="72" eb="74">
      <t>ゾウダイ</t>
    </rPh>
    <rPh sb="76" eb="78">
      <t>ケイコウ</t>
    </rPh>
    <rPh sb="86" eb="88">
      <t>コンゴ</t>
    </rPh>
    <rPh sb="89" eb="91">
      <t>スイドウ</t>
    </rPh>
    <rPh sb="92" eb="94">
      <t>アンテイ</t>
    </rPh>
    <rPh sb="96" eb="98">
      <t>キョウキュウ</t>
    </rPh>
    <rPh sb="99" eb="100">
      <t>ツヅ</t>
    </rPh>
    <rPh sb="107" eb="109">
      <t>スイドウ</t>
    </rPh>
    <rPh sb="109" eb="111">
      <t>シセツ</t>
    </rPh>
    <rPh sb="112" eb="113">
      <t>ショウ</t>
    </rPh>
    <rPh sb="118" eb="119">
      <t>カ</t>
    </rPh>
    <rPh sb="119" eb="120">
      <t>ナド</t>
    </rPh>
    <rPh sb="123" eb="125">
      <t>ケイヒ</t>
    </rPh>
    <rPh sb="125" eb="127">
      <t>サクゲン</t>
    </rPh>
    <rPh sb="132" eb="134">
      <t>ザイゲン</t>
    </rPh>
    <rPh sb="135" eb="137">
      <t>カクホ</t>
    </rPh>
    <rPh sb="138" eb="140">
      <t>ジュウヨウ</t>
    </rPh>
    <rPh sb="141" eb="143">
      <t>カダイ</t>
    </rPh>
    <phoneticPr fontId="1"/>
  </si>
  <si>
    <t>　九度山町簡易水道事業は、施設利用率⑦は全国平均並ではあるものの、収益的収支比率①が類似団体平均値と比べて低く、今後も人口減に伴う水道使用量の減少による水道料金収入の減少が予想されます。その一方で、施設の改良工事や、老朽管の更新工事等における建設改良費、維持管理経費、企業債元利償還金等の費用負担が増大しており、今後も浄水施設の改修や耐震化工事など、課題が山積しています。
　過疎化に伴う給水人口の減少、節水意識の高揚により給水需要の減少が続く厳しい経営状況にあって、料金回収率⑤は3年連続で平均値を下回りました。企業債残高対給水収益比率④、有収率⑧は類似団体平均値並みで、料金収入だけでは到底賄うことができないことから、一般会計からの繰入金により収支均衡を図っています。
　財源確保のため、平成28年4月から水道使用料の改定を行いましたが、消費税引上げ（8％→10％)に伴う改定は見送られました。</t>
    <rPh sb="1" eb="5">
      <t>クドヤマチョウ</t>
    </rPh>
    <rPh sb="5" eb="7">
      <t>カンイ</t>
    </rPh>
    <rPh sb="7" eb="9">
      <t>スイドウ</t>
    </rPh>
    <rPh sb="9" eb="11">
      <t>ジギョウ</t>
    </rPh>
    <rPh sb="13" eb="15">
      <t>シセツ</t>
    </rPh>
    <rPh sb="15" eb="18">
      <t>リヨウリツ</t>
    </rPh>
    <rPh sb="20" eb="22">
      <t>ゼンコク</t>
    </rPh>
    <rPh sb="22" eb="24">
      <t>ヘイキン</t>
    </rPh>
    <rPh sb="24" eb="25">
      <t>ナミ</t>
    </rPh>
    <rPh sb="33" eb="36">
      <t>シュウエキテキ</t>
    </rPh>
    <rPh sb="36" eb="38">
      <t>シュウシ</t>
    </rPh>
    <rPh sb="38" eb="40">
      <t>ヒリツ</t>
    </rPh>
    <rPh sb="42" eb="44">
      <t>ルイジ</t>
    </rPh>
    <rPh sb="44" eb="46">
      <t>ダンタイ</t>
    </rPh>
    <rPh sb="46" eb="49">
      <t>ヘイキンチ</t>
    </rPh>
    <rPh sb="50" eb="51">
      <t>クラ</t>
    </rPh>
    <rPh sb="53" eb="54">
      <t>ヒク</t>
    </rPh>
    <rPh sb="56" eb="58">
      <t>コンゴ</t>
    </rPh>
    <rPh sb="59" eb="62">
      <t>ジンコウゲン</t>
    </rPh>
    <rPh sb="63" eb="64">
      <t>トモナ</t>
    </rPh>
    <rPh sb="65" eb="67">
      <t>スイドウ</t>
    </rPh>
    <rPh sb="67" eb="70">
      <t>シヨウリョウ</t>
    </rPh>
    <rPh sb="71" eb="73">
      <t>ゲンショウ</t>
    </rPh>
    <rPh sb="76" eb="78">
      <t>スイドウ</t>
    </rPh>
    <rPh sb="78" eb="80">
      <t>リョウキン</t>
    </rPh>
    <rPh sb="80" eb="82">
      <t>シュウニュウ</t>
    </rPh>
    <rPh sb="83" eb="85">
      <t>ゲンショウ</t>
    </rPh>
    <rPh sb="86" eb="88">
      <t>ヨソウ</t>
    </rPh>
    <rPh sb="95" eb="97">
      <t>イッポウ</t>
    </rPh>
    <rPh sb="99" eb="101">
      <t>シセツ</t>
    </rPh>
    <rPh sb="102" eb="104">
      <t>カイリョウ</t>
    </rPh>
    <rPh sb="104" eb="106">
      <t>コウジ</t>
    </rPh>
    <rPh sb="108" eb="111">
      <t>ロウキュウカン</t>
    </rPh>
    <rPh sb="112" eb="114">
      <t>コウシン</t>
    </rPh>
    <rPh sb="114" eb="116">
      <t>コウジ</t>
    </rPh>
    <rPh sb="116" eb="117">
      <t>ナド</t>
    </rPh>
    <rPh sb="121" eb="123">
      <t>ケンセツ</t>
    </rPh>
    <rPh sb="123" eb="126">
      <t>カイリョウヒ</t>
    </rPh>
    <rPh sb="127" eb="129">
      <t>イジ</t>
    </rPh>
    <rPh sb="129" eb="131">
      <t>カンリ</t>
    </rPh>
    <rPh sb="131" eb="133">
      <t>ケイヒ</t>
    </rPh>
    <rPh sb="134" eb="137">
      <t>キギョウサイ</t>
    </rPh>
    <rPh sb="137" eb="139">
      <t>ガンリ</t>
    </rPh>
    <rPh sb="139" eb="142">
      <t>ショウカンキン</t>
    </rPh>
    <rPh sb="142" eb="143">
      <t>ナド</t>
    </rPh>
    <rPh sb="144" eb="146">
      <t>ヒヨウ</t>
    </rPh>
    <rPh sb="146" eb="148">
      <t>フタン</t>
    </rPh>
    <rPh sb="149" eb="151">
      <t>ゾウダイ</t>
    </rPh>
    <rPh sb="156" eb="158">
      <t>コンゴ</t>
    </rPh>
    <rPh sb="159" eb="161">
      <t>ジョウスイ</t>
    </rPh>
    <rPh sb="161" eb="163">
      <t>シセツ</t>
    </rPh>
    <rPh sb="164" eb="166">
      <t>カイシュウ</t>
    </rPh>
    <rPh sb="167" eb="170">
      <t>タイシンカ</t>
    </rPh>
    <rPh sb="170" eb="172">
      <t>コウジ</t>
    </rPh>
    <rPh sb="175" eb="177">
      <t>カダイ</t>
    </rPh>
    <rPh sb="178" eb="180">
      <t>サンセキ</t>
    </rPh>
    <rPh sb="188" eb="191">
      <t>カソカ</t>
    </rPh>
    <rPh sb="192" eb="193">
      <t>トモナ</t>
    </rPh>
    <rPh sb="194" eb="196">
      <t>キュウスイ</t>
    </rPh>
    <rPh sb="196" eb="198">
      <t>ジンコウ</t>
    </rPh>
    <rPh sb="199" eb="201">
      <t>ゲンショウ</t>
    </rPh>
    <rPh sb="202" eb="204">
      <t>セッスイ</t>
    </rPh>
    <rPh sb="204" eb="206">
      <t>イシキ</t>
    </rPh>
    <rPh sb="207" eb="209">
      <t>コウヨウ</t>
    </rPh>
    <rPh sb="212" eb="214">
      <t>キュウスイ</t>
    </rPh>
    <rPh sb="214" eb="216">
      <t>ジュヨウ</t>
    </rPh>
    <rPh sb="217" eb="219">
      <t>ゲンショウ</t>
    </rPh>
    <rPh sb="220" eb="221">
      <t>ツヅ</t>
    </rPh>
    <rPh sb="222" eb="223">
      <t>キビ</t>
    </rPh>
    <rPh sb="225" eb="227">
      <t>ケイエイ</t>
    </rPh>
    <rPh sb="227" eb="229">
      <t>ジョウキョウ</t>
    </rPh>
    <rPh sb="234" eb="236">
      <t>リョウキン</t>
    </rPh>
    <rPh sb="236" eb="239">
      <t>カイシュウリツ</t>
    </rPh>
    <rPh sb="242" eb="243">
      <t>ネン</t>
    </rPh>
    <rPh sb="243" eb="245">
      <t>レンゾク</t>
    </rPh>
    <rPh sb="246" eb="249">
      <t>ヘイキンチ</t>
    </rPh>
    <rPh sb="250" eb="252">
      <t>シタマワ</t>
    </rPh>
    <rPh sb="257" eb="260">
      <t>キギョウサイ</t>
    </rPh>
    <rPh sb="260" eb="262">
      <t>ザンダカ</t>
    </rPh>
    <rPh sb="262" eb="263">
      <t>タイ</t>
    </rPh>
    <rPh sb="263" eb="265">
      <t>キュウスイ</t>
    </rPh>
    <rPh sb="265" eb="267">
      <t>シュウエキ</t>
    </rPh>
    <rPh sb="267" eb="269">
      <t>ヒリツ</t>
    </rPh>
    <rPh sb="271" eb="272">
      <t>ア</t>
    </rPh>
    <rPh sb="272" eb="273">
      <t>オサム</t>
    </rPh>
    <rPh sb="273" eb="274">
      <t>リツ</t>
    </rPh>
    <rPh sb="276" eb="278">
      <t>ルイジ</t>
    </rPh>
    <rPh sb="278" eb="280">
      <t>ダンタイ</t>
    </rPh>
    <rPh sb="280" eb="283">
      <t>ヘイキンチ</t>
    </rPh>
    <rPh sb="283" eb="284">
      <t>ナ</t>
    </rPh>
    <rPh sb="287" eb="289">
      <t>リョウキン</t>
    </rPh>
    <rPh sb="289" eb="291">
      <t>シュウニュウ</t>
    </rPh>
    <rPh sb="295" eb="297">
      <t>トウテイ</t>
    </rPh>
    <rPh sb="297" eb="298">
      <t>マカナ</t>
    </rPh>
    <rPh sb="311" eb="313">
      <t>イッパン</t>
    </rPh>
    <rPh sb="313" eb="315">
      <t>カイケイ</t>
    </rPh>
    <rPh sb="318" eb="321">
      <t>クリイレキン</t>
    </rPh>
    <rPh sb="324" eb="326">
      <t>シュウシ</t>
    </rPh>
    <rPh sb="326" eb="328">
      <t>キンコウ</t>
    </rPh>
    <rPh sb="329" eb="330">
      <t>ハカ</t>
    </rPh>
    <rPh sb="338" eb="340">
      <t>ザイゲン</t>
    </rPh>
    <rPh sb="340" eb="342">
      <t>カクホ</t>
    </rPh>
    <rPh sb="346" eb="348">
      <t>ヘイセイ</t>
    </rPh>
    <rPh sb="350" eb="351">
      <t>ネン</t>
    </rPh>
    <rPh sb="352" eb="353">
      <t>ガツ</t>
    </rPh>
    <rPh sb="355" eb="357">
      <t>スイドウ</t>
    </rPh>
    <rPh sb="357" eb="360">
      <t>シヨウリョウ</t>
    </rPh>
    <rPh sb="361" eb="363">
      <t>カイテイ</t>
    </rPh>
    <rPh sb="364" eb="365">
      <t>オコナ</t>
    </rPh>
    <rPh sb="371" eb="374">
      <t>ショウヒゼイ</t>
    </rPh>
    <rPh sb="374" eb="375">
      <t>ヒ</t>
    </rPh>
    <rPh sb="375" eb="376">
      <t>ア</t>
    </rPh>
    <rPh sb="386" eb="387">
      <t>トモナ</t>
    </rPh>
    <rPh sb="388" eb="390">
      <t>カイテイ</t>
    </rPh>
    <rPh sb="391" eb="393">
      <t>ミオク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</si>
</sst>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H&quot;yy"/>
    <numFmt numFmtId="177" formatCode="&quot;R&quot;dd"/>
    <numFmt numFmtId="178" formatCode="#,##0.00;&quot;△&quot;#,##0.00"/>
    <numFmt numFmtId="179" formatCode="#,##0.00;&quot;△&quot;#,##0.00;&quot;-&quot;"/>
    <numFmt numFmtId="180" formatCode="#,##0;&quot;△&quot;#,##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0" fontId="6" fillId="0" borderId="0" xfId="0" applyFont="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79" fontId="0" fillId="5" borderId="2" xfId="1" applyNumberFormat="1" applyFont="1" applyFill="1" applyBorder="1" applyAlignment="1">
      <alignment vertical="center" shrinkToFit="1"/>
    </xf>
    <xf numFmtId="40" fontId="0" fillId="0" borderId="0" xfId="0" applyNumberFormat="1">
      <alignment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0.16</c:v>
                </c:pt>
                <c:pt idx="1">
                  <c:v>0</c:v>
                </c:pt>
                <c:pt idx="2">
                  <c:v>0</c:v>
                </c:pt>
                <c:pt idx="3">
                  <c:v>0</c:v>
                </c:pt>
                <c:pt idx="4">
                  <c:v>0</c:v>
                </c:pt>
              </c:numCache>
            </c:numRef>
          </c:val>
          <c:extLst>
            <c:ext xmlns:c16="http://schemas.microsoft.com/office/drawing/2014/chart" uri="{C3380CC4-5D6E-409C-BE32-E72D297353CC}">
              <c16:uniqueId val="{00000000-B4EF-486F-B6F6-79874C2BBA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B4EF-486F-B6F6-79874C2BBA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48.67</c:v>
                </c:pt>
                <c:pt idx="1">
                  <c:v>64.739999999999995</c:v>
                </c:pt>
                <c:pt idx="2">
                  <c:v>62.43</c:v>
                </c:pt>
                <c:pt idx="3">
                  <c:v>61.87</c:v>
                </c:pt>
                <c:pt idx="4">
                  <c:v>60.86</c:v>
                </c:pt>
              </c:numCache>
            </c:numRef>
          </c:val>
          <c:extLst>
            <c:ext xmlns:c16="http://schemas.microsoft.com/office/drawing/2014/chart" uri="{C3380CC4-5D6E-409C-BE32-E72D297353CC}">
              <c16:uniqueId val="{00000000-60EF-4EAB-9C9B-838A11D701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60EF-4EAB-9C9B-838A11D701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75.47</c:v>
                </c:pt>
                <c:pt idx="1">
                  <c:v>73.08</c:v>
                </c:pt>
                <c:pt idx="2">
                  <c:v>74.89</c:v>
                </c:pt>
                <c:pt idx="3">
                  <c:v>73.989999999999995</c:v>
                </c:pt>
                <c:pt idx="4">
                  <c:v>73.44</c:v>
                </c:pt>
              </c:numCache>
            </c:numRef>
          </c:val>
          <c:extLst>
            <c:ext xmlns:c16="http://schemas.microsoft.com/office/drawing/2014/chart" uri="{C3380CC4-5D6E-409C-BE32-E72D297353CC}">
              <c16:uniqueId val="{00000000-9DA1-4048-8CF1-9B83AEEC91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9DA1-4048-8CF1-9B83AEEC91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60.11</c:v>
                </c:pt>
                <c:pt idx="1">
                  <c:v>69.16</c:v>
                </c:pt>
                <c:pt idx="2">
                  <c:v>63.44</c:v>
                </c:pt>
                <c:pt idx="3">
                  <c:v>60.19</c:v>
                </c:pt>
                <c:pt idx="4">
                  <c:v>61.83</c:v>
                </c:pt>
              </c:numCache>
            </c:numRef>
          </c:val>
          <c:extLst>
            <c:ext xmlns:c16="http://schemas.microsoft.com/office/drawing/2014/chart" uri="{C3380CC4-5D6E-409C-BE32-E72D297353CC}">
              <c16:uniqueId val="{00000000-97A3-4B47-8371-B756E21FF1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97A3-4B47-8371-B756E21FF1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B4-413C-935E-9223907C03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B4-413C-935E-9223907C03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61-459B-8914-3895C6F9E1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61-459B-8914-3895C6F9E1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12-4D55-9909-CF99B56BA1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2-4D55-9909-CF99B56BA1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4C-466D-8509-845DF66D05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4C-466D-8509-845DF66D05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1543.64</c:v>
                </c:pt>
                <c:pt idx="1">
                  <c:v>1226.3800000000001</c:v>
                </c:pt>
                <c:pt idx="2">
                  <c:v>1172.25</c:v>
                </c:pt>
                <c:pt idx="3">
                  <c:v>1121.55</c:v>
                </c:pt>
                <c:pt idx="4">
                  <c:v>1119.1400000000001</c:v>
                </c:pt>
              </c:numCache>
            </c:numRef>
          </c:val>
          <c:extLst>
            <c:ext xmlns:c16="http://schemas.microsoft.com/office/drawing/2014/chart" uri="{C3380CC4-5D6E-409C-BE32-E72D297353CC}">
              <c16:uniqueId val="{00000000-8022-4CF4-8A0C-98A3771CB1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8022-4CF4-8A0C-98A3771CB1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52.18</c:v>
                </c:pt>
                <c:pt idx="1">
                  <c:v>62.11</c:v>
                </c:pt>
                <c:pt idx="2">
                  <c:v>57.29</c:v>
                </c:pt>
                <c:pt idx="3">
                  <c:v>54.46</c:v>
                </c:pt>
                <c:pt idx="4">
                  <c:v>56.35</c:v>
                </c:pt>
              </c:numCache>
            </c:numRef>
          </c:val>
          <c:extLst>
            <c:ext xmlns:c16="http://schemas.microsoft.com/office/drawing/2014/chart" uri="{C3380CC4-5D6E-409C-BE32-E72D297353CC}">
              <c16:uniqueId val="{00000000-7F36-43FF-9136-C67C96B719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7F36-43FF-9136-C67C96B719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292.33999999999997</c:v>
                </c:pt>
                <c:pt idx="1">
                  <c:v>297.10000000000002</c:v>
                </c:pt>
                <c:pt idx="2">
                  <c:v>326.20999999999998</c:v>
                </c:pt>
                <c:pt idx="3">
                  <c:v>343.79</c:v>
                </c:pt>
                <c:pt idx="4">
                  <c:v>334.45</c:v>
                </c:pt>
              </c:numCache>
            </c:numRef>
          </c:val>
          <c:extLst>
            <c:ext xmlns:c16="http://schemas.microsoft.com/office/drawing/2014/chart" uri="{C3380CC4-5D6E-409C-BE32-E72D297353CC}">
              <c16:uniqueId val="{00000000-C86E-4BDF-A18B-F4994D14EA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C86E-4BDF-A18B-F4994D14EA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【76.03】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【1,084.05】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【73.31】</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【54.90】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【300.47】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【53.46】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【0.56】</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九度山町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4</v>
      </c>
      <c r="C7" s="45"/>
      <c r="D7" s="45"/>
      <c r="E7" s="45"/>
      <c r="F7" s="45"/>
      <c r="G7" s="45"/>
      <c r="H7" s="45"/>
      <c r="I7" s="45" t="s">
        <v>10</v>
      </c>
      <c r="J7" s="45"/>
      <c r="K7" s="45"/>
      <c r="L7" s="45"/>
      <c r="M7" s="45"/>
      <c r="N7" s="45"/>
      <c r="O7" s="45"/>
      <c r="P7" s="45" t="s">
        <v>5</v>
      </c>
      <c r="Q7" s="45"/>
      <c r="R7" s="45"/>
      <c r="S7" s="45"/>
      <c r="T7" s="45"/>
      <c r="U7" s="45"/>
      <c r="V7" s="45"/>
      <c r="W7" s="45" t="s">
        <v>3</v>
      </c>
      <c r="X7" s="45"/>
      <c r="Y7" s="45"/>
      <c r="Z7" s="45"/>
      <c r="AA7" s="45"/>
      <c r="AB7" s="45"/>
      <c r="AC7" s="45"/>
      <c r="AD7" s="45" t="s">
        <v>15</v>
      </c>
      <c r="AE7" s="45"/>
      <c r="AF7" s="45"/>
      <c r="AG7" s="45"/>
      <c r="AH7" s="45"/>
      <c r="AI7" s="45"/>
      <c r="AJ7" s="45"/>
      <c r="AK7" s="2"/>
      <c r="AL7" s="45" t="s">
        <v>12</v>
      </c>
      <c r="AM7" s="45"/>
      <c r="AN7" s="45"/>
      <c r="AO7" s="45"/>
      <c r="AP7" s="45"/>
      <c r="AQ7" s="45"/>
      <c r="AR7" s="45"/>
      <c r="AS7" s="45"/>
      <c r="AT7" s="45" t="s">
        <v>6</v>
      </c>
      <c r="AU7" s="45"/>
      <c r="AV7" s="45"/>
      <c r="AW7" s="45"/>
      <c r="AX7" s="45"/>
      <c r="AY7" s="45"/>
      <c r="AZ7" s="45"/>
      <c r="BA7" s="45"/>
      <c r="BB7" s="45" t="s">
        <v>18</v>
      </c>
      <c r="BC7" s="45"/>
      <c r="BD7" s="45"/>
      <c r="BE7" s="45"/>
      <c r="BF7" s="45"/>
      <c r="BG7" s="45"/>
      <c r="BH7" s="45"/>
      <c r="BI7" s="45"/>
      <c r="BJ7" s="3"/>
      <c r="BK7" s="3"/>
      <c r="BL7" s="16" t="s">
        <v>19</v>
      </c>
      <c r="BM7" s="17"/>
      <c r="BN7" s="17"/>
      <c r="BO7" s="17"/>
      <c r="BP7" s="17"/>
      <c r="BQ7" s="17"/>
      <c r="BR7" s="17"/>
      <c r="BS7" s="17"/>
      <c r="BT7" s="17"/>
      <c r="BU7" s="17"/>
      <c r="BV7" s="17"/>
      <c r="BW7" s="17"/>
      <c r="BX7" s="17"/>
      <c r="BY7" s="24"/>
    </row>
    <row r="8" spans="1:78" ht="18.75" customHeight="1" x14ac:dyDescent="0.15">
      <c r="A8" s="2"/>
      <c r="B8" s="46" t="str">
        <f>データ!$I$6</f>
        <v>法非適用</v>
      </c>
      <c r="C8" s="46"/>
      <c r="D8" s="46"/>
      <c r="E8" s="46"/>
      <c r="F8" s="46"/>
      <c r="G8" s="46"/>
      <c r="H8" s="46"/>
      <c r="I8" s="46" t="str">
        <f>データ!$J$6</f>
        <v>水道事業</v>
      </c>
      <c r="J8" s="46"/>
      <c r="K8" s="46"/>
      <c r="L8" s="46"/>
      <c r="M8" s="46"/>
      <c r="N8" s="46"/>
      <c r="O8" s="46"/>
      <c r="P8" s="46" t="str">
        <f>データ!$K$6</f>
        <v>簡易水道事業</v>
      </c>
      <c r="Q8" s="46"/>
      <c r="R8" s="46"/>
      <c r="S8" s="46"/>
      <c r="T8" s="46"/>
      <c r="U8" s="46"/>
      <c r="V8" s="46"/>
      <c r="W8" s="46" t="str">
        <f>データ!$L$6</f>
        <v>D3</v>
      </c>
      <c r="X8" s="46"/>
      <c r="Y8" s="46"/>
      <c r="Z8" s="46"/>
      <c r="AA8" s="46"/>
      <c r="AB8" s="46"/>
      <c r="AC8" s="46"/>
      <c r="AD8" s="46" t="str">
        <f>データ!$M$6</f>
        <v>非設置</v>
      </c>
      <c r="AE8" s="46"/>
      <c r="AF8" s="46"/>
      <c r="AG8" s="46"/>
      <c r="AH8" s="46"/>
      <c r="AI8" s="46"/>
      <c r="AJ8" s="46"/>
      <c r="AK8" s="2"/>
      <c r="AL8" s="47">
        <f>データ!$R$6</f>
        <v>4186</v>
      </c>
      <c r="AM8" s="47"/>
      <c r="AN8" s="47"/>
      <c r="AO8" s="47"/>
      <c r="AP8" s="47"/>
      <c r="AQ8" s="47"/>
      <c r="AR8" s="47"/>
      <c r="AS8" s="47"/>
      <c r="AT8" s="48">
        <f>データ!$S$6</f>
        <v>44.15</v>
      </c>
      <c r="AU8" s="48"/>
      <c r="AV8" s="48"/>
      <c r="AW8" s="48"/>
      <c r="AX8" s="48"/>
      <c r="AY8" s="48"/>
      <c r="AZ8" s="48"/>
      <c r="BA8" s="48"/>
      <c r="BB8" s="48">
        <f>データ!$T$6</f>
        <v>94.81</v>
      </c>
      <c r="BC8" s="48"/>
      <c r="BD8" s="48"/>
      <c r="BE8" s="48"/>
      <c r="BF8" s="48"/>
      <c r="BG8" s="48"/>
      <c r="BH8" s="48"/>
      <c r="BI8" s="48"/>
      <c r="BJ8" s="3"/>
      <c r="BK8" s="3"/>
      <c r="BL8" s="49" t="s">
        <v>11</v>
      </c>
      <c r="BM8" s="50"/>
      <c r="BN8" s="18" t="s">
        <v>21</v>
      </c>
      <c r="BO8" s="21"/>
      <c r="BP8" s="21"/>
      <c r="BQ8" s="21"/>
      <c r="BR8" s="21"/>
      <c r="BS8" s="21"/>
      <c r="BT8" s="21"/>
      <c r="BU8" s="21"/>
      <c r="BV8" s="21"/>
      <c r="BW8" s="21"/>
      <c r="BX8" s="21"/>
      <c r="BY8" s="25"/>
    </row>
    <row r="9" spans="1:78" ht="18.75" customHeight="1" x14ac:dyDescent="0.15">
      <c r="A9" s="2"/>
      <c r="B9" s="45" t="s">
        <v>1</v>
      </c>
      <c r="C9" s="45"/>
      <c r="D9" s="45"/>
      <c r="E9" s="45"/>
      <c r="F9" s="45"/>
      <c r="G9" s="45"/>
      <c r="H9" s="45"/>
      <c r="I9" s="45" t="s">
        <v>22</v>
      </c>
      <c r="J9" s="45"/>
      <c r="K9" s="45"/>
      <c r="L9" s="45"/>
      <c r="M9" s="45"/>
      <c r="N9" s="45"/>
      <c r="O9" s="45"/>
      <c r="P9" s="45" t="s">
        <v>24</v>
      </c>
      <c r="Q9" s="45"/>
      <c r="R9" s="45"/>
      <c r="S9" s="45"/>
      <c r="T9" s="45"/>
      <c r="U9" s="45"/>
      <c r="V9" s="45"/>
      <c r="W9" s="45" t="s">
        <v>0</v>
      </c>
      <c r="X9" s="45"/>
      <c r="Y9" s="45"/>
      <c r="Z9" s="45"/>
      <c r="AA9" s="45"/>
      <c r="AB9" s="45"/>
      <c r="AC9" s="45"/>
      <c r="AD9" s="2"/>
      <c r="AE9" s="2"/>
      <c r="AF9" s="2"/>
      <c r="AG9" s="2"/>
      <c r="AH9" s="3"/>
      <c r="AI9" s="2"/>
      <c r="AJ9" s="2"/>
      <c r="AK9" s="2"/>
      <c r="AL9" s="45" t="s">
        <v>27</v>
      </c>
      <c r="AM9" s="45"/>
      <c r="AN9" s="45"/>
      <c r="AO9" s="45"/>
      <c r="AP9" s="45"/>
      <c r="AQ9" s="45"/>
      <c r="AR9" s="45"/>
      <c r="AS9" s="45"/>
      <c r="AT9" s="45" t="s">
        <v>29</v>
      </c>
      <c r="AU9" s="45"/>
      <c r="AV9" s="45"/>
      <c r="AW9" s="45"/>
      <c r="AX9" s="45"/>
      <c r="AY9" s="45"/>
      <c r="AZ9" s="45"/>
      <c r="BA9" s="45"/>
      <c r="BB9" s="45" t="s">
        <v>14</v>
      </c>
      <c r="BC9" s="45"/>
      <c r="BD9" s="45"/>
      <c r="BE9" s="45"/>
      <c r="BF9" s="45"/>
      <c r="BG9" s="45"/>
      <c r="BH9" s="45"/>
      <c r="BI9" s="45"/>
      <c r="BJ9" s="3"/>
      <c r="BK9" s="3"/>
      <c r="BL9" s="51" t="s">
        <v>31</v>
      </c>
      <c r="BM9" s="52"/>
      <c r="BN9" s="19" t="s">
        <v>32</v>
      </c>
      <c r="BO9" s="22"/>
      <c r="BP9" s="22"/>
      <c r="BQ9" s="22"/>
      <c r="BR9" s="22"/>
      <c r="BS9" s="22"/>
      <c r="BT9" s="22"/>
      <c r="BU9" s="22"/>
      <c r="BV9" s="22"/>
      <c r="BW9" s="22"/>
      <c r="BX9" s="22"/>
      <c r="BY9" s="26"/>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96.29</v>
      </c>
      <c r="Q10" s="48"/>
      <c r="R10" s="48"/>
      <c r="S10" s="48"/>
      <c r="T10" s="48"/>
      <c r="U10" s="48"/>
      <c r="V10" s="48"/>
      <c r="W10" s="47">
        <f>データ!$Q$6</f>
        <v>3200</v>
      </c>
      <c r="X10" s="47"/>
      <c r="Y10" s="47"/>
      <c r="Z10" s="47"/>
      <c r="AA10" s="47"/>
      <c r="AB10" s="47"/>
      <c r="AC10" s="47"/>
      <c r="AD10" s="2"/>
      <c r="AE10" s="2"/>
      <c r="AF10" s="2"/>
      <c r="AG10" s="2"/>
      <c r="AH10" s="2"/>
      <c r="AI10" s="2"/>
      <c r="AJ10" s="2"/>
      <c r="AK10" s="2"/>
      <c r="AL10" s="47">
        <f>データ!$U$6</f>
        <v>3993</v>
      </c>
      <c r="AM10" s="47"/>
      <c r="AN10" s="47"/>
      <c r="AO10" s="47"/>
      <c r="AP10" s="47"/>
      <c r="AQ10" s="47"/>
      <c r="AR10" s="47"/>
      <c r="AS10" s="47"/>
      <c r="AT10" s="48">
        <f>データ!$V$6</f>
        <v>19.149999999999999</v>
      </c>
      <c r="AU10" s="48"/>
      <c r="AV10" s="48"/>
      <c r="AW10" s="48"/>
      <c r="AX10" s="48"/>
      <c r="AY10" s="48"/>
      <c r="AZ10" s="48"/>
      <c r="BA10" s="48"/>
      <c r="BB10" s="48">
        <f>データ!$W$6</f>
        <v>208.51</v>
      </c>
      <c r="BC10" s="48"/>
      <c r="BD10" s="48"/>
      <c r="BE10" s="48"/>
      <c r="BF10" s="48"/>
      <c r="BG10" s="48"/>
      <c r="BH10" s="48"/>
      <c r="BI10" s="48"/>
      <c r="BJ10" s="2"/>
      <c r="BK10" s="2"/>
      <c r="BL10" s="53" t="s">
        <v>34</v>
      </c>
      <c r="BM10" s="54"/>
      <c r="BN10" s="20" t="s">
        <v>36</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37</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39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70" t="s">
        <v>113</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64" t="s">
        <v>42</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70" t="s">
        <v>111</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70"/>
      <c r="BM59" s="71"/>
      <c r="BN59" s="71"/>
      <c r="BO59" s="71"/>
      <c r="BP59" s="71"/>
      <c r="BQ59" s="71"/>
      <c r="BR59" s="71"/>
      <c r="BS59" s="71"/>
      <c r="BT59" s="71"/>
      <c r="BU59" s="71"/>
      <c r="BV59" s="71"/>
      <c r="BW59" s="71"/>
      <c r="BX59" s="71"/>
      <c r="BY59" s="71"/>
      <c r="BZ59" s="72"/>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64" t="s">
        <v>8</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70" t="s">
        <v>112</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73"/>
      <c r="BM82" s="74"/>
      <c r="BN82" s="74"/>
      <c r="BO82" s="74"/>
      <c r="BP82" s="74"/>
      <c r="BQ82" s="74"/>
      <c r="BR82" s="74"/>
      <c r="BS82" s="74"/>
      <c r="BT82" s="74"/>
      <c r="BU82" s="74"/>
      <c r="BV82" s="74"/>
      <c r="BW82" s="74"/>
      <c r="BX82" s="74"/>
      <c r="BY82" s="74"/>
      <c r="BZ82" s="75"/>
    </row>
    <row r="83" spans="1:78" x14ac:dyDescent="0.15">
      <c r="C83" s="12"/>
    </row>
    <row r="84" spans="1:78" hidden="1" x14ac:dyDescent="0.15">
      <c r="B84" s="6" t="s">
        <v>44</v>
      </c>
      <c r="C84" s="6"/>
      <c r="D84" s="6"/>
      <c r="E84" s="6" t="s">
        <v>45</v>
      </c>
      <c r="F84" s="6" t="s">
        <v>47</v>
      </c>
      <c r="G84" s="6" t="s">
        <v>49</v>
      </c>
      <c r="H84" s="6" t="s">
        <v>43</v>
      </c>
      <c r="I84" s="6" t="s">
        <v>7</v>
      </c>
      <c r="J84" s="6" t="s">
        <v>28</v>
      </c>
      <c r="K84" s="6" t="s">
        <v>50</v>
      </c>
      <c r="L84" s="6" t="s">
        <v>51</v>
      </c>
      <c r="M84" s="6" t="s">
        <v>33</v>
      </c>
      <c r="N84" s="6" t="s">
        <v>53</v>
      </c>
      <c r="O84" s="6" t="s">
        <v>54</v>
      </c>
    </row>
    <row r="85" spans="1:78" hidden="1" x14ac:dyDescent="0.15">
      <c r="B85" s="6"/>
      <c r="C85" s="6"/>
      <c r="D85" s="6"/>
      <c r="E85" s="6" t="str">
        <f>データ!AH6</f>
        <v>【76.03】</v>
      </c>
      <c r="F85" s="6" t="s">
        <v>38</v>
      </c>
      <c r="G85" s="6" t="s">
        <v>38</v>
      </c>
      <c r="H85" s="6" t="str">
        <f>データ!BO6</f>
        <v>【1,084.05】</v>
      </c>
      <c r="I85" s="6" t="str">
        <f>データ!BZ6</f>
        <v>【53.46】</v>
      </c>
      <c r="J85" s="6" t="str">
        <f>データ!CK6</f>
        <v>【300.47】</v>
      </c>
      <c r="K85" s="6" t="str">
        <f>データ!CV6</f>
        <v>【54.90】</v>
      </c>
      <c r="L85" s="6" t="str">
        <f>データ!DG6</f>
        <v>【73.31】</v>
      </c>
      <c r="M85" s="6" t="s">
        <v>38</v>
      </c>
      <c r="N85" s="6" t="s">
        <v>38</v>
      </c>
      <c r="O85" s="6" t="str">
        <f>データ!EN6</f>
        <v>【0.56】</v>
      </c>
    </row>
  </sheetData>
  <sheetProtection algorithmName="SHA-512" hashValue="FRFbTive95zHFHCDTxkVAF8tK4XrdPmH4hAf5hoeT4WSgXAhXyuuVKgzedDFh/mMydpkolikgB4W3WxX1FgtAw==" saltValue="6aa2Plouq0OH6V7Fb1Vw5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48</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56</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52</v>
      </c>
      <c r="C3" s="31" t="s">
        <v>17</v>
      </c>
      <c r="D3" s="31" t="s">
        <v>57</v>
      </c>
      <c r="E3" s="31" t="s">
        <v>58</v>
      </c>
      <c r="F3" s="31" t="s">
        <v>59</v>
      </c>
      <c r="G3" s="31" t="s">
        <v>23</v>
      </c>
      <c r="H3" s="78" t="s">
        <v>30</v>
      </c>
      <c r="I3" s="79"/>
      <c r="J3" s="79"/>
      <c r="K3" s="79"/>
      <c r="L3" s="79"/>
      <c r="M3" s="79"/>
      <c r="N3" s="79"/>
      <c r="O3" s="79"/>
      <c r="P3" s="79"/>
      <c r="Q3" s="79"/>
      <c r="R3" s="79"/>
      <c r="S3" s="79"/>
      <c r="T3" s="79"/>
      <c r="U3" s="79"/>
      <c r="V3" s="79"/>
      <c r="W3" s="80"/>
      <c r="X3" s="76" t="s">
        <v>55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9</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60</v>
      </c>
      <c r="B4" s="32"/>
      <c r="C4" s="32"/>
      <c r="D4" s="32"/>
      <c r="E4" s="32"/>
      <c r="F4" s="32"/>
      <c r="G4" s="32"/>
      <c r="H4" s="81"/>
      <c r="I4" s="82"/>
      <c r="J4" s="82"/>
      <c r="K4" s="82"/>
      <c r="L4" s="82"/>
      <c r="M4" s="82"/>
      <c r="N4" s="82"/>
      <c r="O4" s="82"/>
      <c r="P4" s="82"/>
      <c r="Q4" s="82"/>
      <c r="R4" s="82"/>
      <c r="S4" s="82"/>
      <c r="T4" s="82"/>
      <c r="U4" s="82"/>
      <c r="V4" s="82"/>
      <c r="W4" s="83"/>
      <c r="X4" s="77" t="s">
        <v>25</v>
      </c>
      <c r="Y4" s="77"/>
      <c r="Z4" s="77"/>
      <c r="AA4" s="77"/>
      <c r="AB4" s="77"/>
      <c r="AC4" s="77"/>
      <c r="AD4" s="77"/>
      <c r="AE4" s="77"/>
      <c r="AF4" s="77"/>
      <c r="AG4" s="77"/>
      <c r="AH4" s="77"/>
      <c r="AI4" s="77" t="s">
        <v>46</v>
      </c>
      <c r="AJ4" s="77"/>
      <c r="AK4" s="77"/>
      <c r="AL4" s="77"/>
      <c r="AM4" s="77"/>
      <c r="AN4" s="77"/>
      <c r="AO4" s="77"/>
      <c r="AP4" s="77"/>
      <c r="AQ4" s="77"/>
      <c r="AR4" s="77"/>
      <c r="AS4" s="77"/>
      <c r="AT4" s="77" t="s">
        <v>40</v>
      </c>
      <c r="AU4" s="77"/>
      <c r="AV4" s="77"/>
      <c r="AW4" s="77"/>
      <c r="AX4" s="77"/>
      <c r="AY4" s="77"/>
      <c r="AZ4" s="77"/>
      <c r="BA4" s="77"/>
      <c r="BB4" s="77"/>
      <c r="BC4" s="77"/>
      <c r="BD4" s="77"/>
      <c r="BE4" s="77" t="s">
        <v>61</v>
      </c>
      <c r="BF4" s="77"/>
      <c r="BG4" s="77"/>
      <c r="BH4" s="77"/>
      <c r="BI4" s="77"/>
      <c r="BJ4" s="77"/>
      <c r="BK4" s="77"/>
      <c r="BL4" s="77"/>
      <c r="BM4" s="77"/>
      <c r="BN4" s="77"/>
      <c r="BO4" s="77"/>
      <c r="BP4" s="77" t="s">
        <v>35</v>
      </c>
      <c r="BQ4" s="77"/>
      <c r="BR4" s="77"/>
      <c r="BS4" s="77"/>
      <c r="BT4" s="77"/>
      <c r="BU4" s="77"/>
      <c r="BV4" s="77"/>
      <c r="BW4" s="77"/>
      <c r="BX4" s="77"/>
      <c r="BY4" s="77"/>
      <c r="BZ4" s="77"/>
      <c r="CA4" s="77" t="s">
        <v>63</v>
      </c>
      <c r="CB4" s="77"/>
      <c r="CC4" s="77"/>
      <c r="CD4" s="77"/>
      <c r="CE4" s="77"/>
      <c r="CF4" s="77"/>
      <c r="CG4" s="77"/>
      <c r="CH4" s="77"/>
      <c r="CI4" s="77"/>
      <c r="CJ4" s="77"/>
      <c r="CK4" s="77"/>
      <c r="CL4" s="77" t="s">
        <v>64</v>
      </c>
      <c r="CM4" s="77"/>
      <c r="CN4" s="77"/>
      <c r="CO4" s="77"/>
      <c r="CP4" s="77"/>
      <c r="CQ4" s="77"/>
      <c r="CR4" s="77"/>
      <c r="CS4" s="77"/>
      <c r="CT4" s="77"/>
      <c r="CU4" s="77"/>
      <c r="CV4" s="77"/>
      <c r="CW4" s="77" t="s">
        <v>66</v>
      </c>
      <c r="CX4" s="77"/>
      <c r="CY4" s="77"/>
      <c r="CZ4" s="77"/>
      <c r="DA4" s="77"/>
      <c r="DB4" s="77"/>
      <c r="DC4" s="77"/>
      <c r="DD4" s="77"/>
      <c r="DE4" s="77"/>
      <c r="DF4" s="77"/>
      <c r="DG4" s="77"/>
      <c r="DH4" s="77" t="s">
        <v>67</v>
      </c>
      <c r="DI4" s="77"/>
      <c r="DJ4" s="77"/>
      <c r="DK4" s="77"/>
      <c r="DL4" s="77"/>
      <c r="DM4" s="77"/>
      <c r="DN4" s="77"/>
      <c r="DO4" s="77"/>
      <c r="DP4" s="77"/>
      <c r="DQ4" s="77"/>
      <c r="DR4" s="77"/>
      <c r="DS4" s="77" t="s">
        <v>62</v>
      </c>
      <c r="DT4" s="77"/>
      <c r="DU4" s="77"/>
      <c r="DV4" s="77"/>
      <c r="DW4" s="77"/>
      <c r="DX4" s="77"/>
      <c r="DY4" s="77"/>
      <c r="DZ4" s="77"/>
      <c r="EA4" s="77"/>
      <c r="EB4" s="77"/>
      <c r="EC4" s="77"/>
      <c r="ED4" s="77" t="s">
        <v>68</v>
      </c>
      <c r="EE4" s="77"/>
      <c r="EF4" s="77"/>
      <c r="EG4" s="77"/>
      <c r="EH4" s="77"/>
      <c r="EI4" s="77"/>
      <c r="EJ4" s="77"/>
      <c r="EK4" s="77"/>
      <c r="EL4" s="77"/>
      <c r="EM4" s="77"/>
      <c r="EN4" s="77"/>
    </row>
    <row r="5" spans="1:144" x14ac:dyDescent="0.15">
      <c r="A5" s="29" t="s">
        <v>26</v>
      </c>
      <c r="B5" s="33"/>
      <c r="C5" s="33"/>
      <c r="D5" s="33"/>
      <c r="E5" s="33"/>
      <c r="F5" s="33"/>
      <c r="G5" s="33"/>
      <c r="H5" s="39" t="s">
        <v>16</v>
      </c>
      <c r="I5" s="39" t="s">
        <v>69</v>
      </c>
      <c r="J5" s="39" t="s">
        <v>70</v>
      </c>
      <c r="K5" s="39" t="s">
        <v>71</v>
      </c>
      <c r="L5" s="39" t="s">
        <v>72</v>
      </c>
      <c r="M5" s="39" t="s">
        <v>73</v>
      </c>
      <c r="N5" s="39" t="s">
        <v>74</v>
      </c>
      <c r="O5" s="39" t="s">
        <v>75</v>
      </c>
      <c r="P5" s="39" t="s">
        <v>76</v>
      </c>
      <c r="Q5" s="39" t="s">
        <v>77</v>
      </c>
      <c r="R5" s="39" t="s">
        <v>78</v>
      </c>
      <c r="S5" s="39" t="s">
        <v>79</v>
      </c>
      <c r="T5" s="39" t="s">
        <v>65</v>
      </c>
      <c r="U5" s="39" t="s">
        <v>80</v>
      </c>
      <c r="V5" s="39" t="s">
        <v>81</v>
      </c>
      <c r="W5" s="39" t="s">
        <v>82</v>
      </c>
      <c r="X5" s="39" t="s">
        <v>83</v>
      </c>
      <c r="Y5" s="39" t="s">
        <v>84</v>
      </c>
      <c r="Z5" s="39" t="s">
        <v>85</v>
      </c>
      <c r="AA5" s="39" t="s">
        <v>86</v>
      </c>
      <c r="AB5" s="39" t="s">
        <v>87</v>
      </c>
      <c r="AC5" s="39" t="s">
        <v>88</v>
      </c>
      <c r="AD5" s="39" t="s">
        <v>90</v>
      </c>
      <c r="AE5" s="39" t="s">
        <v>91</v>
      </c>
      <c r="AF5" s="39" t="s">
        <v>92</v>
      </c>
      <c r="AG5" s="39" t="s">
        <v>93</v>
      </c>
      <c r="AH5" s="39" t="s">
        <v>44</v>
      </c>
      <c r="AI5" s="39" t="s">
        <v>83</v>
      </c>
      <c r="AJ5" s="39" t="s">
        <v>84</v>
      </c>
      <c r="AK5" s="39" t="s">
        <v>85</v>
      </c>
      <c r="AL5" s="39" t="s">
        <v>86</v>
      </c>
      <c r="AM5" s="39" t="s">
        <v>87</v>
      </c>
      <c r="AN5" s="39" t="s">
        <v>88</v>
      </c>
      <c r="AO5" s="39" t="s">
        <v>90</v>
      </c>
      <c r="AP5" s="39" t="s">
        <v>91</v>
      </c>
      <c r="AQ5" s="39" t="s">
        <v>92</v>
      </c>
      <c r="AR5" s="39" t="s">
        <v>93</v>
      </c>
      <c r="AS5" s="39" t="s">
        <v>89</v>
      </c>
      <c r="AT5" s="39" t="s">
        <v>83</v>
      </c>
      <c r="AU5" s="39" t="s">
        <v>84</v>
      </c>
      <c r="AV5" s="39" t="s">
        <v>85</v>
      </c>
      <c r="AW5" s="39" t="s">
        <v>86</v>
      </c>
      <c r="AX5" s="39" t="s">
        <v>87</v>
      </c>
      <c r="AY5" s="39" t="s">
        <v>88</v>
      </c>
      <c r="AZ5" s="39" t="s">
        <v>90</v>
      </c>
      <c r="BA5" s="39" t="s">
        <v>91</v>
      </c>
      <c r="BB5" s="39" t="s">
        <v>92</v>
      </c>
      <c r="BC5" s="39" t="s">
        <v>93</v>
      </c>
      <c r="BD5" s="39" t="s">
        <v>89</v>
      </c>
      <c r="BE5" s="39" t="s">
        <v>83</v>
      </c>
      <c r="BF5" s="39" t="s">
        <v>84</v>
      </c>
      <c r="BG5" s="39" t="s">
        <v>85</v>
      </c>
      <c r="BH5" s="39" t="s">
        <v>86</v>
      </c>
      <c r="BI5" s="39" t="s">
        <v>87</v>
      </c>
      <c r="BJ5" s="39" t="s">
        <v>88</v>
      </c>
      <c r="BK5" s="39" t="s">
        <v>90</v>
      </c>
      <c r="BL5" s="39" t="s">
        <v>91</v>
      </c>
      <c r="BM5" s="39" t="s">
        <v>92</v>
      </c>
      <c r="BN5" s="39" t="s">
        <v>93</v>
      </c>
      <c r="BO5" s="39" t="s">
        <v>89</v>
      </c>
      <c r="BP5" s="39" t="s">
        <v>83</v>
      </c>
      <c r="BQ5" s="39" t="s">
        <v>84</v>
      </c>
      <c r="BR5" s="39" t="s">
        <v>85</v>
      </c>
      <c r="BS5" s="39" t="s">
        <v>86</v>
      </c>
      <c r="BT5" s="39" t="s">
        <v>87</v>
      </c>
      <c r="BU5" s="39" t="s">
        <v>88</v>
      </c>
      <c r="BV5" s="39" t="s">
        <v>90</v>
      </c>
      <c r="BW5" s="39" t="s">
        <v>91</v>
      </c>
      <c r="BX5" s="39" t="s">
        <v>92</v>
      </c>
      <c r="BY5" s="39" t="s">
        <v>93</v>
      </c>
      <c r="BZ5" s="39" t="s">
        <v>89</v>
      </c>
      <c r="CA5" s="39" t="s">
        <v>83</v>
      </c>
      <c r="CB5" s="39" t="s">
        <v>84</v>
      </c>
      <c r="CC5" s="39" t="s">
        <v>85</v>
      </c>
      <c r="CD5" s="39" t="s">
        <v>86</v>
      </c>
      <c r="CE5" s="39" t="s">
        <v>87</v>
      </c>
      <c r="CF5" s="39" t="s">
        <v>88</v>
      </c>
      <c r="CG5" s="39" t="s">
        <v>90</v>
      </c>
      <c r="CH5" s="39" t="s">
        <v>91</v>
      </c>
      <c r="CI5" s="39" t="s">
        <v>92</v>
      </c>
      <c r="CJ5" s="39" t="s">
        <v>93</v>
      </c>
      <c r="CK5" s="39" t="s">
        <v>89</v>
      </c>
      <c r="CL5" s="39" t="s">
        <v>83</v>
      </c>
      <c r="CM5" s="39" t="s">
        <v>84</v>
      </c>
      <c r="CN5" s="39" t="s">
        <v>85</v>
      </c>
      <c r="CO5" s="39" t="s">
        <v>86</v>
      </c>
      <c r="CP5" s="39" t="s">
        <v>87</v>
      </c>
      <c r="CQ5" s="39" t="s">
        <v>88</v>
      </c>
      <c r="CR5" s="39" t="s">
        <v>90</v>
      </c>
      <c r="CS5" s="39" t="s">
        <v>91</v>
      </c>
      <c r="CT5" s="39" t="s">
        <v>92</v>
      </c>
      <c r="CU5" s="39" t="s">
        <v>93</v>
      </c>
      <c r="CV5" s="39" t="s">
        <v>89</v>
      </c>
      <c r="CW5" s="39" t="s">
        <v>83</v>
      </c>
      <c r="CX5" s="39" t="s">
        <v>84</v>
      </c>
      <c r="CY5" s="39" t="s">
        <v>85</v>
      </c>
      <c r="CZ5" s="39" t="s">
        <v>86</v>
      </c>
      <c r="DA5" s="39" t="s">
        <v>87</v>
      </c>
      <c r="DB5" s="39" t="s">
        <v>88</v>
      </c>
      <c r="DC5" s="39" t="s">
        <v>90</v>
      </c>
      <c r="DD5" s="39" t="s">
        <v>91</v>
      </c>
      <c r="DE5" s="39" t="s">
        <v>92</v>
      </c>
      <c r="DF5" s="39" t="s">
        <v>93</v>
      </c>
      <c r="DG5" s="39" t="s">
        <v>89</v>
      </c>
      <c r="DH5" s="39" t="s">
        <v>83</v>
      </c>
      <c r="DI5" s="39" t="s">
        <v>84</v>
      </c>
      <c r="DJ5" s="39" t="s">
        <v>85</v>
      </c>
      <c r="DK5" s="39" t="s">
        <v>86</v>
      </c>
      <c r="DL5" s="39" t="s">
        <v>87</v>
      </c>
      <c r="DM5" s="39" t="s">
        <v>88</v>
      </c>
      <c r="DN5" s="39" t="s">
        <v>90</v>
      </c>
      <c r="DO5" s="39" t="s">
        <v>91</v>
      </c>
      <c r="DP5" s="39" t="s">
        <v>92</v>
      </c>
      <c r="DQ5" s="39" t="s">
        <v>93</v>
      </c>
      <c r="DR5" s="39" t="s">
        <v>89</v>
      </c>
      <c r="DS5" s="39" t="s">
        <v>83</v>
      </c>
      <c r="DT5" s="39" t="s">
        <v>84</v>
      </c>
      <c r="DU5" s="39" t="s">
        <v>85</v>
      </c>
      <c r="DV5" s="39" t="s">
        <v>86</v>
      </c>
      <c r="DW5" s="39" t="s">
        <v>87</v>
      </c>
      <c r="DX5" s="39" t="s">
        <v>88</v>
      </c>
      <c r="DY5" s="39" t="s">
        <v>90</v>
      </c>
      <c r="DZ5" s="39" t="s">
        <v>91</v>
      </c>
      <c r="EA5" s="39" t="s">
        <v>92</v>
      </c>
      <c r="EB5" s="39" t="s">
        <v>93</v>
      </c>
      <c r="EC5" s="39" t="s">
        <v>89</v>
      </c>
      <c r="ED5" s="39" t="s">
        <v>83</v>
      </c>
      <c r="EE5" s="39" t="s">
        <v>84</v>
      </c>
      <c r="EF5" s="39" t="s">
        <v>85</v>
      </c>
      <c r="EG5" s="39" t="s">
        <v>86</v>
      </c>
      <c r="EH5" s="39" t="s">
        <v>87</v>
      </c>
      <c r="EI5" s="39" t="s">
        <v>88</v>
      </c>
      <c r="EJ5" s="39" t="s">
        <v>90</v>
      </c>
      <c r="EK5" s="39" t="s">
        <v>91</v>
      </c>
      <c r="EL5" s="39" t="s">
        <v>92</v>
      </c>
      <c r="EM5" s="39" t="s">
        <v>93</v>
      </c>
      <c r="EN5" s="39" t="s">
        <v>89</v>
      </c>
    </row>
    <row r="6" spans="1:144" s="28" customFormat="1" x14ac:dyDescent="0.15">
      <c r="A6" s="29" t="s">
        <v>94</v>
      </c>
      <c r="B6" s="34">
        <f t="shared" ref="B6:W6" si="1">B7</f>
        <v>2019</v>
      </c>
      <c r="C6" s="34">
        <f t="shared" si="1"/>
        <v>303437</v>
      </c>
      <c r="D6" s="34">
        <f t="shared" si="1"/>
        <v>47</v>
      </c>
      <c r="E6" s="34">
        <f t="shared" si="1"/>
        <v>1</v>
      </c>
      <c r="F6" s="34">
        <f t="shared" si="1"/>
        <v>0</v>
      </c>
      <c r="G6" s="34">
        <f t="shared" si="1"/>
        <v>0</v>
      </c>
      <c r="H6" s="34" t="str">
        <f t="shared" si="1"/>
        <v>和歌山県　九度山町</v>
      </c>
      <c r="I6" s="34" t="str">
        <f t="shared" si="1"/>
        <v>法非適用</v>
      </c>
      <c r="J6" s="34" t="str">
        <f t="shared" si="1"/>
        <v>水道事業</v>
      </c>
      <c r="K6" s="34" t="str">
        <f t="shared" si="1"/>
        <v>簡易水道事業</v>
      </c>
      <c r="L6" s="34" t="str">
        <f t="shared" si="1"/>
        <v>D3</v>
      </c>
      <c r="M6" s="34" t="str">
        <f t="shared" si="1"/>
        <v>非設置</v>
      </c>
      <c r="N6" s="40" t="str">
        <f t="shared" si="1"/>
        <v>-</v>
      </c>
      <c r="O6" s="40" t="str">
        <f t="shared" si="1"/>
        <v>該当数値なし</v>
      </c>
      <c r="P6" s="40">
        <f t="shared" si="1"/>
        <v>96.29</v>
      </c>
      <c r="Q6" s="40">
        <f t="shared" si="1"/>
        <v>3200</v>
      </c>
      <c r="R6" s="40">
        <f t="shared" si="1"/>
        <v>4186</v>
      </c>
      <c r="S6" s="40">
        <f t="shared" si="1"/>
        <v>44.15</v>
      </c>
      <c r="T6" s="40">
        <f t="shared" si="1"/>
        <v>94.81</v>
      </c>
      <c r="U6" s="40">
        <f t="shared" si="1"/>
        <v>3993</v>
      </c>
      <c r="V6" s="40">
        <f t="shared" si="1"/>
        <v>19.149999999999999</v>
      </c>
      <c r="W6" s="40">
        <f t="shared" si="1"/>
        <v>208.51</v>
      </c>
      <c r="X6" s="42">
        <f t="shared" ref="X6:AG6" si="2">IF(X7="",NA(),X7)</f>
        <v>60.11</v>
      </c>
      <c r="Y6" s="42">
        <f t="shared" si="2"/>
        <v>69.16</v>
      </c>
      <c r="Z6" s="42">
        <f t="shared" si="2"/>
        <v>63.44</v>
      </c>
      <c r="AA6" s="42">
        <f t="shared" si="2"/>
        <v>60.19</v>
      </c>
      <c r="AB6" s="42">
        <f t="shared" si="2"/>
        <v>61.83</v>
      </c>
      <c r="AC6" s="42">
        <f t="shared" si="2"/>
        <v>76.27</v>
      </c>
      <c r="AD6" s="42">
        <f t="shared" si="2"/>
        <v>77.56</v>
      </c>
      <c r="AE6" s="42">
        <f t="shared" si="2"/>
        <v>78.510000000000005</v>
      </c>
      <c r="AF6" s="42">
        <f t="shared" si="2"/>
        <v>77.91</v>
      </c>
      <c r="AG6" s="42">
        <f t="shared" si="2"/>
        <v>79.099999999999994</v>
      </c>
      <c r="AH6" s="40" t="str">
        <f>IF(AH7="","",IF(AH7="-","【-】","【"&amp;SUBSTITUTE(TEXT(AH7,"#,##0.00"),"-","△")&amp;"】"))</f>
        <v>【76.03】</v>
      </c>
      <c r="AI6" s="40" t="e">
        <f t="shared" ref="AI6:AR6" si="3">IF(AI7="",NA(),AI7)</f>
        <v>#N/A</v>
      </c>
      <c r="AJ6" s="40" t="e">
        <f t="shared" si="3"/>
        <v>#N/A</v>
      </c>
      <c r="AK6" s="40" t="e">
        <f t="shared" si="3"/>
        <v>#N/A</v>
      </c>
      <c r="AL6" s="40" t="e">
        <f t="shared" si="3"/>
        <v>#N/A</v>
      </c>
      <c r="AM6" s="40" t="e">
        <f t="shared" si="3"/>
        <v>#N/A</v>
      </c>
      <c r="AN6" s="40" t="e">
        <f t="shared" si="3"/>
        <v>#N/A</v>
      </c>
      <c r="AO6" s="40" t="e">
        <f t="shared" si="3"/>
        <v>#N/A</v>
      </c>
      <c r="AP6" s="40" t="e">
        <f t="shared" si="3"/>
        <v>#N/A</v>
      </c>
      <c r="AQ6" s="40" t="e">
        <f t="shared" si="3"/>
        <v>#N/A</v>
      </c>
      <c r="AR6" s="40" t="e">
        <f t="shared" si="3"/>
        <v>#N/A</v>
      </c>
      <c r="AS6" s="40" t="str">
        <f>IF(AS7="","",IF(AS7="-","【-】","【"&amp;SUBSTITUTE(TEXT(AS7,"#,##0.00"),"-","△")&amp;"】"))</f>
        <v/>
      </c>
      <c r="AT6" s="40" t="e">
        <f t="shared" ref="AT6:BC6" si="4">IF(AT7="",NA(),AT7)</f>
        <v>#N/A</v>
      </c>
      <c r="AU6" s="40" t="e">
        <f t="shared" si="4"/>
        <v>#N/A</v>
      </c>
      <c r="AV6" s="40" t="e">
        <f t="shared" si="4"/>
        <v>#N/A</v>
      </c>
      <c r="AW6" s="40" t="e">
        <f t="shared" si="4"/>
        <v>#N/A</v>
      </c>
      <c r="AX6" s="40" t="e">
        <f t="shared" si="4"/>
        <v>#N/A</v>
      </c>
      <c r="AY6" s="40" t="e">
        <f t="shared" si="4"/>
        <v>#N/A</v>
      </c>
      <c r="AZ6" s="40" t="e">
        <f t="shared" si="4"/>
        <v>#N/A</v>
      </c>
      <c r="BA6" s="40" t="e">
        <f t="shared" si="4"/>
        <v>#N/A</v>
      </c>
      <c r="BB6" s="40" t="e">
        <f t="shared" si="4"/>
        <v>#N/A</v>
      </c>
      <c r="BC6" s="40" t="e">
        <f t="shared" si="4"/>
        <v>#N/A</v>
      </c>
      <c r="BD6" s="40" t="str">
        <f>IF(BD7="","",IF(BD7="-","【-】","【"&amp;SUBSTITUTE(TEXT(BD7,"#,##0.00"),"-","△")&amp;"】"))</f>
        <v/>
      </c>
      <c r="BE6" s="42">
        <f t="shared" ref="BE6:BN6" si="5">IF(BE7="",NA(),BE7)</f>
        <v>1543.64</v>
      </c>
      <c r="BF6" s="42">
        <f t="shared" si="5"/>
        <v>1226.3800000000001</v>
      </c>
      <c r="BG6" s="42">
        <f t="shared" si="5"/>
        <v>1172.25</v>
      </c>
      <c r="BH6" s="42">
        <f t="shared" si="5"/>
        <v>1121.55</v>
      </c>
      <c r="BI6" s="42">
        <f t="shared" si="5"/>
        <v>1119.1400000000001</v>
      </c>
      <c r="BJ6" s="42">
        <f t="shared" si="5"/>
        <v>1134.67</v>
      </c>
      <c r="BK6" s="42">
        <f t="shared" si="5"/>
        <v>1144.79</v>
      </c>
      <c r="BL6" s="42">
        <f t="shared" si="5"/>
        <v>1061.58</v>
      </c>
      <c r="BM6" s="42">
        <f t="shared" si="5"/>
        <v>1007.7</v>
      </c>
      <c r="BN6" s="42">
        <f t="shared" si="5"/>
        <v>1018.52</v>
      </c>
      <c r="BO6" s="40" t="str">
        <f>IF(BO7="","",IF(BO7="-","【-】","【"&amp;SUBSTITUTE(TEXT(BO7,"#,##0.00"),"-","△")&amp;"】"))</f>
        <v>【1,084.05】</v>
      </c>
      <c r="BP6" s="42">
        <f t="shared" ref="BP6:BY6" si="6">IF(BP7="",NA(),BP7)</f>
        <v>52.18</v>
      </c>
      <c r="BQ6" s="42">
        <f t="shared" si="6"/>
        <v>62.11</v>
      </c>
      <c r="BR6" s="42">
        <f t="shared" si="6"/>
        <v>57.29</v>
      </c>
      <c r="BS6" s="42">
        <f t="shared" si="6"/>
        <v>54.46</v>
      </c>
      <c r="BT6" s="42">
        <f t="shared" si="6"/>
        <v>56.35</v>
      </c>
      <c r="BU6" s="42">
        <f t="shared" si="6"/>
        <v>40.6</v>
      </c>
      <c r="BV6" s="42">
        <f t="shared" si="6"/>
        <v>56.04</v>
      </c>
      <c r="BW6" s="42">
        <f t="shared" si="6"/>
        <v>58.52</v>
      </c>
      <c r="BX6" s="42">
        <f t="shared" si="6"/>
        <v>59.22</v>
      </c>
      <c r="BY6" s="42">
        <f t="shared" si="6"/>
        <v>58.79</v>
      </c>
      <c r="BZ6" s="40" t="str">
        <f>IF(BZ7="","",IF(BZ7="-","【-】","【"&amp;SUBSTITUTE(TEXT(BZ7,"#,##0.00"),"-","△")&amp;"】"))</f>
        <v>【53.46】</v>
      </c>
      <c r="CA6" s="42">
        <f t="shared" ref="CA6:CJ6" si="7">IF(CA7="",NA(),CA7)</f>
        <v>292.33999999999997</v>
      </c>
      <c r="CB6" s="42">
        <f t="shared" si="7"/>
        <v>297.10000000000002</v>
      </c>
      <c r="CC6" s="42">
        <f t="shared" si="7"/>
        <v>326.20999999999998</v>
      </c>
      <c r="CD6" s="42">
        <f t="shared" si="7"/>
        <v>343.79</v>
      </c>
      <c r="CE6" s="42">
        <f t="shared" si="7"/>
        <v>334.45</v>
      </c>
      <c r="CF6" s="42">
        <f t="shared" si="7"/>
        <v>440.03</v>
      </c>
      <c r="CG6" s="42">
        <f t="shared" si="7"/>
        <v>304.35000000000002</v>
      </c>
      <c r="CH6" s="42">
        <f t="shared" si="7"/>
        <v>296.3</v>
      </c>
      <c r="CI6" s="42">
        <f t="shared" si="7"/>
        <v>292.89999999999998</v>
      </c>
      <c r="CJ6" s="42">
        <f t="shared" si="7"/>
        <v>298.25</v>
      </c>
      <c r="CK6" s="40" t="str">
        <f>IF(CK7="","",IF(CK7="-","【-】","【"&amp;SUBSTITUTE(TEXT(CK7,"#,##0.00"),"-","△")&amp;"】"))</f>
        <v>【300.47】</v>
      </c>
      <c r="CL6" s="42">
        <f t="shared" ref="CL6:CU6" si="8">IF(CL7="",NA(),CL7)</f>
        <v>48.67</v>
      </c>
      <c r="CM6" s="42">
        <f t="shared" si="8"/>
        <v>64.739999999999995</v>
      </c>
      <c r="CN6" s="42">
        <f t="shared" si="8"/>
        <v>62.43</v>
      </c>
      <c r="CO6" s="42">
        <f t="shared" si="8"/>
        <v>61.87</v>
      </c>
      <c r="CP6" s="42">
        <f t="shared" si="8"/>
        <v>60.86</v>
      </c>
      <c r="CQ6" s="42">
        <f t="shared" si="8"/>
        <v>57.29</v>
      </c>
      <c r="CR6" s="42">
        <f t="shared" si="8"/>
        <v>55.9</v>
      </c>
      <c r="CS6" s="42">
        <f t="shared" si="8"/>
        <v>57.3</v>
      </c>
      <c r="CT6" s="42">
        <f t="shared" si="8"/>
        <v>56.76</v>
      </c>
      <c r="CU6" s="42">
        <f t="shared" si="8"/>
        <v>56.04</v>
      </c>
      <c r="CV6" s="40" t="str">
        <f>IF(CV7="","",IF(CV7="-","【-】","【"&amp;SUBSTITUTE(TEXT(CV7,"#,##0.00"),"-","△")&amp;"】"))</f>
        <v>【54.90】</v>
      </c>
      <c r="CW6" s="42">
        <f t="shared" ref="CW6:DF6" si="9">IF(CW7="",NA(),CW7)</f>
        <v>75.47</v>
      </c>
      <c r="CX6" s="42">
        <f t="shared" si="9"/>
        <v>73.08</v>
      </c>
      <c r="CY6" s="42">
        <f t="shared" si="9"/>
        <v>74.89</v>
      </c>
      <c r="CZ6" s="42">
        <f t="shared" si="9"/>
        <v>73.989999999999995</v>
      </c>
      <c r="DA6" s="42">
        <f t="shared" si="9"/>
        <v>73.44</v>
      </c>
      <c r="DB6" s="42">
        <f t="shared" si="9"/>
        <v>73.69</v>
      </c>
      <c r="DC6" s="42">
        <f t="shared" si="9"/>
        <v>73.28</v>
      </c>
      <c r="DD6" s="42">
        <f t="shared" si="9"/>
        <v>72.42</v>
      </c>
      <c r="DE6" s="42">
        <f t="shared" si="9"/>
        <v>73.069999999999993</v>
      </c>
      <c r="DF6" s="42">
        <f t="shared" si="9"/>
        <v>72.78</v>
      </c>
      <c r="DG6" s="40" t="str">
        <f>IF(DG7="","",IF(DG7="-","【-】","【"&amp;SUBSTITUTE(TEXT(DG7,"#,##0.00"),"-","△")&amp;"】"))</f>
        <v>【73.31】</v>
      </c>
      <c r="DH6" s="40" t="e">
        <f t="shared" ref="DH6:DQ6" si="10">IF(DH7="",NA(),DH7)</f>
        <v>#N/A</v>
      </c>
      <c r="DI6" s="40" t="e">
        <f t="shared" si="10"/>
        <v>#N/A</v>
      </c>
      <c r="DJ6" s="40" t="e">
        <f t="shared" si="10"/>
        <v>#N/A</v>
      </c>
      <c r="DK6" s="40" t="e">
        <f t="shared" si="10"/>
        <v>#N/A</v>
      </c>
      <c r="DL6" s="40" t="e">
        <f t="shared" si="10"/>
        <v>#N/A</v>
      </c>
      <c r="DM6" s="40" t="e">
        <f t="shared" si="10"/>
        <v>#N/A</v>
      </c>
      <c r="DN6" s="40" t="e">
        <f t="shared" si="10"/>
        <v>#N/A</v>
      </c>
      <c r="DO6" s="40" t="e">
        <f t="shared" si="10"/>
        <v>#N/A</v>
      </c>
      <c r="DP6" s="40" t="e">
        <f t="shared" si="10"/>
        <v>#N/A</v>
      </c>
      <c r="DQ6" s="40" t="e">
        <f t="shared" si="10"/>
        <v>#N/A</v>
      </c>
      <c r="DR6" s="40" t="str">
        <f>IF(DR7="","",IF(DR7="-","【-】","【"&amp;SUBSTITUTE(TEXT(DR7,"#,##0.00"),"-","△")&amp;"】"))</f>
        <v/>
      </c>
      <c r="DS6" s="40" t="e">
        <f t="shared" ref="DS6:EB6" si="11">IF(DS7="",NA(),DS7)</f>
        <v>#N/A</v>
      </c>
      <c r="DT6" s="40" t="e">
        <f t="shared" si="11"/>
        <v>#N/A</v>
      </c>
      <c r="DU6" s="40" t="e">
        <f t="shared" si="11"/>
        <v>#N/A</v>
      </c>
      <c r="DV6" s="40" t="e">
        <f t="shared" si="11"/>
        <v>#N/A</v>
      </c>
      <c r="DW6" s="40" t="e">
        <f t="shared" si="11"/>
        <v>#N/A</v>
      </c>
      <c r="DX6" s="40" t="e">
        <f t="shared" si="11"/>
        <v>#N/A</v>
      </c>
      <c r="DY6" s="40" t="e">
        <f t="shared" si="11"/>
        <v>#N/A</v>
      </c>
      <c r="DZ6" s="40" t="e">
        <f t="shared" si="11"/>
        <v>#N/A</v>
      </c>
      <c r="EA6" s="40" t="e">
        <f t="shared" si="11"/>
        <v>#N/A</v>
      </c>
      <c r="EB6" s="40" t="e">
        <f t="shared" si="11"/>
        <v>#N/A</v>
      </c>
      <c r="EC6" s="40" t="str">
        <f>IF(EC7="","",IF(EC7="-","【-】","【"&amp;SUBSTITUTE(TEXT(EC7,"#,##0.00"),"-","△")&amp;"】"))</f>
        <v/>
      </c>
      <c r="ED6" s="42">
        <f t="shared" ref="ED6:EM6" si="12">IF(ED7="",NA(),ED7)</f>
        <v>0.16</v>
      </c>
      <c r="EE6" s="40">
        <f t="shared" si="12"/>
        <v>0</v>
      </c>
      <c r="EF6" s="40">
        <f t="shared" si="12"/>
        <v>0</v>
      </c>
      <c r="EG6" s="40">
        <f t="shared" si="12"/>
        <v>0</v>
      </c>
      <c r="EH6" s="40">
        <f t="shared" si="12"/>
        <v>0</v>
      </c>
      <c r="EI6" s="42">
        <f t="shared" si="12"/>
        <v>0.65</v>
      </c>
      <c r="EJ6" s="42">
        <f t="shared" si="12"/>
        <v>0.53</v>
      </c>
      <c r="EK6" s="42">
        <f t="shared" si="12"/>
        <v>0.72</v>
      </c>
      <c r="EL6" s="42">
        <f t="shared" si="12"/>
        <v>0.53</v>
      </c>
      <c r="EM6" s="42">
        <f t="shared" si="12"/>
        <v>0.71</v>
      </c>
      <c r="EN6" s="40" t="str">
        <f>IF(EN7="","",IF(EN7="-","【-】","【"&amp;SUBSTITUTE(TEXT(EN7,"#,##0.00"),"-","△")&amp;"】"))</f>
        <v>【0.56】</v>
      </c>
    </row>
    <row r="7" spans="1:144" s="28" customFormat="1" x14ac:dyDescent="0.15">
      <c r="A7" s="29"/>
      <c r="B7" s="35">
        <v>2019</v>
      </c>
      <c r="C7" s="35">
        <v>303437</v>
      </c>
      <c r="D7" s="35">
        <v>47</v>
      </c>
      <c r="E7" s="35">
        <v>1</v>
      </c>
      <c r="F7" s="35">
        <v>0</v>
      </c>
      <c r="G7" s="35">
        <v>0</v>
      </c>
      <c r="H7" s="35" t="s">
        <v>95</v>
      </c>
      <c r="I7" s="35" t="s">
        <v>96</v>
      </c>
      <c r="J7" s="35" t="s">
        <v>97</v>
      </c>
      <c r="K7" s="35" t="s">
        <v>98</v>
      </c>
      <c r="L7" s="35" t="s">
        <v>99</v>
      </c>
      <c r="M7" s="35" t="s">
        <v>13</v>
      </c>
      <c r="N7" s="41" t="s">
        <v>38</v>
      </c>
      <c r="O7" s="41" t="s">
        <v>100</v>
      </c>
      <c r="P7" s="41">
        <v>96.29</v>
      </c>
      <c r="Q7" s="41">
        <v>3200</v>
      </c>
      <c r="R7" s="41">
        <v>4186</v>
      </c>
      <c r="S7" s="41">
        <v>44.15</v>
      </c>
      <c r="T7" s="41">
        <v>94.81</v>
      </c>
      <c r="U7" s="41">
        <v>3993</v>
      </c>
      <c r="V7" s="41">
        <v>19.149999999999999</v>
      </c>
      <c r="W7" s="41">
        <v>208.51</v>
      </c>
      <c r="X7" s="41">
        <v>60.11</v>
      </c>
      <c r="Y7" s="41">
        <v>69.16</v>
      </c>
      <c r="Z7" s="41">
        <v>63.44</v>
      </c>
      <c r="AA7" s="41">
        <v>60.19</v>
      </c>
      <c r="AB7" s="41">
        <v>61.83</v>
      </c>
      <c r="AC7" s="41">
        <v>76.27</v>
      </c>
      <c r="AD7" s="41">
        <v>77.56</v>
      </c>
      <c r="AE7" s="41">
        <v>78.510000000000005</v>
      </c>
      <c r="AF7" s="41">
        <v>77.91</v>
      </c>
      <c r="AG7" s="41">
        <v>79.099999999999994</v>
      </c>
      <c r="AH7" s="41">
        <v>76.03</v>
      </c>
      <c r="AI7" s="41"/>
      <c r="AJ7" s="41"/>
      <c r="AK7" s="41"/>
      <c r="AL7" s="41"/>
      <c r="AM7" s="41"/>
      <c r="AN7" s="41"/>
      <c r="AO7" s="41"/>
      <c r="AP7" s="41"/>
      <c r="AQ7" s="41"/>
      <c r="AR7" s="41"/>
      <c r="AS7" s="41"/>
      <c r="AT7" s="41"/>
      <c r="AU7" s="41"/>
      <c r="AV7" s="41"/>
      <c r="AW7" s="41"/>
      <c r="AX7" s="41"/>
      <c r="AY7" s="41"/>
      <c r="AZ7" s="41"/>
      <c r="BA7" s="41"/>
      <c r="BB7" s="41"/>
      <c r="BC7" s="41"/>
      <c r="BD7" s="41"/>
      <c r="BE7" s="41">
        <v>1543.64</v>
      </c>
      <c r="BF7" s="41">
        <v>1226.3800000000001</v>
      </c>
      <c r="BG7" s="41">
        <v>1172.25</v>
      </c>
      <c r="BH7" s="41">
        <v>1121.55</v>
      </c>
      <c r="BI7" s="41">
        <v>1119.1400000000001</v>
      </c>
      <c r="BJ7" s="41">
        <v>1134.67</v>
      </c>
      <c r="BK7" s="41">
        <v>1144.79</v>
      </c>
      <c r="BL7" s="41">
        <v>1061.58</v>
      </c>
      <c r="BM7" s="41">
        <v>1007.7</v>
      </c>
      <c r="BN7" s="41">
        <v>1018.52</v>
      </c>
      <c r="BO7" s="41">
        <v>1084.05</v>
      </c>
      <c r="BP7" s="41">
        <v>52.18</v>
      </c>
      <c r="BQ7" s="41">
        <v>62.11</v>
      </c>
      <c r="BR7" s="41">
        <v>57.29</v>
      </c>
      <c r="BS7" s="41">
        <v>54.46</v>
      </c>
      <c r="BT7" s="41">
        <v>56.35</v>
      </c>
      <c r="BU7" s="41">
        <v>40.6</v>
      </c>
      <c r="BV7" s="41">
        <v>56.04</v>
      </c>
      <c r="BW7" s="41">
        <v>58.52</v>
      </c>
      <c r="BX7" s="41">
        <v>59.22</v>
      </c>
      <c r="BY7" s="41">
        <v>58.79</v>
      </c>
      <c r="BZ7" s="41">
        <v>53.46</v>
      </c>
      <c r="CA7" s="41">
        <v>292.33999999999997</v>
      </c>
      <c r="CB7" s="41">
        <v>297.10000000000002</v>
      </c>
      <c r="CC7" s="41">
        <v>326.20999999999998</v>
      </c>
      <c r="CD7" s="41">
        <v>343.79</v>
      </c>
      <c r="CE7" s="41">
        <v>334.45</v>
      </c>
      <c r="CF7" s="41">
        <v>440.03</v>
      </c>
      <c r="CG7" s="41">
        <v>304.35000000000002</v>
      </c>
      <c r="CH7" s="41">
        <v>296.3</v>
      </c>
      <c r="CI7" s="41">
        <v>292.89999999999998</v>
      </c>
      <c r="CJ7" s="41">
        <v>298.25</v>
      </c>
      <c r="CK7" s="41">
        <v>300.47000000000003</v>
      </c>
      <c r="CL7" s="41">
        <v>48.67</v>
      </c>
      <c r="CM7" s="41">
        <v>64.739999999999995</v>
      </c>
      <c r="CN7" s="41">
        <v>62.43</v>
      </c>
      <c r="CO7" s="41">
        <v>61.87</v>
      </c>
      <c r="CP7" s="41">
        <v>60.86</v>
      </c>
      <c r="CQ7" s="41">
        <v>57.29</v>
      </c>
      <c r="CR7" s="41">
        <v>55.9</v>
      </c>
      <c r="CS7" s="41">
        <v>57.3</v>
      </c>
      <c r="CT7" s="41">
        <v>56.76</v>
      </c>
      <c r="CU7" s="41">
        <v>56.04</v>
      </c>
      <c r="CV7" s="41">
        <v>54.9</v>
      </c>
      <c r="CW7" s="41">
        <v>75.47</v>
      </c>
      <c r="CX7" s="41">
        <v>73.08</v>
      </c>
      <c r="CY7" s="41">
        <v>74.89</v>
      </c>
      <c r="CZ7" s="41">
        <v>73.989999999999995</v>
      </c>
      <c r="DA7" s="41">
        <v>73.44</v>
      </c>
      <c r="DB7" s="41">
        <v>73.69</v>
      </c>
      <c r="DC7" s="41">
        <v>73.28</v>
      </c>
      <c r="DD7" s="41">
        <v>72.42</v>
      </c>
      <c r="DE7" s="41">
        <v>73.069999999999993</v>
      </c>
      <c r="DF7" s="41">
        <v>72.78</v>
      </c>
      <c r="DG7" s="41">
        <v>73.31</v>
      </c>
      <c r="DH7" s="41"/>
      <c r="DI7" s="41"/>
      <c r="DJ7" s="41"/>
      <c r="DK7" s="41"/>
      <c r="DL7" s="41"/>
      <c r="DM7" s="41"/>
      <c r="DN7" s="41"/>
      <c r="DO7" s="41"/>
      <c r="DP7" s="41"/>
      <c r="DQ7" s="41"/>
      <c r="DR7" s="41"/>
      <c r="DS7" s="41"/>
      <c r="DT7" s="41"/>
      <c r="DU7" s="41"/>
      <c r="DV7" s="41"/>
      <c r="DW7" s="41"/>
      <c r="DX7" s="41"/>
      <c r="DY7" s="41"/>
      <c r="DZ7" s="41"/>
      <c r="EA7" s="41"/>
      <c r="EB7" s="41"/>
      <c r="EC7" s="41"/>
      <c r="ED7" s="41">
        <v>0.16</v>
      </c>
      <c r="EE7" s="41">
        <v>0</v>
      </c>
      <c r="EF7" s="41">
        <v>0</v>
      </c>
      <c r="EG7" s="41">
        <v>0</v>
      </c>
      <c r="EH7" s="41">
        <v>0</v>
      </c>
      <c r="EI7" s="41">
        <v>0.65</v>
      </c>
      <c r="EJ7" s="41">
        <v>0.53</v>
      </c>
      <c r="EK7" s="41">
        <v>0.72</v>
      </c>
      <c r="EL7" s="41">
        <v>0.53</v>
      </c>
      <c r="EM7" s="41">
        <v>0.71</v>
      </c>
      <c r="EN7" s="41">
        <v>0.56000000000000005</v>
      </c>
    </row>
    <row r="8" spans="1:144" x14ac:dyDescent="0.15">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row>
    <row r="9" spans="1:144" x14ac:dyDescent="0.15">
      <c r="A9" s="30"/>
      <c r="B9" s="30" t="s">
        <v>101</v>
      </c>
      <c r="C9" s="30" t="s">
        <v>102</v>
      </c>
      <c r="D9" s="30" t="s">
        <v>103</v>
      </c>
      <c r="E9" s="30" t="s">
        <v>104</v>
      </c>
      <c r="F9" s="30" t="s">
        <v>105</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52</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106</v>
      </c>
    </row>
    <row r="12" spans="1:144" x14ac:dyDescent="0.15">
      <c r="B12">
        <v>1</v>
      </c>
      <c r="C12">
        <v>1</v>
      </c>
      <c r="D12">
        <v>1</v>
      </c>
      <c r="E12">
        <v>1</v>
      </c>
      <c r="F12">
        <v>1</v>
      </c>
      <c r="G12" t="s">
        <v>107</v>
      </c>
    </row>
    <row r="13" spans="1:144" x14ac:dyDescent="0.15">
      <c r="B13" t="s">
        <v>108</v>
      </c>
      <c r="C13" t="s">
        <v>108</v>
      </c>
      <c r="D13" t="s">
        <v>108</v>
      </c>
      <c r="E13" t="s">
        <v>108</v>
      </c>
      <c r="F13" t="s">
        <v>109</v>
      </c>
      <c r="G13" t="s">
        <v>110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133019</cp:lastModifiedBy>
  <cp:lastPrinted>2021-02-05T06:40:48Z</cp:lastPrinted>
  <dcterms:created xsi:type="dcterms:W3CDTF">2020-12-04T02:21:28Z</dcterms:created>
  <dcterms:modified xsi:type="dcterms:W3CDTF">2021-02-05T06:40:49Z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2021-01-27T05:03:16Z</vt:filetime>
  </property>
</Properties>
</file>