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43 経営比較分析表\令和02年度\210108_【本調査】経営比較分析表の分析等について（依頼）\03団体回答\08 紀の川市\"/>
    </mc:Choice>
  </mc:AlternateContent>
  <workbookProtection workbookAlgorithmName="SHA-512" workbookHashValue="AoFIrT0BxhKDZkID0UeZdXi5apHoYWePvsXn0dojunMU6XTvIy6II1uywRaTFbhR5wVqye5iqQbdAfyPOt7jeg==" workbookSaltValue="6hQrr/8cpgkg23krQ9IXV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<sst xmlns="http://schemas.openxmlformats.org/spreadsheetml/2006/main" count="236" uniqueCount="121">
  <si>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</si>
  <si>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</si>
  <si>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</si>
  <si>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</si>
  <si>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</si>
  <si>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</si>
  <si>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</si>
  <si>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</si>
  <si>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</si>
  <si>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</si>
  <si>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</si>
  <si>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</si>
  <si>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</si>
  <si>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</si>
  <si>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</si>
  <si>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</si>
  <si>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</si>
  <si>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</si>
  <si>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</si>
  <si>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</si>
  <si>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</si>
  <si>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</si>
  <si>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</si>
  <si>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</si>
  <si>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</si>
  <si>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</si>
  <si>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</si>
  <si>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</si>
  <si>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</si>
  <si>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</si>
  <si>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</si>
  <si>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</si>
  <si>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</si>
  <si>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</si>
  <si>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</si>
  <si>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</si>
  <si>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</si>
  <si>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</si>
  <si>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</si>
  <si>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</si>
  <si>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</si>
  <si>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</si>
  <si>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</si>
  <si>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</si>
  <si>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</si>
  <si>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</si>
  <si>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</si>
  <si>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</si>
  <si>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</si>
  <si>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</si>
  <si>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</si>
  <si>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</si>
  <si>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</si>
  <si>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</si>
  <si>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</si>
  <si>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</si>
  <si>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</si>
  <si>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</si>
  <si>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</si>
  <si>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</si>
  <si>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</si>
  <si>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</si>
  <si>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</si>
  <si>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</si>
  <si>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</si>
  <si>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</si>
  <si>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</si>
  <si>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</si>
  <si>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</si>
  <si>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</si>
  <si>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</si>
  <si>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</si>
  <si>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</si>
  <si>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</si>
  <si>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</si>
  <si>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</si>
  <si>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</si>
  <si>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</si>
  <si>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</si>
  <si>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</si>
  <si>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</si>
  <si>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</si>
  <si>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</si>
  <si>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</si>
  <si>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</si>
  <si>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</si>
  <si>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</si>
  <si>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</si>
  <si>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</si>
  <si>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</si>
  <si>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</si>
  <si>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</si>
  <si>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</si>
  <si>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</si>
  <si>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</si>
  <si>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</si>
  <si>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</si>
  <si>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</si>
  <si>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</si>
  <si>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紀の川市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</si>
  <si>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</si>
  <si>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</si>
  <si>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</si>
  <si>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</si>
  <si>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</si>
  <si>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</si>
  <si>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</si>
  <si>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</si>
  <si>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</si>
  <si>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</si>
  <si>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</si>
  <si>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</si>
  <si>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</si>
  <si>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</si>
  <si>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</si>
  <si>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</si>
  <si>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</si>
  <si>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</si>
  <si>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元年度の決算では、法適用に伴う請求月の下水道事業との調整のため使用料収入が11か月分になり、また法適用関連委託業務費用の費用に占める割合が高いことから、経費回収率が20%まで落ち込むなど経営状況は前年と比較し非常に悪化しています。令和2年度からは法適用事業となり、更なる経営改善が求められているところです。</t>
    <rPh sb="1" eb="3">
      <t>レイワ</t>
    </rPh>
    <rPh sb="3" eb="5">
      <t>ガンネン</t>
    </rPh>
    <rPh sb="5" eb="6">
      <t>ド</t>
    </rPh>
    <rPh sb="7" eb="9">
      <t>ケッサン</t>
    </rPh>
    <rPh sb="12" eb="13">
      <t>ホウ</t>
    </rPh>
    <rPh sb="13" eb="15">
      <t>テキヨウ</t>
    </rPh>
    <rPh sb="16" eb="17">
      <t>トモナ</t>
    </rPh>
    <rPh sb="18" eb="20">
      <t>セイキュウ</t>
    </rPh>
    <rPh sb="20" eb="21">
      <t>ツキ</t>
    </rPh>
    <rPh sb="22" eb="25">
      <t>ゲスイドウ</t>
    </rPh>
    <rPh sb="25" eb="27">
      <t>ジギョウ</t>
    </rPh>
    <rPh sb="29" eb="31">
      <t>チョウセイ</t>
    </rPh>
    <rPh sb="34" eb="37">
      <t>シヨウリョウ</t>
    </rPh>
    <rPh sb="37" eb="39">
      <t>シュウニュウ</t>
    </rPh>
    <rPh sb="43" eb="45">
      <t>ゲツブン</t>
    </rPh>
    <rPh sb="51" eb="52">
      <t>ホウ</t>
    </rPh>
    <rPh sb="52" eb="54">
      <t>テキヨウ</t>
    </rPh>
    <rPh sb="54" eb="56">
      <t>カンレン</t>
    </rPh>
    <rPh sb="56" eb="58">
      <t>イタク</t>
    </rPh>
    <rPh sb="58" eb="60">
      <t>ギョウム</t>
    </rPh>
    <rPh sb="60" eb="62">
      <t>ヒヨウ</t>
    </rPh>
    <rPh sb="63" eb="65">
      <t>ヒヨウ</t>
    </rPh>
    <rPh sb="66" eb="67">
      <t>シ</t>
    </rPh>
    <rPh sb="69" eb="71">
      <t>ワリアイ</t>
    </rPh>
    <rPh sb="72" eb="73">
      <t>タカ</t>
    </rPh>
    <rPh sb="79" eb="81">
      <t>ケイヒ</t>
    </rPh>
    <rPh sb="81" eb="83">
      <t>カイシュウ</t>
    </rPh>
    <rPh sb="83" eb="84">
      <t>リツ</t>
    </rPh>
    <rPh sb="90" eb="91">
      <t>オ</t>
    </rPh>
    <rPh sb="92" eb="93">
      <t>コ</t>
    </rPh>
    <rPh sb="96" eb="98">
      <t>ケイエイ</t>
    </rPh>
    <rPh sb="98" eb="100">
      <t>ジョウキョウ</t>
    </rPh>
    <rPh sb="101" eb="103">
      <t>ゼンネン</t>
    </rPh>
    <rPh sb="104" eb="106">
      <t>ヒカク</t>
    </rPh>
    <rPh sb="107" eb="109">
      <t>ヒジョウ</t>
    </rPh>
    <rPh sb="110" eb="112">
      <t>アッカ</t>
    </rPh>
    <rPh sb="118" eb="120">
      <t>レイワ</t>
    </rPh>
    <rPh sb="121" eb="123">
      <t>ネンド</t>
    </rPh>
    <rPh sb="126" eb="127">
      <t>ホウ</t>
    </rPh>
    <rPh sb="127" eb="129">
      <t>テキヨウ</t>
    </rPh>
    <rPh sb="129" eb="131">
      <t>ジギョウ</t>
    </rPh>
    <rPh sb="135" eb="136">
      <t>サラ</t>
    </rPh>
    <rPh sb="138" eb="140">
      <t>ケイエイ</t>
    </rPh>
    <rPh sb="140" eb="142">
      <t>カイゼン</t>
    </rPh>
    <rPh sb="143" eb="144">
      <t>モト</t>
    </rPh>
    <phoneticPr fontId="4"/>
  </si>
  <si>
    <t>西山・善田の2つの処理区のうち西山処理区は供用開始から約20年が経過しています。最適整備構想に基づく効率的な施設修繕を計画するとともに、効率化を図るため公共下水道との統合の取り組みを進めます。</t>
    <rPh sb="0" eb="2">
      <t>ニシヤマ</t>
    </rPh>
    <rPh sb="3" eb="5">
      <t>ゼンタ</t>
    </rPh>
    <rPh sb="9" eb="11">
      <t>ショリ</t>
    </rPh>
    <rPh sb="11" eb="12">
      <t>ク</t>
    </rPh>
    <rPh sb="15" eb="17">
      <t>ニシヤマ</t>
    </rPh>
    <rPh sb="17" eb="19">
      <t>ショリ</t>
    </rPh>
    <rPh sb="19" eb="20">
      <t>ク</t>
    </rPh>
    <rPh sb="21" eb="23">
      <t>キョウヨウ</t>
    </rPh>
    <rPh sb="23" eb="25">
      <t>カイシ</t>
    </rPh>
    <rPh sb="27" eb="28">
      <t>ヤク</t>
    </rPh>
    <rPh sb="30" eb="31">
      <t>ネン</t>
    </rPh>
    <rPh sb="32" eb="34">
      <t>ケイカ</t>
    </rPh>
    <rPh sb="40" eb="42">
      <t>サイテキ</t>
    </rPh>
    <rPh sb="42" eb="44">
      <t>セイビ</t>
    </rPh>
    <rPh sb="44" eb="46">
      <t>コウソウ</t>
    </rPh>
    <rPh sb="47" eb="48">
      <t>モト</t>
    </rPh>
    <rPh sb="50" eb="53">
      <t>コウリツテキ</t>
    </rPh>
    <rPh sb="54" eb="56">
      <t>シセツ</t>
    </rPh>
    <rPh sb="56" eb="58">
      <t>シュウゼン</t>
    </rPh>
    <rPh sb="59" eb="61">
      <t>ケイカク</t>
    </rPh>
    <rPh sb="68" eb="71">
      <t>コウリツカ</t>
    </rPh>
    <rPh sb="72" eb="73">
      <t>ハカ</t>
    </rPh>
    <rPh sb="76" eb="78">
      <t>コウキョウ</t>
    </rPh>
    <rPh sb="78" eb="81">
      <t>ゲスイドウ</t>
    </rPh>
    <rPh sb="83" eb="85">
      <t>トウゴウ</t>
    </rPh>
    <rPh sb="86" eb="87">
      <t>ト</t>
    </rPh>
    <rPh sb="88" eb="89">
      <t>ク</t>
    </rPh>
    <rPh sb="91" eb="92">
      <t>スス</t>
    </rPh>
    <phoneticPr fontId="4"/>
  </si>
  <si>
    <t>　経営改善に向け、使用料改定の検討、維持管理費の削減等、抜本的な対策が必要となっています。</t>
    <rPh sb="1" eb="3">
      <t>ケイエイ</t>
    </rPh>
    <rPh sb="3" eb="5">
      <t>カイゼン</t>
    </rPh>
    <rPh sb="6" eb="7">
      <t>ム</t>
    </rPh>
    <rPh sb="9" eb="12">
      <t>シヨウリョウ</t>
    </rPh>
    <rPh sb="12" eb="14">
      <t>カイテイ</t>
    </rPh>
    <rPh sb="15" eb="17">
      <t>ケントウ</t>
    </rPh>
    <rPh sb="18" eb="20">
      <t>イジ</t>
    </rPh>
    <rPh sb="20" eb="23">
      <t>カンリヒ</t>
    </rPh>
    <rPh sb="24" eb="26">
      <t>サクゲン</t>
    </rPh>
    <rPh sb="26" eb="27">
      <t>トウ</t>
    </rPh>
    <rPh sb="28" eb="31">
      <t>バッポンテキ</t>
    </rPh>
    <rPh sb="32" eb="34">
      <t>タイサク</t>
    </rPh>
    <rPh sb="35" eb="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</si>
</sst>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D-4365-9BEF-8BB92277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D-4365-9BEF-8BB92277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65.48</c:v>
                </c:pt>
                <c:pt idx="1">
                  <c:v>59.39</c:v>
                </c:pt>
                <c:pt idx="2">
                  <c:v>59.9</c:v>
                </c:pt>
                <c:pt idx="3">
                  <c:v>57.87</c:v>
                </c:pt>
                <c:pt idx="4">
                  <c:v>58.38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6-4ED7-B6DC-78C9C73E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6-4ED7-B6DC-78C9C73E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87.9</c:v>
                </c:pt>
                <c:pt idx="1">
                  <c:v>88.7</c:v>
                </c:pt>
                <c:pt idx="2">
                  <c:v>88.6</c:v>
                </c:pt>
                <c:pt idx="3">
                  <c:v>88.25</c:v>
                </c:pt>
                <c:pt idx="4">
                  <c:v>89.86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4-4A43-9265-27467F0C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4-4A43-9265-27467F0C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102.54</c:v>
                </c:pt>
                <c:pt idx="1">
                  <c:v>95.96</c:v>
                </c:pt>
                <c:pt idx="2">
                  <c:v>91.22</c:v>
                </c:pt>
                <c:pt idx="3">
                  <c:v>98.82</c:v>
                </c:pt>
                <c:pt idx="4">
                  <c:v>84.48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0-49CB-ACFE-BFB93FAD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0-49CB-ACFE-BFB93FAD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E-43A0-9618-605FFEF6F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E-43A0-9618-605FFEF6F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2-42D8-861E-8D625240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2-42D8-861E-8D625240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8-43B7-A37C-B0FE8CCC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8-43B7-A37C-B0FE8CCC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C-4726-BD76-94ADEB87A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C-4726-BD76-94ADEB87A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A13-BC89-2D3CD8946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A-4A13-BC89-2D3CD8946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54.99</c:v>
                </c:pt>
                <c:pt idx="1">
                  <c:v>77.63</c:v>
                </c:pt>
                <c:pt idx="2">
                  <c:v>34.11</c:v>
                </c:pt>
                <c:pt idx="3">
                  <c:v>55.16</c:v>
                </c:pt>
                <c:pt idx="4">
                  <c:v>20.85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7-4EF8-9846-C086CE243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7-4EF8-9846-C086CE243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289.39999999999998</c:v>
                </c:pt>
                <c:pt idx="1">
                  <c:v>226.06</c:v>
                </c:pt>
                <c:pt idx="2">
                  <c:v>509.29</c:v>
                </c:pt>
                <c:pt idx="3">
                  <c:v>324.20999999999998</c:v>
                </c:pt>
                <c:pt idx="4">
                  <c:v>777.55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9-45F9-95EB-040B7D8C3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9-45F9-95EB-040B7D8C3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和歌山県　紀の川市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61813</v>
      </c>
      <c r="AM8" s="69"/>
      <c r="AN8" s="69"/>
      <c r="AO8" s="69"/>
      <c r="AP8" s="69"/>
      <c r="AQ8" s="69"/>
      <c r="AR8" s="69"/>
      <c r="AS8" s="69"/>
      <c r="AT8" s="68">
        <f>データ!T6</f>
        <v>228.21</v>
      </c>
      <c r="AU8" s="68"/>
      <c r="AV8" s="68"/>
      <c r="AW8" s="68"/>
      <c r="AX8" s="68"/>
      <c r="AY8" s="68"/>
      <c r="AZ8" s="68"/>
      <c r="BA8" s="68"/>
      <c r="BB8" s="68">
        <f>データ!U6</f>
        <v>270.86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0.71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3900</v>
      </c>
      <c r="AE10" s="69"/>
      <c r="AF10" s="69"/>
      <c r="AG10" s="69"/>
      <c r="AH10" s="69"/>
      <c r="AI10" s="69"/>
      <c r="AJ10" s="69"/>
      <c r="AK10" s="2"/>
      <c r="AL10" s="69">
        <f>データ!V6</f>
        <v>434</v>
      </c>
      <c r="AM10" s="69"/>
      <c r="AN10" s="69"/>
      <c r="AO10" s="69"/>
      <c r="AP10" s="69"/>
      <c r="AQ10" s="69"/>
      <c r="AR10" s="69"/>
      <c r="AS10" s="69"/>
      <c r="AT10" s="68">
        <f>データ!W6</f>
        <v>0.17</v>
      </c>
      <c r="AU10" s="68"/>
      <c r="AV10" s="68"/>
      <c r="AW10" s="68"/>
      <c r="AX10" s="68"/>
      <c r="AY10" s="68"/>
      <c r="AZ10" s="68"/>
      <c r="BA10" s="68"/>
      <c r="BB10" s="68">
        <f>データ!X6</f>
        <v>2552.94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KaHqdNQOEOuvIU4v+a4oSSzLEJG5JdidbSZ41SPdl/oZpFBev28wsLXnDWccx6rO9eWefma1te+dnJnB6jCZSA==" saltValue="MkPEbE24IPlU6nsN8aF0g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302082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紀の川市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0.71</v>
      </c>
      <c r="Q6" s="34">
        <f t="shared" si="3"/>
        <v>100</v>
      </c>
      <c r="R6" s="34">
        <f t="shared" si="3"/>
        <v>3900</v>
      </c>
      <c r="S6" s="34">
        <f t="shared" si="3"/>
        <v>61813</v>
      </c>
      <c r="T6" s="34">
        <f t="shared" si="3"/>
        <v>228.21</v>
      </c>
      <c r="U6" s="34">
        <f t="shared" si="3"/>
        <v>270.86</v>
      </c>
      <c r="V6" s="34">
        <f t="shared" si="3"/>
        <v>434</v>
      </c>
      <c r="W6" s="34">
        <f t="shared" si="3"/>
        <v>0.17</v>
      </c>
      <c r="X6" s="34">
        <f t="shared" si="3"/>
        <v>2552.94</v>
      </c>
      <c r="Y6" s="35">
        <f>IF(Y7="",NA(),Y7)</f>
        <v>102.54</v>
      </c>
      <c r="Z6" s="35">
        <f t="shared" ref="Z6:AH6" si="4">IF(Z7="",NA(),Z7)</f>
        <v>95.96</v>
      </c>
      <c r="AA6" s="35">
        <f t="shared" si="4"/>
        <v>91.22</v>
      </c>
      <c r="AB6" s="35">
        <f t="shared" si="4"/>
        <v>98.82</v>
      </c>
      <c r="AC6" s="35">
        <f t="shared" si="4"/>
        <v>84.48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54.99</v>
      </c>
      <c r="BR6" s="35">
        <f t="shared" ref="BR6:BZ6" si="8">IF(BR7="",NA(),BR7)</f>
        <v>77.63</v>
      </c>
      <c r="BS6" s="35">
        <f t="shared" si="8"/>
        <v>34.11</v>
      </c>
      <c r="BT6" s="35">
        <f t="shared" si="8"/>
        <v>55.16</v>
      </c>
      <c r="BU6" s="35">
        <f t="shared" si="8"/>
        <v>20.85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289.39999999999998</v>
      </c>
      <c r="CC6" s="35">
        <f t="shared" ref="CC6:CK6" si="9">IF(CC7="",NA(),CC7)</f>
        <v>226.06</v>
      </c>
      <c r="CD6" s="35">
        <f t="shared" si="9"/>
        <v>509.29</v>
      </c>
      <c r="CE6" s="35">
        <f t="shared" si="9"/>
        <v>324.20999999999998</v>
      </c>
      <c r="CF6" s="35">
        <f t="shared" si="9"/>
        <v>777.55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65.48</v>
      </c>
      <c r="CN6" s="35">
        <f t="shared" ref="CN6:CV6" si="10">IF(CN7="",NA(),CN7)</f>
        <v>59.39</v>
      </c>
      <c r="CO6" s="35">
        <f t="shared" si="10"/>
        <v>59.9</v>
      </c>
      <c r="CP6" s="35">
        <f t="shared" si="10"/>
        <v>57.87</v>
      </c>
      <c r="CQ6" s="35">
        <f t="shared" si="10"/>
        <v>58.38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87.9</v>
      </c>
      <c r="CY6" s="35">
        <f t="shared" ref="CY6:DG6" si="11">IF(CY7="",NA(),CY7)</f>
        <v>88.7</v>
      </c>
      <c r="CZ6" s="35">
        <f t="shared" si="11"/>
        <v>88.6</v>
      </c>
      <c r="DA6" s="35">
        <f t="shared" si="11"/>
        <v>88.25</v>
      </c>
      <c r="DB6" s="35">
        <f t="shared" si="11"/>
        <v>89.86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302082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0.71</v>
      </c>
      <c r="Q7" s="38">
        <v>100</v>
      </c>
      <c r="R7" s="38">
        <v>3900</v>
      </c>
      <c r="S7" s="38">
        <v>61813</v>
      </c>
      <c r="T7" s="38">
        <v>228.21</v>
      </c>
      <c r="U7" s="38">
        <v>270.86</v>
      </c>
      <c r="V7" s="38">
        <v>434</v>
      </c>
      <c r="W7" s="38">
        <v>0.17</v>
      </c>
      <c r="X7" s="38">
        <v>2552.94</v>
      </c>
      <c r="Y7" s="38">
        <v>102.54</v>
      </c>
      <c r="Z7" s="38">
        <v>95.96</v>
      </c>
      <c r="AA7" s="38">
        <v>91.22</v>
      </c>
      <c r="AB7" s="38">
        <v>98.82</v>
      </c>
      <c r="AC7" s="38">
        <v>84.48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54.99</v>
      </c>
      <c r="BR7" s="38">
        <v>77.63</v>
      </c>
      <c r="BS7" s="38">
        <v>34.11</v>
      </c>
      <c r="BT7" s="38">
        <v>55.16</v>
      </c>
      <c r="BU7" s="38">
        <v>20.85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289.39999999999998</v>
      </c>
      <c r="CC7" s="38">
        <v>226.06</v>
      </c>
      <c r="CD7" s="38">
        <v>509.29</v>
      </c>
      <c r="CE7" s="38">
        <v>324.20999999999998</v>
      </c>
      <c r="CF7" s="38">
        <v>777.55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65.48</v>
      </c>
      <c r="CN7" s="38">
        <v>59.39</v>
      </c>
      <c r="CO7" s="38">
        <v>59.9</v>
      </c>
      <c r="CP7" s="38">
        <v>57.87</v>
      </c>
      <c r="CQ7" s="38">
        <v>58.38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87.9</v>
      </c>
      <c r="CY7" s="38">
        <v>88.7</v>
      </c>
      <c r="CZ7" s="38">
        <v>88.6</v>
      </c>
      <c r="DA7" s="38">
        <v>88.25</v>
      </c>
      <c r="DB7" s="38">
        <v>89.86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133019</cp:lastModifiedBy>
  <cp:lastPrinted>2021-02-05T05:38:07Z</cp:lastPrinted>
  <dcterms:created xsi:type="dcterms:W3CDTF">2020-12-04T03:06:19Z</dcterms:created>
  <dcterms:modified xsi:type="dcterms:W3CDTF">2021-02-05T05:38:13Z</dcterms:modified>
  <cp:category/>
</cp:coreProperties>
</file>