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8 紀の川市\"/>
    </mc:Choice>
  </mc:AlternateContent>
  <workbookProtection workbookAlgorithmName="SHA-512" workbookHashValue="TXhpGLsXTqD1Q8YDV2XKuXGCuPPha5BNhpN0R73GjMv9Z7/9job7p9gWFeBcJ8XnHKQECdfuWdNO5fw5X52iDA==" workbookSaltValue="pXo1zsMyfPRsYKoe7MV5f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<sst xmlns="http://schemas.openxmlformats.org/spreadsheetml/2006/main" count="241" uniqueCount="121">
  <si>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</si>
  <si>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</si>
  <si>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</si>
  <si>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</si>
  <si>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</si>
  <si>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</si>
  <si>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</si>
  <si>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</si>
  <si>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</si>
  <si>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</si>
  <si>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</si>
  <si>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</si>
  <si>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</si>
  <si>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</si>
  <si>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</si>
  <si>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</si>
  <si>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</si>
  <si>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</si>
  <si>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</si>
  <si>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</si>
  <si>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</si>
  <si>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</si>
  <si>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</si>
  <si>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</si>
  <si>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</si>
  <si>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</si>
  <si>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</si>
  <si>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</si>
  <si>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</si>
  <si>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</si>
  <si>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</si>
  <si>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</si>
  <si>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</si>
  <si>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</si>
  <si>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</si>
  <si>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</si>
  <si>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</si>
  <si>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</si>
  <si>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</si>
  <si>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</si>
  <si>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</si>
  <si>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</si>
  <si>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</si>
  <si>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</si>
  <si>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</si>
  <si>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</si>
  <si>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</si>
  <si>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</si>
  <si>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</si>
  <si>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</si>
  <si>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</si>
  <si>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</si>
  <si>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</si>
  <si>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</si>
  <si>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</si>
  <si>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</si>
  <si>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</si>
  <si>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</si>
  <si>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</si>
  <si>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</si>
  <si>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</si>
  <si>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</si>
  <si>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</si>
  <si>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</si>
  <si>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</si>
  <si>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</si>
  <si>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</si>
  <si>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</si>
  <si>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</si>
  <si>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</si>
  <si>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</si>
  <si>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</si>
  <si>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</si>
  <si>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</si>
  <si>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</si>
  <si>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</si>
  <si>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</si>
  <si>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</si>
  <si>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</si>
  <si>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</si>
  <si>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</si>
  <si>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</si>
  <si>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</si>
  <si>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</si>
  <si>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</si>
  <si>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</si>
  <si>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</si>
  <si>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</si>
  <si>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</si>
  <si>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</si>
  <si>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</si>
  <si>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</si>
  <si>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</si>
  <si>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</si>
  <si>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</si>
  <si>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</si>
  <si>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</si>
  <si>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紀の川市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</si>
  <si>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</si>
  <si>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</si>
  <si>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</si>
  <si>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</si>
  <si>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</si>
  <si>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</si>
  <si>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</si>
  <si>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</si>
  <si>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</si>
  <si>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</si>
  <si>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</si>
  <si>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</si>
  <si>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</si>
  <si>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</si>
  <si>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</si>
  <si>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</si>
  <si>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</si>
  <si>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</si>
  <si>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</si>
  <si>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</si>
  <si>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公共下水道の整備着手からの日が浅かったため、ストックマネジメントに対する取り組みは遅れていましたが、平成29年度から公共下水道に取り込んだ特定環境保全公共下水道の管路施設の老朽化に伴い令和元年度に計画を策定し、令和3年度からは調査・改築に取り組んでいきます。</t>
    <rPh sb="51" eb="53">
      <t>ヘイセイ</t>
    </rPh>
    <rPh sb="55" eb="57">
      <t>ネンド</t>
    </rPh>
    <rPh sb="87" eb="90">
      <t>ロウキュウカ</t>
    </rPh>
    <phoneticPr fontId="4"/>
  </si>
  <si>
    <t>　令和元年度決算において、公共下水道事業収益では、料金収入が総収益の18.1％で前年度と比較して0.6％低下しています。一般会計からの繰入金が81.9％と依存している中で、有収率が著しく低下しており県流域下水道と協力して不明水対策を講じていく必要があると痛感しています。令和元年度は、法適用化に向けた仕上げの年で、法非適用での最後の決算となりましたが、有収率の低下に伴う流域下水道維持管理負担金の増額など経営を圧迫する要因が顕著になっています。
　また、下水道の整備率が約2割と低調なため、整備の促進と収入の増加のための接続率向上のための取り組みを行っていきます。</t>
    <rPh sb="1" eb="3">
      <t>レイワ</t>
    </rPh>
    <rPh sb="3" eb="5">
      <t>ガンネン</t>
    </rPh>
    <rPh sb="5" eb="6">
      <t>ド</t>
    </rPh>
    <rPh sb="6" eb="8">
      <t>ケッサン</t>
    </rPh>
    <rPh sb="13" eb="15">
      <t>コウキョウ</t>
    </rPh>
    <rPh sb="15" eb="18">
      <t>ゲスイドウ</t>
    </rPh>
    <rPh sb="18" eb="20">
      <t>ジギョウ</t>
    </rPh>
    <rPh sb="20" eb="22">
      <t>シュウエキ</t>
    </rPh>
    <rPh sb="25" eb="27">
      <t>リョウキン</t>
    </rPh>
    <rPh sb="27" eb="29">
      <t>シュウニュウ</t>
    </rPh>
    <rPh sb="30" eb="33">
      <t>ソウシュウエキ</t>
    </rPh>
    <rPh sb="40" eb="43">
      <t>ゼンネンド</t>
    </rPh>
    <rPh sb="44" eb="46">
      <t>ヒカク</t>
    </rPh>
    <rPh sb="52" eb="54">
      <t>テイカ</t>
    </rPh>
    <rPh sb="60" eb="62">
      <t>イッパン</t>
    </rPh>
    <rPh sb="62" eb="64">
      <t>カイケイ</t>
    </rPh>
    <rPh sb="67" eb="69">
      <t>クリイレ</t>
    </rPh>
    <rPh sb="69" eb="70">
      <t>キン</t>
    </rPh>
    <rPh sb="77" eb="79">
      <t>イゾン</t>
    </rPh>
    <rPh sb="83" eb="84">
      <t>ナカ</t>
    </rPh>
    <rPh sb="86" eb="89">
      <t>ユウシュウリツ</t>
    </rPh>
    <rPh sb="90" eb="91">
      <t>イチジル</t>
    </rPh>
    <rPh sb="93" eb="95">
      <t>テイカ</t>
    </rPh>
    <rPh sb="99" eb="100">
      <t>ケン</t>
    </rPh>
    <rPh sb="100" eb="102">
      <t>リュウイキ</t>
    </rPh>
    <rPh sb="102" eb="105">
      <t>ゲスイドウ</t>
    </rPh>
    <rPh sb="106" eb="108">
      <t>キョウリョク</t>
    </rPh>
    <rPh sb="110" eb="112">
      <t>フメイ</t>
    </rPh>
    <rPh sb="112" eb="113">
      <t>スイ</t>
    </rPh>
    <rPh sb="113" eb="115">
      <t>タイサク</t>
    </rPh>
    <rPh sb="116" eb="117">
      <t>コウ</t>
    </rPh>
    <rPh sb="121" eb="123">
      <t>ヒツヨウ</t>
    </rPh>
    <rPh sb="127" eb="129">
      <t>ツウカン</t>
    </rPh>
    <rPh sb="135" eb="137">
      <t>レイワ</t>
    </rPh>
    <rPh sb="137" eb="139">
      <t>ガンネン</t>
    </rPh>
    <rPh sb="139" eb="140">
      <t>ド</t>
    </rPh>
    <rPh sb="142" eb="143">
      <t>ホウ</t>
    </rPh>
    <rPh sb="143" eb="146">
      <t>テキヨウカ</t>
    </rPh>
    <rPh sb="147" eb="148">
      <t>ム</t>
    </rPh>
    <rPh sb="150" eb="152">
      <t>シア</t>
    </rPh>
    <rPh sb="154" eb="155">
      <t>トシ</t>
    </rPh>
    <rPh sb="157" eb="158">
      <t>ホウ</t>
    </rPh>
    <rPh sb="158" eb="159">
      <t>ヒ</t>
    </rPh>
    <rPh sb="159" eb="161">
      <t>テキヨウ</t>
    </rPh>
    <rPh sb="163" eb="165">
      <t>サイゴ</t>
    </rPh>
    <rPh sb="166" eb="168">
      <t>ケッサン</t>
    </rPh>
    <rPh sb="176" eb="179">
      <t>ユウシュウリツ</t>
    </rPh>
    <rPh sb="180" eb="182">
      <t>テイカ</t>
    </rPh>
    <rPh sb="183" eb="184">
      <t>トモナ</t>
    </rPh>
    <rPh sb="185" eb="187">
      <t>リュウイキ</t>
    </rPh>
    <rPh sb="187" eb="190">
      <t>ゲスイドウ</t>
    </rPh>
    <rPh sb="190" eb="192">
      <t>イジ</t>
    </rPh>
    <rPh sb="192" eb="194">
      <t>カンリ</t>
    </rPh>
    <rPh sb="194" eb="197">
      <t>フタンキン</t>
    </rPh>
    <rPh sb="198" eb="200">
      <t>ゾウガク</t>
    </rPh>
    <rPh sb="202" eb="204">
      <t>ケイエイ</t>
    </rPh>
    <rPh sb="205" eb="207">
      <t>アッパク</t>
    </rPh>
    <rPh sb="209" eb="211">
      <t>ヨウイン</t>
    </rPh>
    <rPh sb="212" eb="214">
      <t>ケンチョ</t>
    </rPh>
    <rPh sb="227" eb="230">
      <t>ゲスイドウ</t>
    </rPh>
    <rPh sb="231" eb="233">
      <t>セイビ</t>
    </rPh>
    <rPh sb="233" eb="234">
      <t>リツ</t>
    </rPh>
    <rPh sb="235" eb="236">
      <t>ヤク</t>
    </rPh>
    <rPh sb="237" eb="238">
      <t>ワリ</t>
    </rPh>
    <rPh sb="239" eb="241">
      <t>テイチョウ</t>
    </rPh>
    <rPh sb="245" eb="247">
      <t>セイビ</t>
    </rPh>
    <rPh sb="248" eb="250">
      <t>ソクシン</t>
    </rPh>
    <rPh sb="251" eb="253">
      <t>シュウニュウ</t>
    </rPh>
    <rPh sb="254" eb="256">
      <t>ゾウカ</t>
    </rPh>
    <rPh sb="260" eb="262">
      <t>セツゾク</t>
    </rPh>
    <rPh sb="262" eb="263">
      <t>リツ</t>
    </rPh>
    <rPh sb="263" eb="265">
      <t>コウジョウ</t>
    </rPh>
    <rPh sb="269" eb="270">
      <t>ト</t>
    </rPh>
    <rPh sb="271" eb="272">
      <t>ク</t>
    </rPh>
    <rPh sb="274" eb="275">
      <t>オコナ</t>
    </rPh>
    <phoneticPr fontId="4"/>
  </si>
  <si>
    <t>　現状の一般会計依存から改善のために使用料収入を増やすことは必須の課題でありますが、整備途上であるため料金改定よりも接続率向上の取り組みを現在は優先して行っていきます。
　下水道計画についても見直しを実施し、より効率的な下水道事業運営に向けた取り組みを進めていきます。</t>
    <rPh sb="1" eb="3">
      <t>ゲンジョウ</t>
    </rPh>
    <rPh sb="4" eb="6">
      <t>イッパン</t>
    </rPh>
    <rPh sb="6" eb="8">
      <t>カイケイ</t>
    </rPh>
    <rPh sb="8" eb="10">
      <t>イゾン</t>
    </rPh>
    <rPh sb="12" eb="14">
      <t>カイゼン</t>
    </rPh>
    <rPh sb="18" eb="21">
      <t>シヨウリョウ</t>
    </rPh>
    <rPh sb="21" eb="23">
      <t>シュウニュウ</t>
    </rPh>
    <rPh sb="24" eb="25">
      <t>フ</t>
    </rPh>
    <rPh sb="30" eb="32">
      <t>ヒッス</t>
    </rPh>
    <rPh sb="33" eb="35">
      <t>カダイ</t>
    </rPh>
    <rPh sb="42" eb="44">
      <t>セイビ</t>
    </rPh>
    <rPh sb="44" eb="46">
      <t>トジョウ</t>
    </rPh>
    <rPh sb="51" eb="53">
      <t>リョウキン</t>
    </rPh>
    <rPh sb="53" eb="55">
      <t>カイテイ</t>
    </rPh>
    <rPh sb="58" eb="60">
      <t>セツゾク</t>
    </rPh>
    <rPh sb="60" eb="61">
      <t>リツ</t>
    </rPh>
    <rPh sb="61" eb="63">
      <t>コウジョウ</t>
    </rPh>
    <rPh sb="64" eb="65">
      <t>ト</t>
    </rPh>
    <rPh sb="66" eb="67">
      <t>ク</t>
    </rPh>
    <rPh sb="69" eb="71">
      <t>ゲンザイ</t>
    </rPh>
    <rPh sb="72" eb="74">
      <t>ユウセン</t>
    </rPh>
    <rPh sb="76" eb="77">
      <t>オコナ</t>
    </rPh>
    <rPh sb="86" eb="89">
      <t>ゲスイドウ</t>
    </rPh>
    <rPh sb="89" eb="91">
      <t>ケイカク</t>
    </rPh>
    <rPh sb="96" eb="98">
      <t>ミナオ</t>
    </rPh>
    <rPh sb="100" eb="102">
      <t>ジッシ</t>
    </rPh>
    <rPh sb="106" eb="109">
      <t>コウリツテキ</t>
    </rPh>
    <rPh sb="110" eb="113">
      <t>ゲスイドウ</t>
    </rPh>
    <rPh sb="113" eb="115">
      <t>ジギョウ</t>
    </rPh>
    <rPh sb="115" eb="117">
      <t>ウンエイ</t>
    </rPh>
    <rPh sb="118" eb="119">
      <t>ム</t>
    </rPh>
    <rPh sb="121" eb="122">
      <t>ト</t>
    </rPh>
    <rPh sb="123" eb="124">
      <t>ク</t>
    </rPh>
    <rPh sb="126" eb="12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</si>
</sst>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C0-44AA-B14F-A03B36CA447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0.18</c:v>
                </c:pt>
              </c:numCache>
            </c:numRef>
          </c:val>
          <c:smooth val="0"/>
          <c:extLst>
            <c:ext xmlns:c16="http://schemas.microsoft.com/office/drawing/2014/chart" uri="{C3380CC4-5D6E-409C-BE32-E72D297353CC}">
              <c16:uniqueId val="{00000001-76C0-44AA-B14F-A03B36CA447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D5-44C3-915B-47C78E683A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47.28</c:v>
                </c:pt>
              </c:numCache>
            </c:numRef>
          </c:val>
          <c:smooth val="0"/>
          <c:extLst>
            <c:ext xmlns:c16="http://schemas.microsoft.com/office/drawing/2014/chart" uri="{C3380CC4-5D6E-409C-BE32-E72D297353CC}">
              <c16:uniqueId val="{00000001-12D5-44C3-915B-47C78E683A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45.12</c:v>
                </c:pt>
                <c:pt idx="1">
                  <c:v>43.98</c:v>
                </c:pt>
                <c:pt idx="2">
                  <c:v>58.66</c:v>
                </c:pt>
                <c:pt idx="3">
                  <c:v>59.81</c:v>
                </c:pt>
                <c:pt idx="4">
                  <c:v>60.28</c:v>
                </c:pt>
              </c:numCache>
            </c:numRef>
          </c:val>
          <c:extLst>
            <c:ext xmlns:c16="http://schemas.microsoft.com/office/drawing/2014/chart" uri="{C3380CC4-5D6E-409C-BE32-E72D297353CC}">
              <c16:uniqueId val="{00000000-4C4C-4AEA-9AEB-012EAAF901C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64.7</c:v>
                </c:pt>
              </c:numCache>
            </c:numRef>
          </c:val>
          <c:smooth val="0"/>
          <c:extLst>
            <c:ext xmlns:c16="http://schemas.microsoft.com/office/drawing/2014/chart" uri="{C3380CC4-5D6E-409C-BE32-E72D297353CC}">
              <c16:uniqueId val="{00000001-4C4C-4AEA-9AEB-012EAAF901C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82.79</c:v>
                </c:pt>
                <c:pt idx="1">
                  <c:v>81.08</c:v>
                </c:pt>
                <c:pt idx="2">
                  <c:v>84.18</c:v>
                </c:pt>
                <c:pt idx="3">
                  <c:v>86.2</c:v>
                </c:pt>
                <c:pt idx="4">
                  <c:v>82.47</c:v>
                </c:pt>
              </c:numCache>
            </c:numRef>
          </c:val>
          <c:extLst>
            <c:ext xmlns:c16="http://schemas.microsoft.com/office/drawing/2014/chart" uri="{C3380CC4-5D6E-409C-BE32-E72D297353CC}">
              <c16:uniqueId val="{00000000-CF75-41E9-AB29-714C7FBAB5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75-41E9-AB29-714C7FBAB5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22-4991-89AF-3A0CA453A03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22-4991-89AF-3A0CA453A03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64-4F94-B080-336C1F6EAA6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64-4F94-B080-336C1F6EAA6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E2-48D8-80E1-DB722BAE089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E2-48D8-80E1-DB722BAE089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43-4CAF-941D-19CBA9A745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43-4CAF-941D-19CBA9A745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91-48AB-8142-1F4F5DC9A2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933.3</c:v>
                </c:pt>
              </c:numCache>
            </c:numRef>
          </c:val>
          <c:smooth val="0"/>
          <c:extLst>
            <c:ext xmlns:c16="http://schemas.microsoft.com/office/drawing/2014/chart" uri="{C3380CC4-5D6E-409C-BE32-E72D297353CC}">
              <c16:uniqueId val="{00000001-C891-48AB-8142-1F4F5DC9A2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54.4</c:v>
                </c:pt>
                <c:pt idx="1">
                  <c:v>56</c:v>
                </c:pt>
                <c:pt idx="2">
                  <c:v>70.73</c:v>
                </c:pt>
                <c:pt idx="3">
                  <c:v>85.94</c:v>
                </c:pt>
                <c:pt idx="4">
                  <c:v>59.87</c:v>
                </c:pt>
              </c:numCache>
            </c:numRef>
          </c:val>
          <c:extLst>
            <c:ext xmlns:c16="http://schemas.microsoft.com/office/drawing/2014/chart" uri="{C3380CC4-5D6E-409C-BE32-E72D297353CC}">
              <c16:uniqueId val="{00000000-FC81-41AA-9BA8-3513EE08DA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77.510000000000005</c:v>
                </c:pt>
              </c:numCache>
            </c:numRef>
          </c:val>
          <c:smooth val="0"/>
          <c:extLst>
            <c:ext xmlns:c16="http://schemas.microsoft.com/office/drawing/2014/chart" uri="{C3380CC4-5D6E-409C-BE32-E72D297353CC}">
              <c16:uniqueId val="{00000001-FC81-41AA-9BA8-3513EE08DA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304.76</c:v>
                </c:pt>
                <c:pt idx="1">
                  <c:v>296.91000000000003</c:v>
                </c:pt>
                <c:pt idx="2">
                  <c:v>232.55</c:v>
                </c:pt>
                <c:pt idx="3">
                  <c:v>193.08</c:v>
                </c:pt>
                <c:pt idx="4">
                  <c:v>279.79000000000002</c:v>
                </c:pt>
              </c:numCache>
            </c:numRef>
          </c:val>
          <c:extLst>
            <c:ext xmlns:c16="http://schemas.microsoft.com/office/drawing/2014/chart" uri="{C3380CC4-5D6E-409C-BE32-E72D297353CC}">
              <c16:uniqueId val="{00000000-5A44-4B86-B6A3-52409C32B96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221.95</c:v>
                </c:pt>
              </c:numCache>
            </c:numRef>
          </c:val>
          <c:smooth val="0"/>
          <c:extLst>
            <c:ext xmlns:c16="http://schemas.microsoft.com/office/drawing/2014/chart" uri="{C3380CC4-5D6E-409C-BE32-E72D297353CC}">
              <c16:uniqueId val="{00000001-5A44-4B86-B6A3-52409C32B96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紀の川市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61813</v>
      </c>
      <c r="AM8" s="51"/>
      <c r="AN8" s="51"/>
      <c r="AO8" s="51"/>
      <c r="AP8" s="51"/>
      <c r="AQ8" s="51"/>
      <c r="AR8" s="51"/>
      <c r="AS8" s="51"/>
      <c r="AT8" s="46">
        <f>データ!T6</f>
        <v>228.21</v>
      </c>
      <c r="AU8" s="46"/>
      <c r="AV8" s="46"/>
      <c r="AW8" s="46"/>
      <c r="AX8" s="46"/>
      <c r="AY8" s="46"/>
      <c r="AZ8" s="46"/>
      <c r="BA8" s="46"/>
      <c r="BB8" s="46">
        <f>データ!U6</f>
        <v>270.86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15.7</v>
      </c>
      <c r="Q10" s="46"/>
      <c r="R10" s="46"/>
      <c r="S10" s="46"/>
      <c r="T10" s="46"/>
      <c r="U10" s="46"/>
      <c r="V10" s="46"/>
      <c r="W10" s="46">
        <f>データ!Q6</f>
        <v>92.94</v>
      </c>
      <c r="X10" s="46"/>
      <c r="Y10" s="46"/>
      <c r="Z10" s="46"/>
      <c r="AA10" s="46"/>
      <c r="AB10" s="46"/>
      <c r="AC10" s="46"/>
      <c r="AD10" s="51">
        <f>データ!R6</f>
        <v>3120</v>
      </c>
      <c r="AE10" s="51"/>
      <c r="AF10" s="51"/>
      <c r="AG10" s="51"/>
      <c r="AH10" s="51"/>
      <c r="AI10" s="51"/>
      <c r="AJ10" s="51"/>
      <c r="AK10" s="2"/>
      <c r="AL10" s="51">
        <f>データ!V6</f>
        <v>9655</v>
      </c>
      <c r="AM10" s="51"/>
      <c r="AN10" s="51"/>
      <c r="AO10" s="51"/>
      <c r="AP10" s="51"/>
      <c r="AQ10" s="51"/>
      <c r="AR10" s="51"/>
      <c r="AS10" s="51"/>
      <c r="AT10" s="46">
        <f>データ!W6</f>
        <v>2.4700000000000002</v>
      </c>
      <c r="AU10" s="46"/>
      <c r="AV10" s="46"/>
      <c r="AW10" s="46"/>
      <c r="AX10" s="46"/>
      <c r="AY10" s="46"/>
      <c r="AZ10" s="46"/>
      <c r="BA10" s="46"/>
      <c r="BB10" s="46">
        <f>データ!X6</f>
        <v>3908.91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wxCJC7sTJ0S2K4ZX9uRVN4ZrK0KWTRUa7tiEEO60QbZAqDBUmnxkcITmQs54aNTS5cJvIW4lL360YMJc0osw0g==" saltValue="IKwwjinl13xJtfJlEoh6j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302082</v>
      </c>
      <c r="D6" s="33">
        <f t="shared" si="3"/>
        <v>47</v>
      </c>
      <c r="E6" s="33">
        <f t="shared" si="3"/>
        <v>17</v>
      </c>
      <c r="F6" s="33">
        <f t="shared" si="3"/>
        <v>1</v>
      </c>
      <c r="G6" s="33">
        <f t="shared" si="3"/>
        <v>0</v>
      </c>
      <c r="H6" s="33" t="str">
        <f t="shared" si="3"/>
        <v>和歌山県　紀の川市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15.7</v>
      </c>
      <c r="Q6" s="34">
        <f t="shared" si="3"/>
        <v>92.94</v>
      </c>
      <c r="R6" s="34">
        <f t="shared" si="3"/>
        <v>3120</v>
      </c>
      <c r="S6" s="34">
        <f t="shared" si="3"/>
        <v>61813</v>
      </c>
      <c r="T6" s="34">
        <f t="shared" si="3"/>
        <v>228.21</v>
      </c>
      <c r="U6" s="34">
        <f t="shared" si="3"/>
        <v>270.86</v>
      </c>
      <c r="V6" s="34">
        <f t="shared" si="3"/>
        <v>9655</v>
      </c>
      <c r="W6" s="34">
        <f t="shared" si="3"/>
        <v>2.4700000000000002</v>
      </c>
      <c r="X6" s="34">
        <f t="shared" si="3"/>
        <v>3908.91</v>
      </c>
      <c r="Y6" s="35">
        <f>IF(Y7="",NA(),Y7)</f>
        <v>82.79</v>
      </c>
      <c r="Z6" s="35">
        <f t="shared" ref="Z6:AH6" si="4">IF(Z7="",NA(),Z7)</f>
        <v>81.08</v>
      </c>
      <c r="AA6" s="35">
        <f t="shared" si="4"/>
        <v>84.18</v>
      </c>
      <c r="AB6" s="35">
        <f t="shared" si="4"/>
        <v>86.2</v>
      </c>
      <c r="AC6" s="35">
        <f t="shared" si="4"/>
        <v>82.47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1240.1600000000001</v>
      </c>
      <c r="BL6" s="35">
        <f t="shared" si="7"/>
        <v>1193.49</v>
      </c>
      <c r="BM6" s="35">
        <f t="shared" si="7"/>
        <v>876.19</v>
      </c>
      <c r="BN6" s="35">
        <f t="shared" si="7"/>
        <v>722.53</v>
      </c>
      <c r="BO6" s="35">
        <f t="shared" si="7"/>
        <v>933.3</v>
      </c>
      <c r="BP6" s="34" t="str">
        <f>IF(BP7="","",IF(BP7="-","【-】","【"&amp;SUBSTITUTE(TEXT(BP7,"#,##0.00"),"-","△")&amp;"】"))</f>
        <v>【682.51】</v>
      </c>
      <c r="BQ6" s="35">
        <f>IF(BQ7="",NA(),BQ7)</f>
        <v>54.4</v>
      </c>
      <c r="BR6" s="35">
        <f t="shared" ref="BR6:BZ6" si="8">IF(BR7="",NA(),BR7)</f>
        <v>56</v>
      </c>
      <c r="BS6" s="35">
        <f t="shared" si="8"/>
        <v>70.73</v>
      </c>
      <c r="BT6" s="35">
        <f t="shared" si="8"/>
        <v>85.94</v>
      </c>
      <c r="BU6" s="35">
        <f t="shared" si="8"/>
        <v>59.87</v>
      </c>
      <c r="BV6" s="35">
        <f t="shared" si="8"/>
        <v>60.17</v>
      </c>
      <c r="BW6" s="35">
        <f t="shared" si="8"/>
        <v>65.569999999999993</v>
      </c>
      <c r="BX6" s="35">
        <f t="shared" si="8"/>
        <v>75.7</v>
      </c>
      <c r="BY6" s="35">
        <f t="shared" si="8"/>
        <v>74.61</v>
      </c>
      <c r="BZ6" s="35">
        <f t="shared" si="8"/>
        <v>77.510000000000005</v>
      </c>
      <c r="CA6" s="34" t="str">
        <f>IF(CA7="","",IF(CA7="-","【-】","【"&amp;SUBSTITUTE(TEXT(CA7,"#,##0.00"),"-","△")&amp;"】"))</f>
        <v>【100.34】</v>
      </c>
      <c r="CB6" s="35">
        <f>IF(CB7="",NA(),CB7)</f>
        <v>304.76</v>
      </c>
      <c r="CC6" s="35">
        <f t="shared" ref="CC6:CK6" si="9">IF(CC7="",NA(),CC7)</f>
        <v>296.91000000000003</v>
      </c>
      <c r="CD6" s="35">
        <f t="shared" si="9"/>
        <v>232.55</v>
      </c>
      <c r="CE6" s="35">
        <f t="shared" si="9"/>
        <v>193.08</v>
      </c>
      <c r="CF6" s="35">
        <f t="shared" si="9"/>
        <v>279.79000000000002</v>
      </c>
      <c r="CG6" s="35">
        <f t="shared" si="9"/>
        <v>281.52999999999997</v>
      </c>
      <c r="CH6" s="35">
        <f t="shared" si="9"/>
        <v>263.04000000000002</v>
      </c>
      <c r="CI6" s="35">
        <f t="shared" si="9"/>
        <v>230.04</v>
      </c>
      <c r="CJ6" s="35">
        <f t="shared" si="9"/>
        <v>233.5</v>
      </c>
      <c r="CK6" s="35">
        <f t="shared" si="9"/>
        <v>221.95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44.89</v>
      </c>
      <c r="CS6" s="35">
        <f t="shared" si="10"/>
        <v>40.75</v>
      </c>
      <c r="CT6" s="35">
        <f t="shared" si="10"/>
        <v>42.4</v>
      </c>
      <c r="CU6" s="35">
        <f t="shared" si="10"/>
        <v>45.44</v>
      </c>
      <c r="CV6" s="35">
        <f t="shared" si="10"/>
        <v>47.28</v>
      </c>
      <c r="CW6" s="34" t="str">
        <f>IF(CW7="","",IF(CW7="-","【-】","【"&amp;SUBSTITUTE(TEXT(CW7,"#,##0.00"),"-","△")&amp;"】"))</f>
        <v>【59.64】</v>
      </c>
      <c r="CX6" s="35">
        <f>IF(CX7="",NA(),CX7)</f>
        <v>45.12</v>
      </c>
      <c r="CY6" s="35">
        <f t="shared" ref="CY6:DG6" si="11">IF(CY7="",NA(),CY7)</f>
        <v>43.98</v>
      </c>
      <c r="CZ6" s="35">
        <f t="shared" si="11"/>
        <v>58.66</v>
      </c>
      <c r="DA6" s="35">
        <f t="shared" si="11"/>
        <v>59.81</v>
      </c>
      <c r="DB6" s="35">
        <f t="shared" si="11"/>
        <v>60.28</v>
      </c>
      <c r="DC6" s="35">
        <f t="shared" si="11"/>
        <v>64.89</v>
      </c>
      <c r="DD6" s="35">
        <f t="shared" si="11"/>
        <v>64.97</v>
      </c>
      <c r="DE6" s="35">
        <f t="shared" si="11"/>
        <v>65.77</v>
      </c>
      <c r="DF6" s="35">
        <f t="shared" si="11"/>
        <v>65.97</v>
      </c>
      <c r="DG6" s="35">
        <f t="shared" si="11"/>
        <v>64.7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0.18</v>
      </c>
      <c r="EO6" s="34" t="str">
        <f>IF(EO7="","",IF(EO7="-","【-】","【"&amp;SUBSTITUTE(TEXT(EO7,"#,##0.00"),"-","△")&amp;"】"))</f>
        <v>【0.22】</v>
      </c>
    </row>
    <row r="7" spans="1:145" s="36" customFormat="1" x14ac:dyDescent="0.15">
      <c r="A7" s="28"/>
      <c r="B7" s="37">
        <v>2019</v>
      </c>
      <c r="C7" s="37">
        <v>302082</v>
      </c>
      <c r="D7" s="37">
        <v>47</v>
      </c>
      <c r="E7" s="37">
        <v>17</v>
      </c>
      <c r="F7" s="37">
        <v>1</v>
      </c>
      <c r="G7" s="37">
        <v>0</v>
      </c>
      <c r="H7" s="37" t="s">
        <v>97</v>
      </c>
      <c r="I7" s="37" t="s">
        <v>98</v>
      </c>
      <c r="J7" s="37" t="s">
        <v>99</v>
      </c>
      <c r="K7" s="37" t="s">
        <v>100</v>
      </c>
      <c r="L7" s="37" t="s">
        <v>101</v>
      </c>
      <c r="M7" s="37" t="s">
        <v>102</v>
      </c>
      <c r="N7" s="38" t="s">
        <v>103</v>
      </c>
      <c r="O7" s="38" t="s">
        <v>104</v>
      </c>
      <c r="P7" s="38">
        <v>15.7</v>
      </c>
      <c r="Q7" s="38">
        <v>92.94</v>
      </c>
      <c r="R7" s="38">
        <v>3120</v>
      </c>
      <c r="S7" s="38">
        <v>61813</v>
      </c>
      <c r="T7" s="38">
        <v>228.21</v>
      </c>
      <c r="U7" s="38">
        <v>270.86</v>
      </c>
      <c r="V7" s="38">
        <v>9655</v>
      </c>
      <c r="W7" s="38">
        <v>2.4700000000000002</v>
      </c>
      <c r="X7" s="38">
        <v>3908.91</v>
      </c>
      <c r="Y7" s="38">
        <v>82.79</v>
      </c>
      <c r="Z7" s="38">
        <v>81.08</v>
      </c>
      <c r="AA7" s="38">
        <v>84.18</v>
      </c>
      <c r="AB7" s="38">
        <v>86.2</v>
      </c>
      <c r="AC7" s="38">
        <v>82.47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1240.1600000000001</v>
      </c>
      <c r="BL7" s="38">
        <v>1193.49</v>
      </c>
      <c r="BM7" s="38">
        <v>876.19</v>
      </c>
      <c r="BN7" s="38">
        <v>722.53</v>
      </c>
      <c r="BO7" s="38">
        <v>933.3</v>
      </c>
      <c r="BP7" s="38">
        <v>682.51</v>
      </c>
      <c r="BQ7" s="38">
        <v>54.4</v>
      </c>
      <c r="BR7" s="38">
        <v>56</v>
      </c>
      <c r="BS7" s="38">
        <v>70.73</v>
      </c>
      <c r="BT7" s="38">
        <v>85.94</v>
      </c>
      <c r="BU7" s="38">
        <v>59.87</v>
      </c>
      <c r="BV7" s="38">
        <v>60.17</v>
      </c>
      <c r="BW7" s="38">
        <v>65.569999999999993</v>
      </c>
      <c r="BX7" s="38">
        <v>75.7</v>
      </c>
      <c r="BY7" s="38">
        <v>74.61</v>
      </c>
      <c r="BZ7" s="38">
        <v>77.510000000000005</v>
      </c>
      <c r="CA7" s="38">
        <v>100.34</v>
      </c>
      <c r="CB7" s="38">
        <v>304.76</v>
      </c>
      <c r="CC7" s="38">
        <v>296.91000000000003</v>
      </c>
      <c r="CD7" s="38">
        <v>232.55</v>
      </c>
      <c r="CE7" s="38">
        <v>193.08</v>
      </c>
      <c r="CF7" s="38">
        <v>279.79000000000002</v>
      </c>
      <c r="CG7" s="38">
        <v>281.52999999999997</v>
      </c>
      <c r="CH7" s="38">
        <v>263.04000000000002</v>
      </c>
      <c r="CI7" s="38">
        <v>230.04</v>
      </c>
      <c r="CJ7" s="38">
        <v>233.5</v>
      </c>
      <c r="CK7" s="38">
        <v>221.95</v>
      </c>
      <c r="CL7" s="38">
        <v>136.15</v>
      </c>
      <c r="CM7" s="38" t="s">
        <v>103</v>
      </c>
      <c r="CN7" s="38" t="s">
        <v>103</v>
      </c>
      <c r="CO7" s="38" t="s">
        <v>103</v>
      </c>
      <c r="CP7" s="38" t="s">
        <v>103</v>
      </c>
      <c r="CQ7" s="38" t="s">
        <v>103</v>
      </c>
      <c r="CR7" s="38">
        <v>44.89</v>
      </c>
      <c r="CS7" s="38">
        <v>40.75</v>
      </c>
      <c r="CT7" s="38">
        <v>42.4</v>
      </c>
      <c r="CU7" s="38">
        <v>45.44</v>
      </c>
      <c r="CV7" s="38">
        <v>47.28</v>
      </c>
      <c r="CW7" s="38">
        <v>59.64</v>
      </c>
      <c r="CX7" s="38">
        <v>45.12</v>
      </c>
      <c r="CY7" s="38">
        <v>43.98</v>
      </c>
      <c r="CZ7" s="38">
        <v>58.66</v>
      </c>
      <c r="DA7" s="38">
        <v>59.81</v>
      </c>
      <c r="DB7" s="38">
        <v>60.28</v>
      </c>
      <c r="DC7" s="38">
        <v>64.89</v>
      </c>
      <c r="DD7" s="38">
        <v>64.97</v>
      </c>
      <c r="DE7" s="38">
        <v>65.77</v>
      </c>
      <c r="DF7" s="38">
        <v>65.97</v>
      </c>
      <c r="DG7" s="38">
        <v>64.7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0.18</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2021-02-05T05:37:35Z</cp:lastPrinted>
  <dcterms:created xsi:type="dcterms:W3CDTF">2020-12-04T02:48:10Z</dcterms:created>
  <dcterms:modified xsi:type="dcterms:W3CDTF">2021-02-05T05:37:37Z</dcterms:modified>
  <cp:category/>
</cp:coreProperties>
</file>