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uClw7Ugp/C28fE9uRBtUJsps6ECmK0gCDm63RFpK0e/e1Rtf/pKaM+lZDzowvkV4IVfbvBSb9jLMVNK7lMHMw==" workbookSaltValue="ZPqYb115/Y96uYjl+RaDfw==" workbookSpinCount="100000" lockStructure="1"/>
  <bookViews>
    <workbookView xWindow="0" yWindow="30" windowWidth="15360" windowHeight="760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<sst xmlns="http://schemas.openxmlformats.org/spreadsheetml/2006/main" count="228" uniqueCount="114">
  <si>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</si>
  <si>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</si>
  <si>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</si>
  <si>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</si>
  <si>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</si>
  <si>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</si>
  <si>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</si>
  <si>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</si>
  <si>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</si>
  <si>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</si>
  <si>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</si>
  <si>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</si>
  <si>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</si>
  <si>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</si>
  <si>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</si>
  <si>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</si>
  <si>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</si>
  <si>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</si>
  <si>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</si>
  <si>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</si>
  <si>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</si>
  <si>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</si>
  <si>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</si>
  <si>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</si>
  <si>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</si>
  <si>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</si>
  <si>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</si>
  <si>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</si>
  <si>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</si>
  <si>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</si>
  <si>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</si>
  <si>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</si>
  <si>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</si>
  <si>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</si>
  <si>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</si>
  <si>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</si>
  <si>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</si>
  <si>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</si>
  <si>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</si>
  <si>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</si>
  <si>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</si>
  <si>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</si>
  <si>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</si>
  <si>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</si>
  <si>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</si>
  <si>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</si>
  <si>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</si>
  <si>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</si>
  <si>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</si>
  <si>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</si>
  <si>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</si>
  <si>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</si>
  <si>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</si>
  <si>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</si>
  <si>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</si>
  <si>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</si>
  <si>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</si>
  <si>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</si>
  <si>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</si>
  <si>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</si>
  <si>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</si>
  <si>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</si>
  <si>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</si>
  <si>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</si>
  <si>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</si>
  <si>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</si>
  <si>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</si>
  <si>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</si>
  <si>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</si>
  <si>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</si>
  <si>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</si>
  <si>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</si>
  <si>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</si>
  <si>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</si>
  <si>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</si>
  <si>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</si>
  <si>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</si>
  <si>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</si>
  <si>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</si>
  <si>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</si>
  <si>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</si>
  <si>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</si>
  <si>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</si>
  <si>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</si>
  <si>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</si>
  <si>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</si>
  <si>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</si>
  <si>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</si>
  <si>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</si>
  <si>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</si>
  <si>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</si>
  <si>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</si>
  <si>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</si>
  <si>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</si>
  <si>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</si>
  <si>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</si>
  <si>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</si>
  <si>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</si>
  <si>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那智勝浦町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</si>
  <si>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</si>
  <si>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</si>
  <si>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</si>
  <si>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</si>
  <si>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</si>
  <si>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</si>
  <si>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</si>
  <si>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</si>
  <si>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</si>
  <si>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</si>
  <si>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</si>
  <si>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</si>
  <si>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ということで、定住人口の少ない那智山区における観光人口を主な計画処理人口としている。近年観光人口は横ばいで計画観光人口に及ばず施設利用率は低く、汚水処理原価は高い値となっている。
　収益的収支比率は利用量の減少により前回よりも低下している。依然として収入の大半を一般会計からの繰入金で補填している状況のため、経費回収率は低い値となっている。
　企業債残高対事業規模比率は、一般会計からの繰入金が多いため、０となっている。
　水洗化率は、平均より低い値となっているため、接続率向上の啓発を続けている。</t>
    <rPh sb="1" eb="3">
      <t>トクテイ</t>
    </rPh>
    <rPh sb="3" eb="5">
      <t>カンキョウ</t>
    </rPh>
    <rPh sb="5" eb="7">
      <t>ホゼン</t>
    </rPh>
    <rPh sb="7" eb="9">
      <t>コウキョウ</t>
    </rPh>
    <rPh sb="9" eb="12">
      <t>ゲスイドウ</t>
    </rPh>
    <rPh sb="12" eb="14">
      <t>ジギョウ</t>
    </rPh>
    <rPh sb="21" eb="23">
      <t>テイジュウ</t>
    </rPh>
    <rPh sb="23" eb="25">
      <t>ジンコウ</t>
    </rPh>
    <rPh sb="26" eb="27">
      <t>スク</t>
    </rPh>
    <rPh sb="29" eb="31">
      <t>ナチ</t>
    </rPh>
    <rPh sb="31" eb="32">
      <t>サン</t>
    </rPh>
    <rPh sb="32" eb="33">
      <t>ク</t>
    </rPh>
    <rPh sb="37" eb="39">
      <t>カンコウ</t>
    </rPh>
    <rPh sb="39" eb="41">
      <t>ジンコウ</t>
    </rPh>
    <rPh sb="42" eb="43">
      <t>オモ</t>
    </rPh>
    <rPh sb="44" eb="46">
      <t>ケイカク</t>
    </rPh>
    <rPh sb="46" eb="48">
      <t>ショリ</t>
    </rPh>
    <rPh sb="48" eb="50">
      <t>ジンコウ</t>
    </rPh>
    <rPh sb="56" eb="58">
      <t>キンネン</t>
    </rPh>
    <rPh sb="58" eb="60">
      <t>カンコウ</t>
    </rPh>
    <rPh sb="60" eb="62">
      <t>ジンコウ</t>
    </rPh>
    <rPh sb="63" eb="64">
      <t>ヨコ</t>
    </rPh>
    <rPh sb="67" eb="69">
      <t>ケイカク</t>
    </rPh>
    <rPh sb="69" eb="71">
      <t>カンコウ</t>
    </rPh>
    <rPh sb="71" eb="73">
      <t>ジンコウ</t>
    </rPh>
    <rPh sb="74" eb="75">
      <t>オヨ</t>
    </rPh>
    <rPh sb="77" eb="79">
      <t>シセツ</t>
    </rPh>
    <rPh sb="79" eb="82">
      <t>リヨウリツ</t>
    </rPh>
    <rPh sb="83" eb="84">
      <t>ヒク</t>
    </rPh>
    <rPh sb="86" eb="88">
      <t>オスイ</t>
    </rPh>
    <rPh sb="88" eb="90">
      <t>ショリ</t>
    </rPh>
    <rPh sb="90" eb="92">
      <t>ゲンカ</t>
    </rPh>
    <rPh sb="93" eb="94">
      <t>タカ</t>
    </rPh>
    <rPh sb="95" eb="96">
      <t>アタイ</t>
    </rPh>
    <rPh sb="105" eb="108">
      <t>シュウエキテキ</t>
    </rPh>
    <rPh sb="108" eb="110">
      <t>シュウシ</t>
    </rPh>
    <rPh sb="110" eb="112">
      <t>ヒリツ</t>
    </rPh>
    <phoneticPr fontId="4"/>
  </si>
  <si>
    <t>平成１０年度からの供用開始であるため、下水道管渠・マンホールや汚水処理施設はまだ新しいが、施設の老朽化が進んでいく中で、施設更新新計画と財源確保が問題になってくる。</t>
    <rPh sb="0" eb="2">
      <t>ヘイセイ</t>
    </rPh>
    <rPh sb="4" eb="5">
      <t>ネン</t>
    </rPh>
    <rPh sb="5" eb="6">
      <t>ド</t>
    </rPh>
    <rPh sb="9" eb="11">
      <t>キョウヨウ</t>
    </rPh>
    <rPh sb="11" eb="13">
      <t>カイシ</t>
    </rPh>
    <rPh sb="19" eb="22">
      <t>ゲスイドウ</t>
    </rPh>
    <rPh sb="22" eb="24">
      <t>カンキョ</t>
    </rPh>
    <rPh sb="31" eb="33">
      <t>オスイ</t>
    </rPh>
    <rPh sb="33" eb="35">
      <t>ショリ</t>
    </rPh>
    <rPh sb="35" eb="37">
      <t>シセツ</t>
    </rPh>
    <rPh sb="40" eb="41">
      <t>アタラ</t>
    </rPh>
    <rPh sb="45" eb="47">
      <t>シセツ</t>
    </rPh>
    <rPh sb="48" eb="51">
      <t>ロウキュウカ</t>
    </rPh>
    <rPh sb="52" eb="53">
      <t>スス</t>
    </rPh>
    <rPh sb="57" eb="58">
      <t>ナカ</t>
    </rPh>
    <rPh sb="60" eb="62">
      <t>シセツ</t>
    </rPh>
    <rPh sb="62" eb="64">
      <t>コウシン</t>
    </rPh>
    <rPh sb="64" eb="67">
      <t>シンケイカク</t>
    </rPh>
    <rPh sb="68" eb="70">
      <t>ザイゲン</t>
    </rPh>
    <rPh sb="70" eb="72">
      <t>カクホ</t>
    </rPh>
    <rPh sb="73" eb="75">
      <t>モンダイ</t>
    </rPh>
    <phoneticPr fontId="4"/>
  </si>
  <si>
    <t>　今後進んでいく施設の老朽化に伴い更新費用の増加が予測されるが、使用料収入が見込めず、財源については一般会計からの繰入金が大半を占めているため、財政部局との協議が必要である。</t>
    <rPh sb="1" eb="3">
      <t>コンゴ</t>
    </rPh>
    <rPh sb="3" eb="4">
      <t>スス</t>
    </rPh>
    <rPh sb="8" eb="10">
      <t>シセツ</t>
    </rPh>
    <rPh sb="11" eb="14">
      <t>ロウキュウカ</t>
    </rPh>
    <rPh sb="15" eb="16">
      <t>トモナ</t>
    </rPh>
    <rPh sb="17" eb="19">
      <t>コウシン</t>
    </rPh>
    <rPh sb="19" eb="21">
      <t>ヒヨウ</t>
    </rPh>
    <rPh sb="22" eb="24">
      <t>ゾウカ</t>
    </rPh>
    <rPh sb="25" eb="27">
      <t>ヨソク</t>
    </rPh>
    <rPh sb="32" eb="34">
      <t>シヨウ</t>
    </rPh>
    <rPh sb="34" eb="35">
      <t>リョウ</t>
    </rPh>
    <rPh sb="35" eb="37">
      <t>シュウニュウ</t>
    </rPh>
    <rPh sb="38" eb="40">
      <t>ミコ</t>
    </rPh>
    <rPh sb="43" eb="45">
      <t>ザイゲン</t>
    </rPh>
    <rPh sb="50" eb="52">
      <t>イッパン</t>
    </rPh>
    <rPh sb="52" eb="54">
      <t>カイケイ</t>
    </rPh>
    <rPh sb="57" eb="59">
      <t>クリイレ</t>
    </rPh>
    <rPh sb="59" eb="60">
      <t>キン</t>
    </rPh>
    <rPh sb="61" eb="63">
      <t>タイハン</t>
    </rPh>
    <rPh sb="64" eb="65">
      <t>シ</t>
    </rPh>
    <rPh sb="72" eb="74">
      <t>ザイセイ</t>
    </rPh>
    <rPh sb="74" eb="76">
      <t>ブキョク</t>
    </rPh>
    <rPh sb="78" eb="80">
      <t>キョウギ</t>
    </rPh>
    <rPh sb="81" eb="8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</si>
</sst>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662-4B23-8C00-0D566733DB99}"/>
            </c:ext>
          </c:extLst>
        </c:ser>
        <c:dLbls>
          <c:showLegendKey val="0"/>
          <c:showVal val="0"/>
          <c:showCatName val="0"/>
          <c:showSerName val="0"/>
          <c:showPercent val="0"/>
          <c:showBubbleSize val="0"/>
        </c:dLbls>
        <c:gapWidth val="150"/>
        <c:axId val="145082240"/>
        <c:axId val="14509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7662-4B23-8C00-0D566733DB99}"/>
            </c:ext>
          </c:extLst>
        </c:ser>
        <c:dLbls>
          <c:showLegendKey val="0"/>
          <c:showVal val="0"/>
          <c:showCatName val="0"/>
          <c:showSerName val="0"/>
          <c:showPercent val="0"/>
          <c:showBubbleSize val="0"/>
        </c:dLbls>
        <c:marker val="1"/>
        <c:smooth val="0"/>
        <c:axId val="145082240"/>
        <c:axId val="145092608"/>
      </c:lineChart>
      <c:dateAx>
        <c:axId val="145082240"/>
        <c:scaling>
          <c:orientation val="minMax"/>
        </c:scaling>
        <c:delete val="1"/>
        <c:axPos val="b"/>
        <c:numFmt formatCode="ge" sourceLinked="1"/>
        <c:majorTickMark val="none"/>
        <c:minorTickMark val="none"/>
        <c:tickLblPos val="none"/>
        <c:crossAx val="145092608"/>
        <c:crosses val="autoZero"/>
        <c:auto val="1"/>
        <c:lblOffset val="100"/>
        <c:baseTimeUnit val="years"/>
      </c:dateAx>
      <c:valAx>
        <c:axId val="1450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0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10.6</c:v>
                </c:pt>
                <c:pt idx="1">
                  <c:v>11</c:v>
                </c:pt>
                <c:pt idx="2">
                  <c:v>10.8</c:v>
                </c:pt>
                <c:pt idx="3">
                  <c:v>10.6</c:v>
                </c:pt>
                <c:pt idx="4">
                  <c:v>10</c:v>
                </c:pt>
              </c:numCache>
            </c:numRef>
          </c:val>
          <c:extLst xmlns:c16r2="http://schemas.microsoft.com/office/drawing/2015/06/chart">
            <c:ext xmlns:c16="http://schemas.microsoft.com/office/drawing/2014/chart" uri="{C3380CC4-5D6E-409C-BE32-E72D297353CC}">
              <c16:uniqueId val="{00000000-14C4-4B8B-A516-0FF92D1D7D97}"/>
            </c:ext>
          </c:extLst>
        </c:ser>
        <c:dLbls>
          <c:showLegendKey val="0"/>
          <c:showVal val="0"/>
          <c:showCatName val="0"/>
          <c:showSerName val="0"/>
          <c:showPercent val="0"/>
          <c:showBubbleSize val="0"/>
        </c:dLbls>
        <c:gapWidth val="150"/>
        <c:axId val="145713024"/>
        <c:axId val="14571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14C4-4B8B-A516-0FF92D1D7D97}"/>
            </c:ext>
          </c:extLst>
        </c:ser>
        <c:dLbls>
          <c:showLegendKey val="0"/>
          <c:showVal val="0"/>
          <c:showCatName val="0"/>
          <c:showSerName val="0"/>
          <c:showPercent val="0"/>
          <c:showBubbleSize val="0"/>
        </c:dLbls>
        <c:marker val="1"/>
        <c:smooth val="0"/>
        <c:axId val="145713024"/>
        <c:axId val="145719296"/>
      </c:lineChart>
      <c:dateAx>
        <c:axId val="145713024"/>
        <c:scaling>
          <c:orientation val="minMax"/>
        </c:scaling>
        <c:delete val="1"/>
        <c:axPos val="b"/>
        <c:numFmt formatCode="ge" sourceLinked="1"/>
        <c:majorTickMark val="none"/>
        <c:minorTickMark val="none"/>
        <c:tickLblPos val="none"/>
        <c:crossAx val="145719296"/>
        <c:crosses val="autoZero"/>
        <c:auto val="1"/>
        <c:lblOffset val="100"/>
        <c:baseTimeUnit val="years"/>
      </c:dateAx>
      <c:valAx>
        <c:axId val="14571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7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63.72</c:v>
                </c:pt>
                <c:pt idx="1">
                  <c:v>69.09</c:v>
                </c:pt>
                <c:pt idx="2">
                  <c:v>65.77</c:v>
                </c:pt>
                <c:pt idx="3">
                  <c:v>65.77</c:v>
                </c:pt>
                <c:pt idx="4">
                  <c:v>65.38</c:v>
                </c:pt>
              </c:numCache>
            </c:numRef>
          </c:val>
          <c:extLst xmlns:c16r2="http://schemas.microsoft.com/office/drawing/2015/06/chart">
            <c:ext xmlns:c16="http://schemas.microsoft.com/office/drawing/2014/chart" uri="{C3380CC4-5D6E-409C-BE32-E72D297353CC}">
              <c16:uniqueId val="{00000000-DB64-4588-A23F-A021E7A51A01}"/>
            </c:ext>
          </c:extLst>
        </c:ser>
        <c:dLbls>
          <c:showLegendKey val="0"/>
          <c:showVal val="0"/>
          <c:showCatName val="0"/>
          <c:showSerName val="0"/>
          <c:showPercent val="0"/>
          <c:showBubbleSize val="0"/>
        </c:dLbls>
        <c:gapWidth val="150"/>
        <c:axId val="145623296"/>
        <c:axId val="14563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DB64-4588-A23F-A021E7A51A01}"/>
            </c:ext>
          </c:extLst>
        </c:ser>
        <c:dLbls>
          <c:showLegendKey val="0"/>
          <c:showVal val="0"/>
          <c:showCatName val="0"/>
          <c:showSerName val="0"/>
          <c:showPercent val="0"/>
          <c:showBubbleSize val="0"/>
        </c:dLbls>
        <c:marker val="1"/>
        <c:smooth val="0"/>
        <c:axId val="145623296"/>
        <c:axId val="145633664"/>
      </c:lineChart>
      <c:dateAx>
        <c:axId val="145623296"/>
        <c:scaling>
          <c:orientation val="minMax"/>
        </c:scaling>
        <c:delete val="1"/>
        <c:axPos val="b"/>
        <c:numFmt formatCode="ge" sourceLinked="1"/>
        <c:majorTickMark val="none"/>
        <c:minorTickMark val="none"/>
        <c:tickLblPos val="none"/>
        <c:crossAx val="145633664"/>
        <c:crosses val="autoZero"/>
        <c:auto val="1"/>
        <c:lblOffset val="100"/>
        <c:baseTimeUnit val="years"/>
      </c:dateAx>
      <c:valAx>
        <c:axId val="14563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97.8</c:v>
                </c:pt>
                <c:pt idx="1">
                  <c:v>98.42</c:v>
                </c:pt>
                <c:pt idx="2">
                  <c:v>98.52</c:v>
                </c:pt>
                <c:pt idx="3">
                  <c:v>98.59</c:v>
                </c:pt>
                <c:pt idx="4">
                  <c:v>97.42</c:v>
                </c:pt>
              </c:numCache>
            </c:numRef>
          </c:val>
          <c:extLst xmlns:c16r2="http://schemas.microsoft.com/office/drawing/2015/06/chart">
            <c:ext xmlns:c16="http://schemas.microsoft.com/office/drawing/2014/chart" uri="{C3380CC4-5D6E-409C-BE32-E72D297353CC}">
              <c16:uniqueId val="{00000000-07E2-4558-B39C-2B3D78E7F04F}"/>
            </c:ext>
          </c:extLst>
        </c:ser>
        <c:dLbls>
          <c:showLegendKey val="0"/>
          <c:showVal val="0"/>
          <c:showCatName val="0"/>
          <c:showSerName val="0"/>
          <c:showPercent val="0"/>
          <c:showBubbleSize val="0"/>
        </c:dLbls>
        <c:gapWidth val="150"/>
        <c:axId val="145373440"/>
        <c:axId val="14538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E2-4558-B39C-2B3D78E7F04F}"/>
            </c:ext>
          </c:extLst>
        </c:ser>
        <c:dLbls>
          <c:showLegendKey val="0"/>
          <c:showVal val="0"/>
          <c:showCatName val="0"/>
          <c:showSerName val="0"/>
          <c:showPercent val="0"/>
          <c:showBubbleSize val="0"/>
        </c:dLbls>
        <c:marker val="1"/>
        <c:smooth val="0"/>
        <c:axId val="145373440"/>
        <c:axId val="145383808"/>
      </c:lineChart>
      <c:dateAx>
        <c:axId val="145373440"/>
        <c:scaling>
          <c:orientation val="minMax"/>
        </c:scaling>
        <c:delete val="1"/>
        <c:axPos val="b"/>
        <c:numFmt formatCode="ge" sourceLinked="1"/>
        <c:majorTickMark val="none"/>
        <c:minorTickMark val="none"/>
        <c:tickLblPos val="none"/>
        <c:crossAx val="145383808"/>
        <c:crosses val="autoZero"/>
        <c:auto val="1"/>
        <c:lblOffset val="100"/>
        <c:baseTimeUnit val="years"/>
      </c:dateAx>
      <c:valAx>
        <c:axId val="1453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1A-4A88-A867-99B1A38B9BEC}"/>
            </c:ext>
          </c:extLst>
        </c:ser>
        <c:dLbls>
          <c:showLegendKey val="0"/>
          <c:showVal val="0"/>
          <c:showCatName val="0"/>
          <c:showSerName val="0"/>
          <c:showPercent val="0"/>
          <c:showBubbleSize val="0"/>
        </c:dLbls>
        <c:gapWidth val="150"/>
        <c:axId val="145230464"/>
        <c:axId val="14523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1A-4A88-A867-99B1A38B9BEC}"/>
            </c:ext>
          </c:extLst>
        </c:ser>
        <c:dLbls>
          <c:showLegendKey val="0"/>
          <c:showVal val="0"/>
          <c:showCatName val="0"/>
          <c:showSerName val="0"/>
          <c:showPercent val="0"/>
          <c:showBubbleSize val="0"/>
        </c:dLbls>
        <c:marker val="1"/>
        <c:smooth val="0"/>
        <c:axId val="145230464"/>
        <c:axId val="145232640"/>
      </c:lineChart>
      <c:dateAx>
        <c:axId val="145230464"/>
        <c:scaling>
          <c:orientation val="minMax"/>
        </c:scaling>
        <c:delete val="1"/>
        <c:axPos val="b"/>
        <c:numFmt formatCode="ge" sourceLinked="1"/>
        <c:majorTickMark val="none"/>
        <c:minorTickMark val="none"/>
        <c:tickLblPos val="none"/>
        <c:crossAx val="145232640"/>
        <c:crosses val="autoZero"/>
        <c:auto val="1"/>
        <c:lblOffset val="100"/>
        <c:baseTimeUnit val="years"/>
      </c:dateAx>
      <c:valAx>
        <c:axId val="1452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27-4336-9F81-249E1752CF67}"/>
            </c:ext>
          </c:extLst>
        </c:ser>
        <c:dLbls>
          <c:showLegendKey val="0"/>
          <c:showVal val="0"/>
          <c:showCatName val="0"/>
          <c:showSerName val="0"/>
          <c:showPercent val="0"/>
          <c:showBubbleSize val="0"/>
        </c:dLbls>
        <c:gapWidth val="150"/>
        <c:axId val="145265408"/>
        <c:axId val="1452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27-4336-9F81-249E1752CF67}"/>
            </c:ext>
          </c:extLst>
        </c:ser>
        <c:dLbls>
          <c:showLegendKey val="0"/>
          <c:showVal val="0"/>
          <c:showCatName val="0"/>
          <c:showSerName val="0"/>
          <c:showPercent val="0"/>
          <c:showBubbleSize val="0"/>
        </c:dLbls>
        <c:marker val="1"/>
        <c:smooth val="0"/>
        <c:axId val="145265408"/>
        <c:axId val="145267328"/>
      </c:lineChart>
      <c:dateAx>
        <c:axId val="145265408"/>
        <c:scaling>
          <c:orientation val="minMax"/>
        </c:scaling>
        <c:delete val="1"/>
        <c:axPos val="b"/>
        <c:numFmt formatCode="ge" sourceLinked="1"/>
        <c:majorTickMark val="none"/>
        <c:minorTickMark val="none"/>
        <c:tickLblPos val="none"/>
        <c:crossAx val="145267328"/>
        <c:crosses val="autoZero"/>
        <c:auto val="1"/>
        <c:lblOffset val="100"/>
        <c:baseTimeUnit val="years"/>
      </c:dateAx>
      <c:valAx>
        <c:axId val="14526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6A-4A82-9266-625A26D35903}"/>
            </c:ext>
          </c:extLst>
        </c:ser>
        <c:dLbls>
          <c:showLegendKey val="0"/>
          <c:showVal val="0"/>
          <c:showCatName val="0"/>
          <c:showSerName val="0"/>
          <c:showPercent val="0"/>
          <c:showBubbleSize val="0"/>
        </c:dLbls>
        <c:gapWidth val="150"/>
        <c:axId val="145450880"/>
        <c:axId val="1454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6A-4A82-9266-625A26D35903}"/>
            </c:ext>
          </c:extLst>
        </c:ser>
        <c:dLbls>
          <c:showLegendKey val="0"/>
          <c:showVal val="0"/>
          <c:showCatName val="0"/>
          <c:showSerName val="0"/>
          <c:showPercent val="0"/>
          <c:showBubbleSize val="0"/>
        </c:dLbls>
        <c:marker val="1"/>
        <c:smooth val="0"/>
        <c:axId val="145450880"/>
        <c:axId val="145457152"/>
      </c:lineChart>
      <c:dateAx>
        <c:axId val="145450880"/>
        <c:scaling>
          <c:orientation val="minMax"/>
        </c:scaling>
        <c:delete val="1"/>
        <c:axPos val="b"/>
        <c:numFmt formatCode="ge" sourceLinked="1"/>
        <c:majorTickMark val="none"/>
        <c:minorTickMark val="none"/>
        <c:tickLblPos val="none"/>
        <c:crossAx val="145457152"/>
        <c:crosses val="autoZero"/>
        <c:auto val="1"/>
        <c:lblOffset val="100"/>
        <c:baseTimeUnit val="years"/>
      </c:dateAx>
      <c:valAx>
        <c:axId val="1454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ED-4B1C-9561-195EA62AA584}"/>
            </c:ext>
          </c:extLst>
        </c:ser>
        <c:dLbls>
          <c:showLegendKey val="0"/>
          <c:showVal val="0"/>
          <c:showCatName val="0"/>
          <c:showSerName val="0"/>
          <c:showPercent val="0"/>
          <c:showBubbleSize val="0"/>
        </c:dLbls>
        <c:gapWidth val="150"/>
        <c:axId val="145469824"/>
        <c:axId val="1454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ED-4B1C-9561-195EA62AA584}"/>
            </c:ext>
          </c:extLst>
        </c:ser>
        <c:dLbls>
          <c:showLegendKey val="0"/>
          <c:showVal val="0"/>
          <c:showCatName val="0"/>
          <c:showSerName val="0"/>
          <c:showPercent val="0"/>
          <c:showBubbleSize val="0"/>
        </c:dLbls>
        <c:marker val="1"/>
        <c:smooth val="0"/>
        <c:axId val="145469824"/>
        <c:axId val="145471744"/>
      </c:lineChart>
      <c:dateAx>
        <c:axId val="145469824"/>
        <c:scaling>
          <c:orientation val="minMax"/>
        </c:scaling>
        <c:delete val="1"/>
        <c:axPos val="b"/>
        <c:numFmt formatCode="ge" sourceLinked="1"/>
        <c:majorTickMark val="none"/>
        <c:minorTickMark val="none"/>
        <c:tickLblPos val="none"/>
        <c:crossAx val="145471744"/>
        <c:crosses val="autoZero"/>
        <c:auto val="1"/>
        <c:lblOffset val="100"/>
        <c:baseTimeUnit val="years"/>
      </c:dateAx>
      <c:valAx>
        <c:axId val="1454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6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6B1-4579-9BAB-60DD91170C79}"/>
            </c:ext>
          </c:extLst>
        </c:ser>
        <c:dLbls>
          <c:showLegendKey val="0"/>
          <c:showVal val="0"/>
          <c:showCatName val="0"/>
          <c:showSerName val="0"/>
          <c:showPercent val="0"/>
          <c:showBubbleSize val="0"/>
        </c:dLbls>
        <c:gapWidth val="150"/>
        <c:axId val="145773312"/>
        <c:axId val="14577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A6B1-4579-9BAB-60DD91170C79}"/>
            </c:ext>
          </c:extLst>
        </c:ser>
        <c:dLbls>
          <c:showLegendKey val="0"/>
          <c:showVal val="0"/>
          <c:showCatName val="0"/>
          <c:showSerName val="0"/>
          <c:showPercent val="0"/>
          <c:showBubbleSize val="0"/>
        </c:dLbls>
        <c:marker val="1"/>
        <c:smooth val="0"/>
        <c:axId val="145773312"/>
        <c:axId val="145775232"/>
      </c:lineChart>
      <c:dateAx>
        <c:axId val="145773312"/>
        <c:scaling>
          <c:orientation val="minMax"/>
        </c:scaling>
        <c:delete val="1"/>
        <c:axPos val="b"/>
        <c:numFmt formatCode="ge" sourceLinked="1"/>
        <c:majorTickMark val="none"/>
        <c:minorTickMark val="none"/>
        <c:tickLblPos val="none"/>
        <c:crossAx val="145775232"/>
        <c:crosses val="autoZero"/>
        <c:auto val="1"/>
        <c:lblOffset val="100"/>
        <c:baseTimeUnit val="years"/>
      </c:dateAx>
      <c:valAx>
        <c:axId val="1457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7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16.88</c:v>
                </c:pt>
                <c:pt idx="1">
                  <c:v>15.79</c:v>
                </c:pt>
                <c:pt idx="2">
                  <c:v>15.38</c:v>
                </c:pt>
                <c:pt idx="3">
                  <c:v>15.64</c:v>
                </c:pt>
                <c:pt idx="4">
                  <c:v>14.53</c:v>
                </c:pt>
              </c:numCache>
            </c:numRef>
          </c:val>
          <c:extLst xmlns:c16r2="http://schemas.microsoft.com/office/drawing/2015/06/chart">
            <c:ext xmlns:c16="http://schemas.microsoft.com/office/drawing/2014/chart" uri="{C3380CC4-5D6E-409C-BE32-E72D297353CC}">
              <c16:uniqueId val="{00000000-414D-42E3-B689-04519F455689}"/>
            </c:ext>
          </c:extLst>
        </c:ser>
        <c:dLbls>
          <c:showLegendKey val="0"/>
          <c:showVal val="0"/>
          <c:showCatName val="0"/>
          <c:showSerName val="0"/>
          <c:showPercent val="0"/>
          <c:showBubbleSize val="0"/>
        </c:dLbls>
        <c:gapWidth val="150"/>
        <c:axId val="145495168"/>
        <c:axId val="14549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414D-42E3-B689-04519F455689}"/>
            </c:ext>
          </c:extLst>
        </c:ser>
        <c:dLbls>
          <c:showLegendKey val="0"/>
          <c:showVal val="0"/>
          <c:showCatName val="0"/>
          <c:showSerName val="0"/>
          <c:showPercent val="0"/>
          <c:showBubbleSize val="0"/>
        </c:dLbls>
        <c:marker val="1"/>
        <c:smooth val="0"/>
        <c:axId val="145495168"/>
        <c:axId val="145497088"/>
      </c:lineChart>
      <c:dateAx>
        <c:axId val="145495168"/>
        <c:scaling>
          <c:orientation val="minMax"/>
        </c:scaling>
        <c:delete val="1"/>
        <c:axPos val="b"/>
        <c:numFmt formatCode="ge" sourceLinked="1"/>
        <c:majorTickMark val="none"/>
        <c:minorTickMark val="none"/>
        <c:tickLblPos val="none"/>
        <c:crossAx val="145497088"/>
        <c:crosses val="autoZero"/>
        <c:auto val="1"/>
        <c:lblOffset val="100"/>
        <c:baseTimeUnit val="years"/>
      </c:dateAx>
      <c:valAx>
        <c:axId val="1454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955.72</c:v>
                </c:pt>
                <c:pt idx="1">
                  <c:v>1020.66</c:v>
                </c:pt>
                <c:pt idx="2">
                  <c:v>1066.1400000000001</c:v>
                </c:pt>
                <c:pt idx="3">
                  <c:v>1105.3800000000001</c:v>
                </c:pt>
                <c:pt idx="4">
                  <c:v>1124.93</c:v>
                </c:pt>
              </c:numCache>
            </c:numRef>
          </c:val>
          <c:extLst xmlns:c16r2="http://schemas.microsoft.com/office/drawing/2015/06/chart">
            <c:ext xmlns:c16="http://schemas.microsoft.com/office/drawing/2014/chart" uri="{C3380CC4-5D6E-409C-BE32-E72D297353CC}">
              <c16:uniqueId val="{00000000-FB7A-4ECF-9C5C-C9BD922FA1DC}"/>
            </c:ext>
          </c:extLst>
        </c:ser>
        <c:dLbls>
          <c:showLegendKey val="0"/>
          <c:showVal val="0"/>
          <c:showCatName val="0"/>
          <c:showSerName val="0"/>
          <c:showPercent val="0"/>
          <c:showBubbleSize val="0"/>
        </c:dLbls>
        <c:gapWidth val="150"/>
        <c:axId val="145536512"/>
        <c:axId val="14553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FB7A-4ECF-9C5C-C9BD922FA1DC}"/>
            </c:ext>
          </c:extLst>
        </c:ser>
        <c:dLbls>
          <c:showLegendKey val="0"/>
          <c:showVal val="0"/>
          <c:showCatName val="0"/>
          <c:showSerName val="0"/>
          <c:showPercent val="0"/>
          <c:showBubbleSize val="0"/>
        </c:dLbls>
        <c:marker val="1"/>
        <c:smooth val="0"/>
        <c:axId val="145536512"/>
        <c:axId val="145538432"/>
      </c:lineChart>
      <c:dateAx>
        <c:axId val="145536512"/>
        <c:scaling>
          <c:orientation val="minMax"/>
        </c:scaling>
        <c:delete val="1"/>
        <c:axPos val="b"/>
        <c:numFmt formatCode="ge" sourceLinked="1"/>
        <c:majorTickMark val="none"/>
        <c:minorTickMark val="none"/>
        <c:tickLblPos val="none"/>
        <c:crossAx val="145538432"/>
        <c:crosses val="autoZero"/>
        <c:auto val="1"/>
        <c:lblOffset val="100"/>
        <c:baseTimeUnit val="years"/>
      </c:dateAx>
      <c:valAx>
        <c:axId val="1455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X1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那智勝浦町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15237</v>
      </c>
      <c r="AM8" s="68"/>
      <c r="AN8" s="68"/>
      <c r="AO8" s="68"/>
      <c r="AP8" s="68"/>
      <c r="AQ8" s="68"/>
      <c r="AR8" s="68"/>
      <c r="AS8" s="68"/>
      <c r="AT8" s="67">
        <f>データ!T6</f>
        <v>183.31</v>
      </c>
      <c r="AU8" s="67"/>
      <c r="AV8" s="67"/>
      <c r="AW8" s="67"/>
      <c r="AX8" s="67"/>
      <c r="AY8" s="67"/>
      <c r="AZ8" s="67"/>
      <c r="BA8" s="67"/>
      <c r="BB8" s="67">
        <f>データ!U6</f>
        <v>83.12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0.69</v>
      </c>
      <c r="Q10" s="67"/>
      <c r="R10" s="67"/>
      <c r="S10" s="67"/>
      <c r="T10" s="67"/>
      <c r="U10" s="67"/>
      <c r="V10" s="67"/>
      <c r="W10" s="67">
        <f>データ!Q6</f>
        <v>97.57</v>
      </c>
      <c r="X10" s="67"/>
      <c r="Y10" s="67"/>
      <c r="Z10" s="67"/>
      <c r="AA10" s="67"/>
      <c r="AB10" s="67"/>
      <c r="AC10" s="67"/>
      <c r="AD10" s="68">
        <f>データ!R6</f>
        <v>2590</v>
      </c>
      <c r="AE10" s="68"/>
      <c r="AF10" s="68"/>
      <c r="AG10" s="68"/>
      <c r="AH10" s="68"/>
      <c r="AI10" s="68"/>
      <c r="AJ10" s="68"/>
      <c r="AK10" s="2"/>
      <c r="AL10" s="68">
        <f>データ!V6</f>
        <v>104</v>
      </c>
      <c r="AM10" s="68"/>
      <c r="AN10" s="68"/>
      <c r="AO10" s="68"/>
      <c r="AP10" s="68"/>
      <c r="AQ10" s="68"/>
      <c r="AR10" s="68"/>
      <c r="AS10" s="68"/>
      <c r="AT10" s="67">
        <f>データ!W6</f>
        <v>0.12</v>
      </c>
      <c r="AU10" s="67"/>
      <c r="AV10" s="67"/>
      <c r="AW10" s="67"/>
      <c r="AX10" s="67"/>
      <c r="AY10" s="67"/>
      <c r="AZ10" s="67"/>
      <c r="BA10" s="67"/>
      <c r="BB10" s="67">
        <f>データ!X6</f>
        <v>866.67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6Xe7JURpmhw8gh4SAKe55X+UNUZQ1BkCxs4wbzB0dUw/SWfVPQIAW2eBAdq0ZBdnh8ICCqMhA+JPePUziJ+PSw==" saltValue="mrbxHyX8QGApyeKhajpfb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304212</v>
      </c>
      <c r="D6" s="33">
        <f t="shared" si="3"/>
        <v>47</v>
      </c>
      <c r="E6" s="33">
        <f t="shared" si="3"/>
        <v>17</v>
      </c>
      <c r="F6" s="33">
        <f t="shared" si="3"/>
        <v>4</v>
      </c>
      <c r="G6" s="33">
        <f t="shared" si="3"/>
        <v>0</v>
      </c>
      <c r="H6" s="33" t="str">
        <f t="shared" si="3"/>
        <v>和歌山県　那智勝浦町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0.69</v>
      </c>
      <c r="Q6" s="34">
        <f t="shared" si="3"/>
        <v>97.57</v>
      </c>
      <c r="R6" s="34">
        <f t="shared" si="3"/>
        <v>2590</v>
      </c>
      <c r="S6" s="34">
        <f t="shared" si="3"/>
        <v>15237</v>
      </c>
      <c r="T6" s="34">
        <f t="shared" si="3"/>
        <v>183.31</v>
      </c>
      <c r="U6" s="34">
        <f t="shared" si="3"/>
        <v>83.12</v>
      </c>
      <c r="V6" s="34">
        <f t="shared" si="3"/>
        <v>104</v>
      </c>
      <c r="W6" s="34">
        <f t="shared" si="3"/>
        <v>0.12</v>
      </c>
      <c r="X6" s="34">
        <f t="shared" si="3"/>
        <v>866.67</v>
      </c>
      <c r="Y6" s="35">
        <f>IF(Y7="",NA(),Y7)</f>
        <v>97.8</v>
      </c>
      <c r="Z6" s="35">
        <f t="shared" ref="Z6:AH6" si="4">IF(Z7="",NA(),Z7)</f>
        <v>98.42</v>
      </c>
      <c r="AA6" s="35">
        <f t="shared" si="4"/>
        <v>98.52</v>
      </c>
      <c r="AB6" s="35">
        <f t="shared" si="4"/>
        <v>98.59</v>
      </c>
      <c r="AC6" s="35">
        <f t="shared" si="4"/>
        <v>97.42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16.88</v>
      </c>
      <c r="BR6" s="35">
        <f t="shared" ref="BR6:BZ6" si="8">IF(BR7="",NA(),BR7)</f>
        <v>15.79</v>
      </c>
      <c r="BS6" s="35">
        <f t="shared" si="8"/>
        <v>15.38</v>
      </c>
      <c r="BT6" s="35">
        <f t="shared" si="8"/>
        <v>15.64</v>
      </c>
      <c r="BU6" s="35">
        <f t="shared" si="8"/>
        <v>14.53</v>
      </c>
      <c r="BV6" s="35">
        <f t="shared" si="8"/>
        <v>66.56</v>
      </c>
      <c r="BW6" s="35">
        <f t="shared" si="8"/>
        <v>66.22</v>
      </c>
      <c r="BX6" s="35">
        <f t="shared" si="8"/>
        <v>69.87</v>
      </c>
      <c r="BY6" s="35">
        <f t="shared" si="8"/>
        <v>74.3</v>
      </c>
      <c r="BZ6" s="35">
        <f t="shared" si="8"/>
        <v>72.260000000000005</v>
      </c>
      <c r="CA6" s="34" t="str">
        <f>IF(CA7="","",IF(CA7="-","【-】","【"&amp;SUBSTITUTE(TEXT(CA7,"#,##0.00"),"-","△")&amp;"】"))</f>
        <v>【74.48】</v>
      </c>
      <c r="CB6" s="35">
        <f>IF(CB7="",NA(),CB7)</f>
        <v>955.72</v>
      </c>
      <c r="CC6" s="35">
        <f t="shared" ref="CC6:CK6" si="9">IF(CC7="",NA(),CC7)</f>
        <v>1020.66</v>
      </c>
      <c r="CD6" s="35">
        <f t="shared" si="9"/>
        <v>1066.1400000000001</v>
      </c>
      <c r="CE6" s="35">
        <f t="shared" si="9"/>
        <v>1105.3800000000001</v>
      </c>
      <c r="CF6" s="35">
        <f t="shared" si="9"/>
        <v>1124.93</v>
      </c>
      <c r="CG6" s="35">
        <f t="shared" si="9"/>
        <v>244.29</v>
      </c>
      <c r="CH6" s="35">
        <f t="shared" si="9"/>
        <v>246.72</v>
      </c>
      <c r="CI6" s="35">
        <f t="shared" si="9"/>
        <v>234.96</v>
      </c>
      <c r="CJ6" s="35">
        <f t="shared" si="9"/>
        <v>221.81</v>
      </c>
      <c r="CK6" s="35">
        <f t="shared" si="9"/>
        <v>230.02</v>
      </c>
      <c r="CL6" s="34" t="str">
        <f>IF(CL7="","",IF(CL7="-","【-】","【"&amp;SUBSTITUTE(TEXT(CL7,"#,##0.00"),"-","△")&amp;"】"))</f>
        <v>【219.46】</v>
      </c>
      <c r="CM6" s="35">
        <f>IF(CM7="",NA(),CM7)</f>
        <v>10.6</v>
      </c>
      <c r="CN6" s="35">
        <f t="shared" ref="CN6:CV6" si="10">IF(CN7="",NA(),CN7)</f>
        <v>11</v>
      </c>
      <c r="CO6" s="35">
        <f t="shared" si="10"/>
        <v>10.8</v>
      </c>
      <c r="CP6" s="35">
        <f t="shared" si="10"/>
        <v>10.6</v>
      </c>
      <c r="CQ6" s="35">
        <f t="shared" si="10"/>
        <v>10</v>
      </c>
      <c r="CR6" s="35">
        <f t="shared" si="10"/>
        <v>43.58</v>
      </c>
      <c r="CS6" s="35">
        <f t="shared" si="10"/>
        <v>41.35</v>
      </c>
      <c r="CT6" s="35">
        <f t="shared" si="10"/>
        <v>42.9</v>
      </c>
      <c r="CU6" s="35">
        <f t="shared" si="10"/>
        <v>43.36</v>
      </c>
      <c r="CV6" s="35">
        <f t="shared" si="10"/>
        <v>42.56</v>
      </c>
      <c r="CW6" s="34" t="str">
        <f>IF(CW7="","",IF(CW7="-","【-】","【"&amp;SUBSTITUTE(TEXT(CW7,"#,##0.00"),"-","△")&amp;"】"))</f>
        <v>【42.82】</v>
      </c>
      <c r="CX6" s="35">
        <f>IF(CX7="",NA(),CX7)</f>
        <v>63.72</v>
      </c>
      <c r="CY6" s="35">
        <f t="shared" ref="CY6:DG6" si="11">IF(CY7="",NA(),CY7)</f>
        <v>69.09</v>
      </c>
      <c r="CZ6" s="35">
        <f t="shared" si="11"/>
        <v>65.77</v>
      </c>
      <c r="DA6" s="35">
        <f t="shared" si="11"/>
        <v>65.77</v>
      </c>
      <c r="DB6" s="35">
        <f t="shared" si="11"/>
        <v>65.38</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304212</v>
      </c>
      <c r="D7" s="37">
        <v>47</v>
      </c>
      <c r="E7" s="37">
        <v>17</v>
      </c>
      <c r="F7" s="37">
        <v>4</v>
      </c>
      <c r="G7" s="37">
        <v>0</v>
      </c>
      <c r="H7" s="37" t="s">
        <v>98</v>
      </c>
      <c r="I7" s="37" t="s">
        <v>99</v>
      </c>
      <c r="J7" s="37" t="s">
        <v>100</v>
      </c>
      <c r="K7" s="37" t="s">
        <v>101</v>
      </c>
      <c r="L7" s="37" t="s">
        <v>102</v>
      </c>
      <c r="M7" s="37" t="s">
        <v>103</v>
      </c>
      <c r="N7" s="38" t="s">
        <v>104</v>
      </c>
      <c r="O7" s="38" t="s">
        <v>105</v>
      </c>
      <c r="P7" s="38">
        <v>0.69</v>
      </c>
      <c r="Q7" s="38">
        <v>97.57</v>
      </c>
      <c r="R7" s="38">
        <v>2590</v>
      </c>
      <c r="S7" s="38">
        <v>15237</v>
      </c>
      <c r="T7" s="38">
        <v>183.31</v>
      </c>
      <c r="U7" s="38">
        <v>83.12</v>
      </c>
      <c r="V7" s="38">
        <v>104</v>
      </c>
      <c r="W7" s="38">
        <v>0.12</v>
      </c>
      <c r="X7" s="38">
        <v>866.67</v>
      </c>
      <c r="Y7" s="38">
        <v>97.8</v>
      </c>
      <c r="Z7" s="38">
        <v>98.42</v>
      </c>
      <c r="AA7" s="38">
        <v>98.52</v>
      </c>
      <c r="AB7" s="38">
        <v>98.59</v>
      </c>
      <c r="AC7" s="38">
        <v>97.42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1436</v>
      </c>
      <c r="BL7" s="38">
        <v>1434.89</v>
      </c>
      <c r="BM7" s="38">
        <v>1298.9100000000001</v>
      </c>
      <c r="BN7" s="38">
        <v>1243.71</v>
      </c>
      <c r="BO7" s="38">
        <v>1194.1500000000001</v>
      </c>
      <c r="BP7" s="38">
        <v>1209.4000000000001</v>
      </c>
      <c r="BQ7" s="38">
        <v>16.88</v>
      </c>
      <c r="BR7" s="38">
        <v>15.79</v>
      </c>
      <c r="BS7" s="38">
        <v>15.38</v>
      </c>
      <c r="BT7" s="38">
        <v>15.64</v>
      </c>
      <c r="BU7" s="38">
        <v>14.53</v>
      </c>
      <c r="BV7" s="38">
        <v>66.56</v>
      </c>
      <c r="BW7" s="38">
        <v>66.22</v>
      </c>
      <c r="BX7" s="38">
        <v>69.87</v>
      </c>
      <c r="BY7" s="38">
        <v>74.3</v>
      </c>
      <c r="BZ7" s="38">
        <v>72.260000000000005</v>
      </c>
      <c r="CA7" s="38">
        <v>74.48</v>
      </c>
      <c r="CB7" s="38">
        <v>955.72</v>
      </c>
      <c r="CC7" s="38">
        <v>1020.66</v>
      </c>
      <c r="CD7" s="38">
        <v>1066.1400000000001</v>
      </c>
      <c r="CE7" s="38">
        <v>1105.3800000000001</v>
      </c>
      <c r="CF7" s="38">
        <v>1124.93</v>
      </c>
      <c r="CG7" s="38">
        <v>244.29</v>
      </c>
      <c r="CH7" s="38">
        <v>246.72</v>
      </c>
      <c r="CI7" s="38">
        <v>234.96</v>
      </c>
      <c r="CJ7" s="38">
        <v>221.81</v>
      </c>
      <c r="CK7" s="38">
        <v>230.02</v>
      </c>
      <c r="CL7" s="38">
        <v>219.46</v>
      </c>
      <c r="CM7" s="38">
        <v>10.6</v>
      </c>
      <c r="CN7" s="38">
        <v>11</v>
      </c>
      <c r="CO7" s="38">
        <v>10.8</v>
      </c>
      <c r="CP7" s="38">
        <v>10.6</v>
      </c>
      <c r="CQ7" s="38">
        <v>10</v>
      </c>
      <c r="CR7" s="38">
        <v>43.58</v>
      </c>
      <c r="CS7" s="38">
        <v>41.35</v>
      </c>
      <c r="CT7" s="38">
        <v>42.9</v>
      </c>
      <c r="CU7" s="38">
        <v>43.36</v>
      </c>
      <c r="CV7" s="38">
        <v>42.56</v>
      </c>
      <c r="CW7" s="38">
        <v>42.82</v>
      </c>
      <c r="CX7" s="38">
        <v>63.72</v>
      </c>
      <c r="CY7" s="38">
        <v>69.09</v>
      </c>
      <c r="CZ7" s="38">
        <v>65.77</v>
      </c>
      <c r="DA7" s="38">
        <v>65.77</v>
      </c>
      <c r="DB7" s="38">
        <v>65.38</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suidou03</cp:lastModifiedBy>
  <cp:lastPrinted>2020-01-22T08:09:25Z</cp:lastPrinted>
  <dcterms:created xsi:type="dcterms:W3CDTF">2019-12-05T05:13:34Z</dcterms:created>
  <dcterms:modified xsi:type="dcterms:W3CDTF">2020-01-22T08:09:25Z</dcterms:modified>
</cp:coreProperties>
</file>