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tsuji_k01\Desktop\辻　PCデータ　H22以降\平成31年度\各種調査回答等\2月6日〆　経営比較分析表\"/>
    </mc:Choice>
  </mc:AlternateContent>
  <xr:revisionPtr revIDLastSave="0" documentId="10_ncr:8100000_{588DDBE7-4249-42C4-92CE-AC9DEE204690}" xr6:coauthVersionLast="34" xr6:coauthVersionMax="34" xr10:uidLastSave="{00000000-0000-0000-0000-000000000000}"/>
  <workbookProtection workbookAlgorithmName="SHA-512" workbookHashValue="5AcPUPoejaZBnnZdRzV+cq04oWvZNmntbxU8cUW+r4aLlYiZRq2oi7PnZMgZZAsbhC8hfbNKAHPy+rYn8eZatg==" workbookSaltValue="u5IyuW6JWkOIC4MAp3Z7iA==" workbookSpinCount="100000" lockStructure="1"/>
  <bookViews>
    <workbookView xWindow="0" yWindow="0" windowWidth="20490" windowHeight="754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<sst xmlns="http://schemas.openxmlformats.org/spreadsheetml/2006/main" count="225" uniqueCount="112">
  <si>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</si>
  <si>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</si>
  <si>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</si>
  <si>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</si>
  <si>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</si>
  <si>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</si>
  <si>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</si>
  <si>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</si>
  <si>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</si>
  <si>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</si>
  <si>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</si>
  <si>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</si>
  <si>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</si>
  <si>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</si>
  <si>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</si>
  <si>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</si>
  <si>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</si>
  <si>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</si>
  <si>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</si>
  <si>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</si>
  <si>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</si>
  <si>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</si>
  <si>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</si>
  <si>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</si>
  <si>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</si>
  <si>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</si>
  <si>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</si>
  <si>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</si>
  <si>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</si>
  <si>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</si>
  <si>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</si>
  <si>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</si>
  <si>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</si>
  <si>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</si>
  <si>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</si>
  <si>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</si>
  <si>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</si>
  <si>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</si>
  <si>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</si>
  <si>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</si>
  <si>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</si>
  <si>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</si>
  <si>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</si>
  <si>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</si>
  <si>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</si>
  <si>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</si>
  <si>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</si>
  <si>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</si>
  <si>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</si>
  <si>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</si>
  <si>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</si>
  <si>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</si>
  <si>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</si>
  <si>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</si>
  <si>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</si>
  <si>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</si>
  <si>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</si>
  <si>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</si>
  <si>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</si>
  <si>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</si>
  <si>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</si>
  <si>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</si>
  <si>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</si>
  <si>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</si>
  <si>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</si>
  <si>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</si>
  <si>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</si>
  <si>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</si>
  <si>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</si>
  <si>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</si>
  <si>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</si>
  <si>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</si>
  <si>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</si>
  <si>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</si>
  <si>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</si>
  <si>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</si>
  <si>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</si>
  <si>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</si>
  <si>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</si>
  <si>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</si>
  <si>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</si>
  <si>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</si>
  <si>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</si>
  <si>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</si>
  <si>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</si>
  <si>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</si>
  <si>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</si>
  <si>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</si>
  <si>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</si>
  <si>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</si>
  <si>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</si>
  <si>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</si>
  <si>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</si>
  <si>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</si>
  <si>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</si>
  <si>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</si>
  <si>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</si>
  <si>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</si>
  <si>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</si>
  <si>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</si>
  <si>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</si>
  <si>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</si>
  <si>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</si>
  <si>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</si>
  <si>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</si>
  <si>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</si>
  <si>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</si>
  <si>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</si>
  <si>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</si>
  <si>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管路更新率が低い年度もあり、今後も計画的に更新を進めていく必要がある。
　給水収益と一般会計からの繰入金により事業経営を行っていることから、健全性を維持した経営を行うため、漏水の早期発見・防止による費用削減や料金回収率の向上に努めながら、必要に応じた投資も検討する必要がある。</t>
    <phoneticPr fontId="4"/>
  </si>
  <si>
    <r>
      <t>　</t>
    </r>
    <r>
      <rPr>
        <sz val="11"/>
        <rFont val="ＭＳ ゴシック"/>
        <family val="3"/>
        <charset val="128"/>
      </rPr>
      <t>給水開始から数十年経過しており、各施設の老朽化も進んでいる。基幹となる管路や漏水の多い管路を基準として今後も管路更新を進める必要がある。</t>
    </r>
    <phoneticPr fontId="4"/>
  </si>
  <si>
    <t>　給水人口の減少による水需要の低下により、収益的収支比率は平均として100％を下回っている。
　企業債残高対給水収益比率は類似団体平均よりは低い比率ではあるが、給水収益に対して地方債残高は高く、施設・管路更新等の建設改良費の増加による地方債の借入も予想されるため、投資規模が適切であるか検討していく必要がある。
　料金回収率は類似団体平均よりやや高いが、100％を下回っており、給水収益以外から収入の不足を補っている状態である。
　給水原価については類似団体平均よりやや低く、必要に応じた投資を行いつつ、漏水の防止や早期発見による有収率の維持・向上に努め、給水原価の良好化に努める必要がある。
　施設利用率は類似団体平均よりやや低いが、有収率は良好に推移している。</t>
    <rPh sb="97" eb="99">
      <t>シセツ</t>
    </rPh>
    <rPh sb="100" eb="102">
      <t>カンロ</t>
    </rPh>
    <rPh sb="102" eb="104">
      <t>コウシン</t>
    </rPh>
    <rPh sb="104" eb="105">
      <t>トウ</t>
    </rPh>
    <rPh sb="106" eb="108">
      <t>ケンセツ</t>
    </rPh>
    <rPh sb="108" eb="110">
      <t>カイリョウ</t>
    </rPh>
    <rPh sb="110" eb="111">
      <t>ヒ</t>
    </rPh>
    <rPh sb="112" eb="114">
      <t>ゾウカ</t>
    </rPh>
    <rPh sb="117" eb="120">
      <t>チホウサイ</t>
    </rPh>
    <rPh sb="121" eb="123">
      <t>シャクニュウ</t>
    </rPh>
    <rPh sb="124" eb="12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</si>
</sst>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0.34</c:v>
                </c:pt>
                <c:pt idx="1">
                  <c:v>0</c:v>
                </c:pt>
                <c:pt idx="2">
                  <c:v>0</c:v>
                </c:pt>
                <c:pt idx="3" formatCode="#,##0.00;&quot;△&quot;#,##0.00;&quot;-&quot;">
                  <c:v>0.61</c:v>
                </c:pt>
                <c:pt idx="4">
                  <c:v>0</c:v>
                </c:pt>
              </c:numCache>
            </c:numRef>
          </c:val>
          <c:extLst>
            <c:ext xmlns:c16="http://schemas.microsoft.com/office/drawing/2014/chart" uri="{C3380CC4-5D6E-409C-BE32-E72D297353CC}">
              <c16:uniqueId val="{00000000-EB22-4B51-8F60-56752B32A6A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EB22-4B51-8F60-56752B32A6A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30.19</c:v>
                </c:pt>
                <c:pt idx="1">
                  <c:v>29.11</c:v>
                </c:pt>
                <c:pt idx="2">
                  <c:v>29.66</c:v>
                </c:pt>
                <c:pt idx="3">
                  <c:v>26.8</c:v>
                </c:pt>
                <c:pt idx="4">
                  <c:v>30.43</c:v>
                </c:pt>
              </c:numCache>
            </c:numRef>
          </c:val>
          <c:extLst>
            <c:ext xmlns:c16="http://schemas.microsoft.com/office/drawing/2014/chart" uri="{C3380CC4-5D6E-409C-BE32-E72D297353CC}">
              <c16:uniqueId val="{00000000-906A-4176-B053-846350C583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906A-4176-B053-846350C583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c:v>
                </c:pt>
                <c:pt idx="1">
                  <c:v>82</c:v>
                </c:pt>
                <c:pt idx="2">
                  <c:v>81</c:v>
                </c:pt>
                <c:pt idx="3">
                  <c:v>90</c:v>
                </c:pt>
                <c:pt idx="4">
                  <c:v>80</c:v>
                </c:pt>
              </c:numCache>
            </c:numRef>
          </c:val>
          <c:extLst>
            <c:ext xmlns:c16="http://schemas.microsoft.com/office/drawing/2014/chart" uri="{C3380CC4-5D6E-409C-BE32-E72D297353CC}">
              <c16:uniqueId val="{00000000-D24D-45AE-905C-2184118499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D24D-45AE-905C-2184118499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69.709999999999994</c:v>
                </c:pt>
                <c:pt idx="1">
                  <c:v>78.98</c:v>
                </c:pt>
                <c:pt idx="2">
                  <c:v>74.239999999999995</c:v>
                </c:pt>
                <c:pt idx="3">
                  <c:v>85.41</c:v>
                </c:pt>
                <c:pt idx="4">
                  <c:v>73.17</c:v>
                </c:pt>
              </c:numCache>
            </c:numRef>
          </c:val>
          <c:extLst>
            <c:ext xmlns:c16="http://schemas.microsoft.com/office/drawing/2014/chart" uri="{C3380CC4-5D6E-409C-BE32-E72D297353CC}">
              <c16:uniqueId val="{00000000-5637-45D1-8B5F-4E1ADDAF07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5637-45D1-8B5F-4E1ADDAF07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C-473A-B868-43C83AFCA19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C-473A-B868-43C83AFCA19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CF-4F50-87B4-A97BEE61D1C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F-4F50-87B4-A97BEE61D1C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1-4EBB-9D30-C44CB9ADE28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1-4EBB-9D30-C44CB9ADE28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8-4495-BC7D-FB23BA424C9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8-4495-BC7D-FB23BA424C9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154.27000000000001</c:v>
                </c:pt>
                <c:pt idx="1">
                  <c:v>155.87</c:v>
                </c:pt>
                <c:pt idx="2">
                  <c:v>245.4</c:v>
                </c:pt>
                <c:pt idx="3">
                  <c:v>223.35</c:v>
                </c:pt>
                <c:pt idx="4">
                  <c:v>234.99</c:v>
                </c:pt>
              </c:numCache>
            </c:numRef>
          </c:val>
          <c:extLst>
            <c:ext xmlns:c16="http://schemas.microsoft.com/office/drawing/2014/chart" uri="{C3380CC4-5D6E-409C-BE32-E72D297353CC}">
              <c16:uniqueId val="{00000000-0693-448B-841D-908C6BF8BC2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0693-448B-841D-908C6BF8BC2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63.37</c:v>
                </c:pt>
                <c:pt idx="1">
                  <c:v>66.42</c:v>
                </c:pt>
                <c:pt idx="2">
                  <c:v>68.56</c:v>
                </c:pt>
                <c:pt idx="3">
                  <c:v>76.989999999999995</c:v>
                </c:pt>
                <c:pt idx="4">
                  <c:v>67.89</c:v>
                </c:pt>
              </c:numCache>
            </c:numRef>
          </c:val>
          <c:extLst>
            <c:ext xmlns:c16="http://schemas.microsoft.com/office/drawing/2014/chart" uri="{C3380CC4-5D6E-409C-BE32-E72D297353CC}">
              <c16:uniqueId val="{00000000-8577-4DEA-88BE-84DDA85D8FB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577-4DEA-88BE-84DDA85D8FB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269.92</c:v>
                </c:pt>
                <c:pt idx="1">
                  <c:v>262.95999999999998</c:v>
                </c:pt>
                <c:pt idx="2">
                  <c:v>256.13</c:v>
                </c:pt>
                <c:pt idx="3">
                  <c:v>228.77</c:v>
                </c:pt>
                <c:pt idx="4">
                  <c:v>257.39999999999998</c:v>
                </c:pt>
              </c:numCache>
            </c:numRef>
          </c:val>
          <c:extLst>
            <c:ext xmlns:c16="http://schemas.microsoft.com/office/drawing/2014/chart" uri="{C3380CC4-5D6E-409C-BE32-E72D297353CC}">
              <c16:uniqueId val="{00000000-9E48-46F5-A303-5759A56CDBB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E48-46F5-A303-5759A56CDBB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N9" sqref="BN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すさみ町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4042</v>
      </c>
      <c r="AM8" s="66"/>
      <c r="AN8" s="66"/>
      <c r="AO8" s="66"/>
      <c r="AP8" s="66"/>
      <c r="AQ8" s="66"/>
      <c r="AR8" s="66"/>
      <c r="AS8" s="66"/>
      <c r="AT8" s="65">
        <f>データ!$S$6</f>
        <v>174.45</v>
      </c>
      <c r="AU8" s="65"/>
      <c r="AV8" s="65"/>
      <c r="AW8" s="65"/>
      <c r="AX8" s="65"/>
      <c r="AY8" s="65"/>
      <c r="AZ8" s="65"/>
      <c r="BA8" s="65"/>
      <c r="BB8" s="65">
        <f>データ!$T$6</f>
        <v>23.17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30.58</v>
      </c>
      <c r="Q10" s="65"/>
      <c r="R10" s="65"/>
      <c r="S10" s="65"/>
      <c r="T10" s="65"/>
      <c r="U10" s="65"/>
      <c r="V10" s="65"/>
      <c r="W10" s="66">
        <f>データ!$Q$6</f>
        <v>2581</v>
      </c>
      <c r="X10" s="66"/>
      <c r="Y10" s="66"/>
      <c r="Z10" s="66"/>
      <c r="AA10" s="66"/>
      <c r="AB10" s="66"/>
      <c r="AC10" s="66"/>
      <c r="AD10" s="2"/>
      <c r="AE10" s="2"/>
      <c r="AF10" s="2"/>
      <c r="AG10" s="2"/>
      <c r="AH10" s="2"/>
      <c r="AI10" s="2"/>
      <c r="AJ10" s="2"/>
      <c r="AK10" s="2"/>
      <c r="AL10" s="66">
        <f>データ!$U$6</f>
        <v>1226</v>
      </c>
      <c r="AM10" s="66"/>
      <c r="AN10" s="66"/>
      <c r="AO10" s="66"/>
      <c r="AP10" s="66"/>
      <c r="AQ10" s="66"/>
      <c r="AR10" s="66"/>
      <c r="AS10" s="66"/>
      <c r="AT10" s="65">
        <f>データ!$V$6</f>
        <v>2.14</v>
      </c>
      <c r="AU10" s="65"/>
      <c r="AV10" s="65"/>
      <c r="AW10" s="65"/>
      <c r="AX10" s="65"/>
      <c r="AY10" s="65"/>
      <c r="AZ10" s="65"/>
      <c r="BA10" s="65"/>
      <c r="BB10" s="65">
        <f>データ!$W$6</f>
        <v>572.9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109</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xeOcnaSc4wojAAo77G9jgtCOk3CD7miDVHMUOWvVQvFQ4EOxfL243PcH7hq8Tdkr+7YIdSzGAKA3j9uyoOyk4A==" saltValue="AGuUWpy1t2lHTX9BRKNS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304069</v>
      </c>
      <c r="D6" s="34">
        <f t="shared" si="3"/>
        <v>47</v>
      </c>
      <c r="E6" s="34">
        <f t="shared" si="3"/>
        <v>1</v>
      </c>
      <c r="F6" s="34">
        <f t="shared" si="3"/>
        <v>0</v>
      </c>
      <c r="G6" s="34">
        <f t="shared" si="3"/>
        <v>0</v>
      </c>
      <c r="H6" s="34" t="str">
        <f t="shared" si="3"/>
        <v>和歌山県　すさみ町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30.58</v>
      </c>
      <c r="Q6" s="35">
        <f t="shared" si="3"/>
        <v>2581</v>
      </c>
      <c r="R6" s="35">
        <f t="shared" si="3"/>
        <v>4042</v>
      </c>
      <c r="S6" s="35">
        <f t="shared" si="3"/>
        <v>174.45</v>
      </c>
      <c r="T6" s="35">
        <f t="shared" si="3"/>
        <v>23.17</v>
      </c>
      <c r="U6" s="35">
        <f t="shared" si="3"/>
        <v>1226</v>
      </c>
      <c r="V6" s="35">
        <f t="shared" si="3"/>
        <v>2.14</v>
      </c>
      <c r="W6" s="35">
        <f t="shared" si="3"/>
        <v>572.9</v>
      </c>
      <c r="X6" s="36">
        <f>IF(X7="",NA(),X7)</f>
        <v>69.709999999999994</v>
      </c>
      <c r="Y6" s="36">
        <f t="shared" ref="Y6:AG6" si="4">IF(Y7="",NA(),Y7)</f>
        <v>78.98</v>
      </c>
      <c r="Z6" s="36">
        <f t="shared" si="4"/>
        <v>74.239999999999995</v>
      </c>
      <c r="AA6" s="36">
        <f t="shared" si="4"/>
        <v>85.41</v>
      </c>
      <c r="AB6" s="36">
        <f t="shared" si="4"/>
        <v>73.17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154.27000000000001</v>
      </c>
      <c r="BF6" s="36">
        <f t="shared" ref="BF6:BN6" si="7">IF(BF7="",NA(),BF7)</f>
        <v>155.87</v>
      </c>
      <c r="BG6" s="36">
        <f t="shared" si="7"/>
        <v>245.4</v>
      </c>
      <c r="BH6" s="36">
        <f t="shared" si="7"/>
        <v>223.35</v>
      </c>
      <c r="BI6" s="36">
        <f t="shared" si="7"/>
        <v>234.99</v>
      </c>
      <c r="BJ6" s="36">
        <f t="shared" si="7"/>
        <v>1486.62</v>
      </c>
      <c r="BK6" s="36">
        <f t="shared" si="7"/>
        <v>1510.14</v>
      </c>
      <c r="BL6" s="36">
        <f t="shared" si="7"/>
        <v>1595.62</v>
      </c>
      <c r="BM6" s="36">
        <f t="shared" si="7"/>
        <v>1302.33</v>
      </c>
      <c r="BN6" s="36">
        <f t="shared" si="7"/>
        <v>1274.21</v>
      </c>
      <c r="BO6" s="35" t="str">
        <f>IF(BO7="","",IF(BO7="-","【-】","【"&amp;SUBSTITUTE(TEXT(BO7,"#,##0.00"),"-","△")&amp;"】"))</f>
        <v>【1,074.14】</v>
      </c>
      <c r="BP6" s="36">
        <f>IF(BP7="",NA(),BP7)</f>
        <v>63.37</v>
      </c>
      <c r="BQ6" s="36">
        <f t="shared" ref="BQ6:BY6" si="8">IF(BQ7="",NA(),BQ7)</f>
        <v>66.42</v>
      </c>
      <c r="BR6" s="36">
        <f t="shared" si="8"/>
        <v>68.56</v>
      </c>
      <c r="BS6" s="36">
        <f t="shared" si="8"/>
        <v>76.989999999999995</v>
      </c>
      <c r="BT6" s="36">
        <f t="shared" si="8"/>
        <v>67.89</v>
      </c>
      <c r="BU6" s="36">
        <f t="shared" si="8"/>
        <v>24.39</v>
      </c>
      <c r="BV6" s="36">
        <f t="shared" si="8"/>
        <v>22.67</v>
      </c>
      <c r="BW6" s="36">
        <f t="shared" si="8"/>
        <v>37.92</v>
      </c>
      <c r="BX6" s="36">
        <f t="shared" si="8"/>
        <v>40.89</v>
      </c>
      <c r="BY6" s="36">
        <f t="shared" si="8"/>
        <v>41.25</v>
      </c>
      <c r="BZ6" s="35" t="str">
        <f>IF(BZ7="","",IF(BZ7="-","【-】","【"&amp;SUBSTITUTE(TEXT(BZ7,"#,##0.00"),"-","△")&amp;"】"))</f>
        <v>【54.36】</v>
      </c>
      <c r="CA6" s="36">
        <f>IF(CA7="",NA(),CA7)</f>
        <v>269.92</v>
      </c>
      <c r="CB6" s="36">
        <f t="shared" ref="CB6:CJ6" si="9">IF(CB7="",NA(),CB7)</f>
        <v>262.95999999999998</v>
      </c>
      <c r="CC6" s="36">
        <f t="shared" si="9"/>
        <v>256.13</v>
      </c>
      <c r="CD6" s="36">
        <f t="shared" si="9"/>
        <v>228.77</v>
      </c>
      <c r="CE6" s="36">
        <f t="shared" si="9"/>
        <v>257.39999999999998</v>
      </c>
      <c r="CF6" s="36">
        <f t="shared" si="9"/>
        <v>734.18</v>
      </c>
      <c r="CG6" s="36">
        <f t="shared" si="9"/>
        <v>789.62</v>
      </c>
      <c r="CH6" s="36">
        <f t="shared" si="9"/>
        <v>423.18</v>
      </c>
      <c r="CI6" s="36">
        <f t="shared" si="9"/>
        <v>383.2</v>
      </c>
      <c r="CJ6" s="36">
        <f t="shared" si="9"/>
        <v>383.25</v>
      </c>
      <c r="CK6" s="35" t="str">
        <f>IF(CK7="","",IF(CK7="-","【-】","【"&amp;SUBSTITUTE(TEXT(CK7,"#,##0.00"),"-","△")&amp;"】"))</f>
        <v>【296.40】</v>
      </c>
      <c r="CL6" s="36">
        <f>IF(CL7="",NA(),CL7)</f>
        <v>30.19</v>
      </c>
      <c r="CM6" s="36">
        <f t="shared" ref="CM6:CU6" si="10">IF(CM7="",NA(),CM7)</f>
        <v>29.11</v>
      </c>
      <c r="CN6" s="36">
        <f t="shared" si="10"/>
        <v>29.66</v>
      </c>
      <c r="CO6" s="36">
        <f t="shared" si="10"/>
        <v>26.8</v>
      </c>
      <c r="CP6" s="36">
        <f t="shared" si="10"/>
        <v>30.43</v>
      </c>
      <c r="CQ6" s="36">
        <f t="shared" si="10"/>
        <v>48.36</v>
      </c>
      <c r="CR6" s="36">
        <f t="shared" si="10"/>
        <v>48.7</v>
      </c>
      <c r="CS6" s="36">
        <f t="shared" si="10"/>
        <v>46.9</v>
      </c>
      <c r="CT6" s="36">
        <f t="shared" si="10"/>
        <v>47.95</v>
      </c>
      <c r="CU6" s="36">
        <f t="shared" si="10"/>
        <v>48.26</v>
      </c>
      <c r="CV6" s="35" t="str">
        <f>IF(CV7="","",IF(CV7="-","【-】","【"&amp;SUBSTITUTE(TEXT(CV7,"#,##0.00"),"-","△")&amp;"】"))</f>
        <v>【55.95】</v>
      </c>
      <c r="CW6" s="36">
        <f>IF(CW7="",NA(),CW7)</f>
        <v>81</v>
      </c>
      <c r="CX6" s="36">
        <f t="shared" ref="CX6:DF6" si="11">IF(CX7="",NA(),CX7)</f>
        <v>82</v>
      </c>
      <c r="CY6" s="36">
        <f t="shared" si="11"/>
        <v>81</v>
      </c>
      <c r="CZ6" s="36">
        <f t="shared" si="11"/>
        <v>90</v>
      </c>
      <c r="DA6" s="36">
        <f t="shared" si="11"/>
        <v>80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0.34</v>
      </c>
      <c r="EE6" s="35">
        <f t="shared" ref="EE6:EM6" si="14">IF(EE7="",NA(),EE7)</f>
        <v>0</v>
      </c>
      <c r="EF6" s="35">
        <f t="shared" si="14"/>
        <v>0</v>
      </c>
      <c r="EG6" s="36">
        <f t="shared" si="14"/>
        <v>0.61</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304069</v>
      </c>
      <c r="D7" s="38">
        <v>47</v>
      </c>
      <c r="E7" s="38">
        <v>1</v>
      </c>
      <c r="F7" s="38">
        <v>0</v>
      </c>
      <c r="G7" s="38">
        <v>0</v>
      </c>
      <c r="H7" s="38" t="s">
        <v>96</v>
      </c>
      <c r="I7" s="38" t="s">
        <v>97</v>
      </c>
      <c r="J7" s="38" t="s">
        <v>98</v>
      </c>
      <c r="K7" s="38" t="s">
        <v>99</v>
      </c>
      <c r="L7" s="38" t="s">
        <v>100</v>
      </c>
      <c r="M7" s="38" t="s">
        <v>101</v>
      </c>
      <c r="N7" s="39" t="s">
        <v>102</v>
      </c>
      <c r="O7" s="39" t="s">
        <v>103</v>
      </c>
      <c r="P7" s="39">
        <v>30.58</v>
      </c>
      <c r="Q7" s="39">
        <v>2581</v>
      </c>
      <c r="R7" s="39">
        <v>4042</v>
      </c>
      <c r="S7" s="39">
        <v>174.45</v>
      </c>
      <c r="T7" s="39">
        <v>23.17</v>
      </c>
      <c r="U7" s="39">
        <v>1226</v>
      </c>
      <c r="V7" s="39">
        <v>2.14</v>
      </c>
      <c r="W7" s="39">
        <v>572.9</v>
      </c>
      <c r="X7" s="39">
        <v>69.709999999999994</v>
      </c>
      <c r="Y7" s="39">
        <v>78.98</v>
      </c>
      <c r="Z7" s="39">
        <v>74.239999999999995</v>
      </c>
      <c r="AA7" s="39">
        <v>85.41</v>
      </c>
      <c r="AB7" s="39">
        <v>73.17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154.27000000000001</v>
      </c>
      <c r="BF7" s="39">
        <v>155.87</v>
      </c>
      <c r="BG7" s="39">
        <v>245.4</v>
      </c>
      <c r="BH7" s="39">
        <v>223.35</v>
      </c>
      <c r="BI7" s="39">
        <v>234.99</v>
      </c>
      <c r="BJ7" s="39">
        <v>1486.62</v>
      </c>
      <c r="BK7" s="39">
        <v>1510.14</v>
      </c>
      <c r="BL7" s="39">
        <v>1595.62</v>
      </c>
      <c r="BM7" s="39">
        <v>1302.33</v>
      </c>
      <c r="BN7" s="39">
        <v>1274.21</v>
      </c>
      <c r="BO7" s="39">
        <v>1074.1400000000001</v>
      </c>
      <c r="BP7" s="39">
        <v>63.37</v>
      </c>
      <c r="BQ7" s="39">
        <v>66.42</v>
      </c>
      <c r="BR7" s="39">
        <v>68.56</v>
      </c>
      <c r="BS7" s="39">
        <v>76.989999999999995</v>
      </c>
      <c r="BT7" s="39">
        <v>67.89</v>
      </c>
      <c r="BU7" s="39">
        <v>24.39</v>
      </c>
      <c r="BV7" s="39">
        <v>22.67</v>
      </c>
      <c r="BW7" s="39">
        <v>37.92</v>
      </c>
      <c r="BX7" s="39">
        <v>40.89</v>
      </c>
      <c r="BY7" s="39">
        <v>41.25</v>
      </c>
      <c r="BZ7" s="39">
        <v>54.36</v>
      </c>
      <c r="CA7" s="39">
        <v>269.92</v>
      </c>
      <c r="CB7" s="39">
        <v>262.95999999999998</v>
      </c>
      <c r="CC7" s="39">
        <v>256.13</v>
      </c>
      <c r="CD7" s="39">
        <v>228.77</v>
      </c>
      <c r="CE7" s="39">
        <v>257.39999999999998</v>
      </c>
      <c r="CF7" s="39">
        <v>734.18</v>
      </c>
      <c r="CG7" s="39">
        <v>789.62</v>
      </c>
      <c r="CH7" s="39">
        <v>423.18</v>
      </c>
      <c r="CI7" s="39">
        <v>383.2</v>
      </c>
      <c r="CJ7" s="39">
        <v>383.25</v>
      </c>
      <c r="CK7" s="39">
        <v>296.39999999999998</v>
      </c>
      <c r="CL7" s="39">
        <v>30.19</v>
      </c>
      <c r="CM7" s="39">
        <v>29.11</v>
      </c>
      <c r="CN7" s="39">
        <v>29.66</v>
      </c>
      <c r="CO7" s="39">
        <v>26.8</v>
      </c>
      <c r="CP7" s="39">
        <v>30.43</v>
      </c>
      <c r="CQ7" s="39">
        <v>48.36</v>
      </c>
      <c r="CR7" s="39">
        <v>48.7</v>
      </c>
      <c r="CS7" s="39">
        <v>46.9</v>
      </c>
      <c r="CT7" s="39">
        <v>47.95</v>
      </c>
      <c r="CU7" s="39">
        <v>48.26</v>
      </c>
      <c r="CV7" s="39">
        <v>55.95</v>
      </c>
      <c r="CW7" s="39">
        <v>81</v>
      </c>
      <c r="CX7" s="39">
        <v>82</v>
      </c>
      <c r="CY7" s="39">
        <v>81</v>
      </c>
      <c r="CZ7" s="39">
        <v>90</v>
      </c>
      <c r="DA7" s="39">
        <v>80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0.34</v>
      </c>
      <c r="EE7" s="39">
        <v>0</v>
      </c>
      <c r="EF7" s="39">
        <v>0</v>
      </c>
      <c r="EG7" s="39">
        <v>0.61</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tsuji_k01</cp:lastModifiedBy>
  <dcterms:created xsi:type="dcterms:W3CDTF">2019-12-05T04:38:35Z</dcterms:created>
  <dcterms:modified xsi:type="dcterms:W3CDTF">2020-01-31T05:52:04Z</dcterms:modified>
  <cp:category/>
</cp:coreProperties>
</file>