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b2BzOvaDi6ra5qyYNJ0TtH2T/pCR295u2xyzapsASv9ikGUMHcpKCzvnLioDWfaAwa4foKOeZNtsc+PLO8wDQ==" workbookSaltValue="gAr7nkNAeSXPCREU8EAHU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<sst xmlns="http://schemas.openxmlformats.org/spreadsheetml/2006/main" count="220" uniqueCount="108">
  <si>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</si>
  <si>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</si>
  <si>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</si>
  <si>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</si>
  <si>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</si>
  <si>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</si>
  <si>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</si>
  <si>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</si>
  <si>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</si>
  <si>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</si>
  <si>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</si>
  <si>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</si>
  <si>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</si>
  <si>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</si>
  <si>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</si>
  <si>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</si>
  <si>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</si>
  <si>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</si>
  <si>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</si>
  <si>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</si>
  <si>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</si>
  <si>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</si>
  <si>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</si>
  <si>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</si>
  <si>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</si>
  <si>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</si>
  <si>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</si>
  <si>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</si>
  <si>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</si>
  <si>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</si>
  <si>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</si>
  <si>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</si>
  <si>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</si>
  <si>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</si>
  <si>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</si>
  <si>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</si>
  <si>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</si>
  <si>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</si>
  <si>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</si>
  <si>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</si>
  <si>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</si>
  <si>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</si>
  <si>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</si>
  <si>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</si>
  <si>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</si>
  <si>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</si>
  <si>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</si>
  <si>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</si>
  <si>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</si>
  <si>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</si>
  <si>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</si>
  <si>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</si>
  <si>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</si>
  <si>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</si>
  <si>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</si>
  <si>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</si>
  <si>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</si>
  <si>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</si>
  <si>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</si>
  <si>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</si>
  <si>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</si>
  <si>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</si>
  <si>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</si>
  <si>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</si>
  <si>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</si>
  <si>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</si>
  <si>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</si>
  <si>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</si>
  <si>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</si>
  <si>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</si>
  <si>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</si>
  <si>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</si>
  <si>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</si>
  <si>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</si>
  <si>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</si>
  <si>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</si>
  <si>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</si>
  <si>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</si>
  <si>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</si>
  <si>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</si>
  <si>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</si>
  <si>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</si>
  <si>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</si>
  <si>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</si>
  <si>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</si>
  <si>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</si>
  <si>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</si>
  <si>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</si>
  <si>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</si>
  <si>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</si>
  <si>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</si>
  <si>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</si>
  <si>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</si>
  <si>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すさみ町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</si>
  <si>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</si>
  <si>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</si>
  <si>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</si>
  <si>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</si>
  <si>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</si>
  <si>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</si>
  <si>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</si>
  <si>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</si>
  <si>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</si>
  <si>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</si>
  <si>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</si>
  <si>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有形固定資産減価償却率と管路経年化率は、平均値と比較して高く、かつ上昇傾向となっています。近年の管路更新率は、非常に低くなっており老朽管の延長が増えています。</t>
    <rPh sb="0" eb="2">
      <t>ユウケイ</t>
    </rPh>
    <rPh sb="2" eb="4">
      <t>コテイ</t>
    </rPh>
    <rPh sb="4" eb="6">
      <t>シサン</t>
    </rPh>
    <rPh sb="6" eb="8">
      <t>ゲンカ</t>
    </rPh>
    <rPh sb="8" eb="10">
      <t>ショウキャク</t>
    </rPh>
    <rPh sb="10" eb="11">
      <t>リツ</t>
    </rPh>
    <rPh sb="12" eb="13">
      <t>カン</t>
    </rPh>
    <rPh sb="13" eb="14">
      <t>ロ</t>
    </rPh>
    <rPh sb="14" eb="16">
      <t>ケイネン</t>
    </rPh>
    <rPh sb="16" eb="17">
      <t>カ</t>
    </rPh>
    <rPh sb="17" eb="18">
      <t>リツ</t>
    </rPh>
    <rPh sb="20" eb="22">
      <t>ヘイキン</t>
    </rPh>
    <rPh sb="22" eb="23">
      <t>チ</t>
    </rPh>
    <rPh sb="24" eb="26">
      <t>ヒカク</t>
    </rPh>
    <rPh sb="28" eb="29">
      <t>タカ</t>
    </rPh>
    <rPh sb="33" eb="35">
      <t>ジョウショウ</t>
    </rPh>
    <rPh sb="35" eb="37">
      <t>ケイコウ</t>
    </rPh>
    <rPh sb="45" eb="47">
      <t>キンネン</t>
    </rPh>
    <rPh sb="48" eb="49">
      <t>カン</t>
    </rPh>
    <rPh sb="49" eb="50">
      <t>ロ</t>
    </rPh>
    <rPh sb="50" eb="52">
      <t>コウシン</t>
    </rPh>
    <rPh sb="52" eb="53">
      <t>リツ</t>
    </rPh>
    <rPh sb="55" eb="57">
      <t>ヒジョウ</t>
    </rPh>
    <rPh sb="58" eb="59">
      <t>ヒク</t>
    </rPh>
    <rPh sb="65" eb="67">
      <t>ロウキュウ</t>
    </rPh>
    <rPh sb="67" eb="68">
      <t>カン</t>
    </rPh>
    <rPh sb="69" eb="71">
      <t>エンチョウ</t>
    </rPh>
    <rPh sb="72" eb="73">
      <t>フ</t>
    </rPh>
    <phoneticPr fontId="4"/>
  </si>
  <si>
    <t>財政的な面も考慮し今後、企業債を借入て優先順位を決めて老朽管の更新・施設の耐震補強を行い長期間の更新需要を把握する。又、施設の健全度や重要度などを考慮しながら投資額の平準化を行い費用対効果も考慮し実施していく必要がある。</t>
    <rPh sb="0" eb="2">
      <t>ザイセイ</t>
    </rPh>
    <rPh sb="2" eb="3">
      <t>テキ</t>
    </rPh>
    <rPh sb="4" eb="5">
      <t>メン</t>
    </rPh>
    <rPh sb="6" eb="8">
      <t>コウリョ</t>
    </rPh>
    <rPh sb="9" eb="11">
      <t>コンゴ</t>
    </rPh>
    <rPh sb="12" eb="14">
      <t>キギョウ</t>
    </rPh>
    <rPh sb="14" eb="15">
      <t>サイ</t>
    </rPh>
    <rPh sb="16" eb="18">
      <t>カリイレ</t>
    </rPh>
    <rPh sb="19" eb="21">
      <t>ユウセン</t>
    </rPh>
    <rPh sb="21" eb="23">
      <t>ジュンイ</t>
    </rPh>
    <rPh sb="24" eb="25">
      <t>キ</t>
    </rPh>
    <rPh sb="27" eb="29">
      <t>ロウキュウ</t>
    </rPh>
    <rPh sb="29" eb="30">
      <t>カン</t>
    </rPh>
    <rPh sb="31" eb="33">
      <t>コウシン</t>
    </rPh>
    <rPh sb="34" eb="36">
      <t>シセツ</t>
    </rPh>
    <rPh sb="37" eb="39">
      <t>タイシン</t>
    </rPh>
    <rPh sb="39" eb="41">
      <t>ホキョウ</t>
    </rPh>
    <rPh sb="42" eb="43">
      <t>オコナ</t>
    </rPh>
    <rPh sb="44" eb="47">
      <t>チョウキカン</t>
    </rPh>
    <rPh sb="48" eb="50">
      <t>コウシン</t>
    </rPh>
    <rPh sb="50" eb="52">
      <t>ジュヨウ</t>
    </rPh>
    <rPh sb="53" eb="55">
      <t>ハアク</t>
    </rPh>
    <rPh sb="58" eb="59">
      <t>マタ</t>
    </rPh>
    <rPh sb="60" eb="62">
      <t>シセツ</t>
    </rPh>
    <rPh sb="63" eb="65">
      <t>ケンゼン</t>
    </rPh>
    <rPh sb="65" eb="66">
      <t>ド</t>
    </rPh>
    <rPh sb="67" eb="69">
      <t>ジュウヨウ</t>
    </rPh>
    <rPh sb="69" eb="70">
      <t>ド</t>
    </rPh>
    <rPh sb="73" eb="75">
      <t>コウリョ</t>
    </rPh>
    <rPh sb="79" eb="81">
      <t>トウシ</t>
    </rPh>
    <rPh sb="81" eb="82">
      <t>ガク</t>
    </rPh>
    <rPh sb="83" eb="85">
      <t>ヘイジュン</t>
    </rPh>
    <rPh sb="85" eb="86">
      <t>カ</t>
    </rPh>
    <rPh sb="87" eb="88">
      <t>オコナ</t>
    </rPh>
    <rPh sb="89" eb="91">
      <t>ヒヨウ</t>
    </rPh>
    <rPh sb="91" eb="92">
      <t>タイ</t>
    </rPh>
    <rPh sb="92" eb="94">
      <t>コウカ</t>
    </rPh>
    <rPh sb="95" eb="97">
      <t>コウリョ</t>
    </rPh>
    <rPh sb="98" eb="100">
      <t>ジッシ</t>
    </rPh>
    <rPh sb="104" eb="106">
      <t>ヒツヨウ</t>
    </rPh>
    <phoneticPr fontId="4"/>
  </si>
  <si>
    <t>経常収支比率が、平均値と比較しても、100％を上回り推移しています。また、累積欠損金比率は0％であり、全体的に健全な経営状態であるといえます。短期的な債務の支払い能力を示す流動比率は平均値と比較し高く支払余力があると推測することができます。企業債残高対給水収益比率が常に減少しているのは基幹施設の更新を先送りし借入額を抑制した結果である。給水原価が全国平均と比較して低い水準であり、料金回収率も100％を上回り、給水に係る費用を水道料金で回収できている状況となっています。施設利用率は、全国平均より低くなっており、給水人口の減少により施設規模が過大となっております。有収率は全国平均値と同等に推移しております。</t>
    <rPh sb="0" eb="2">
      <t>ケイジョウ</t>
    </rPh>
    <rPh sb="2" eb="4">
      <t>シュウシ</t>
    </rPh>
    <rPh sb="4" eb="6">
      <t>ヒリツ</t>
    </rPh>
    <rPh sb="8" eb="10">
      <t>ヘイキン</t>
    </rPh>
    <rPh sb="10" eb="11">
      <t>チ</t>
    </rPh>
    <rPh sb="12" eb="14">
      <t>ヒカク</t>
    </rPh>
    <rPh sb="23" eb="25">
      <t>ウワマワ</t>
    </rPh>
    <rPh sb="26" eb="28">
      <t>スイイ</t>
    </rPh>
    <rPh sb="37" eb="39">
      <t>ルイセキ</t>
    </rPh>
    <rPh sb="39" eb="41">
      <t>ケッソン</t>
    </rPh>
    <rPh sb="41" eb="42">
      <t>キン</t>
    </rPh>
    <rPh sb="42" eb="44">
      <t>ヒリツ</t>
    </rPh>
    <rPh sb="51" eb="53">
      <t>ゼンタイ</t>
    </rPh>
    <rPh sb="53" eb="54">
      <t>テキ</t>
    </rPh>
    <rPh sb="55" eb="57">
      <t>ケンゼン</t>
    </rPh>
    <rPh sb="58" eb="60">
      <t>ケイエイ</t>
    </rPh>
    <rPh sb="60" eb="62">
      <t>ジョウタイ</t>
    </rPh>
    <rPh sb="71" eb="73">
      <t>タンキ</t>
    </rPh>
    <rPh sb="73" eb="74">
      <t>テキ</t>
    </rPh>
    <rPh sb="75" eb="77">
      <t>サイム</t>
    </rPh>
    <rPh sb="78" eb="80">
      <t>シハラ</t>
    </rPh>
    <rPh sb="81" eb="83">
      <t>ノウリョク</t>
    </rPh>
    <rPh sb="84" eb="85">
      <t>シメ</t>
    </rPh>
    <rPh sb="86" eb="88">
      <t>リュウドウ</t>
    </rPh>
    <rPh sb="88" eb="90">
      <t>ヒリツ</t>
    </rPh>
    <rPh sb="91" eb="93">
      <t>ヘイキン</t>
    </rPh>
    <rPh sb="93" eb="94">
      <t>チ</t>
    </rPh>
    <rPh sb="95" eb="97">
      <t>ヒカク</t>
    </rPh>
    <rPh sb="98" eb="99">
      <t>タカ</t>
    </rPh>
    <rPh sb="100" eb="102">
      <t>シハライ</t>
    </rPh>
    <rPh sb="102" eb="104">
      <t>ヨリョク</t>
    </rPh>
    <rPh sb="108" eb="110">
      <t>スイソク</t>
    </rPh>
    <rPh sb="120" eb="122">
      <t>キギョウ</t>
    </rPh>
    <rPh sb="122" eb="123">
      <t>サイ</t>
    </rPh>
    <rPh sb="123" eb="125">
      <t>ザンダカ</t>
    </rPh>
    <rPh sb="125" eb="126">
      <t>タイ</t>
    </rPh>
    <rPh sb="126" eb="128">
      <t>キュウスイ</t>
    </rPh>
    <rPh sb="128" eb="130">
      <t>シュウエキ</t>
    </rPh>
    <rPh sb="130" eb="132">
      <t>ヒリツ</t>
    </rPh>
    <rPh sb="133" eb="134">
      <t>ツネ</t>
    </rPh>
    <rPh sb="135" eb="137">
      <t>ゲンショウ</t>
    </rPh>
    <rPh sb="143" eb="145">
      <t>キカン</t>
    </rPh>
    <rPh sb="145" eb="147">
      <t>シセツ</t>
    </rPh>
    <rPh sb="148" eb="150">
      <t>コウシン</t>
    </rPh>
    <rPh sb="151" eb="153">
      <t>サキオク</t>
    </rPh>
    <rPh sb="155" eb="157">
      <t>カリイレ</t>
    </rPh>
    <rPh sb="157" eb="158">
      <t>ガク</t>
    </rPh>
    <rPh sb="159" eb="161">
      <t>ヨクセイ</t>
    </rPh>
    <rPh sb="163" eb="165">
      <t>ケッカ</t>
    </rPh>
    <rPh sb="169" eb="171">
      <t>キュウスイ</t>
    </rPh>
    <rPh sb="171" eb="173">
      <t>ゲンカ</t>
    </rPh>
    <rPh sb="174" eb="176">
      <t>ゼンコク</t>
    </rPh>
    <rPh sb="176" eb="178">
      <t>ヘイキン</t>
    </rPh>
    <rPh sb="179" eb="181">
      <t>ヒカク</t>
    </rPh>
    <rPh sb="183" eb="184">
      <t>ヒク</t>
    </rPh>
    <rPh sb="185" eb="187">
      <t>スイジュン</t>
    </rPh>
    <rPh sb="191" eb="193">
      <t>リョウキン</t>
    </rPh>
    <rPh sb="193" eb="195">
      <t>カイシュウ</t>
    </rPh>
    <rPh sb="195" eb="196">
      <t>リツ</t>
    </rPh>
    <rPh sb="202" eb="204">
      <t>ウワマワ</t>
    </rPh>
    <rPh sb="206" eb="208">
      <t>キュウスイ</t>
    </rPh>
    <rPh sb="209" eb="210">
      <t>カカ</t>
    </rPh>
    <rPh sb="211" eb="213">
      <t>ヒヨウ</t>
    </rPh>
    <rPh sb="214" eb="216">
      <t>スイドウ</t>
    </rPh>
    <rPh sb="216" eb="218">
      <t>リョウキン</t>
    </rPh>
    <rPh sb="219" eb="221">
      <t>カイシュウ</t>
    </rPh>
    <rPh sb="226" eb="228">
      <t>ジョウキョウ</t>
    </rPh>
    <rPh sb="236" eb="238">
      <t>シセツ</t>
    </rPh>
    <rPh sb="238" eb="240">
      <t>リヨウ</t>
    </rPh>
    <rPh sb="240" eb="241">
      <t>リツ</t>
    </rPh>
    <rPh sb="243" eb="245">
      <t>ゼンコク</t>
    </rPh>
    <rPh sb="245" eb="247">
      <t>ヘイキン</t>
    </rPh>
    <rPh sb="249" eb="250">
      <t>ヒク</t>
    </rPh>
    <rPh sb="257" eb="259">
      <t>キュウスイ</t>
    </rPh>
    <rPh sb="259" eb="261">
      <t>ジンコウ</t>
    </rPh>
    <rPh sb="262" eb="263">
      <t>ゲン</t>
    </rPh>
    <rPh sb="263" eb="264">
      <t>ショウ</t>
    </rPh>
    <rPh sb="267" eb="269">
      <t>シセツ</t>
    </rPh>
    <rPh sb="269" eb="271">
      <t>キボ</t>
    </rPh>
    <rPh sb="272" eb="274">
      <t>カダイ</t>
    </rPh>
    <rPh sb="283" eb="285">
      <t>ユウシュウ</t>
    </rPh>
    <rPh sb="285" eb="286">
      <t>リツ</t>
    </rPh>
    <rPh sb="287" eb="289">
      <t>ゼンコク</t>
    </rPh>
    <rPh sb="289" eb="291">
      <t>ヘイキン</t>
    </rPh>
    <rPh sb="291" eb="292">
      <t>チ</t>
    </rPh>
    <rPh sb="293" eb="295">
      <t>ドウトウ</t>
    </rPh>
    <rPh sb="296" eb="298">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</si>
</sst>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0.28999999999999998</c:v>
                </c:pt>
                <c:pt idx="1">
                  <c:v>0.28999999999999998</c:v>
                </c:pt>
                <c:pt idx="2">
                  <c:v>0.71</c:v>
                </c:pt>
                <c:pt idx="3" formatCode="#,##0.00;&quot;△&quot;#,##0.00">
                  <c:v>0</c:v>
                </c:pt>
                <c:pt idx="4">
                  <c:v>0.28999999999999998</c:v>
                </c:pt>
              </c:numCache>
            </c:numRef>
          </c:val>
          <c:extLst xmlns:c16r2="http://schemas.microsoft.com/office/drawing/2015/06/chart">
            <c:ext xmlns:c16="http://schemas.microsoft.com/office/drawing/2014/chart" uri="{C3380CC4-5D6E-409C-BE32-E72D297353CC}">
              <c16:uniqueId val="{00000000-694E-4CC5-A5EE-1968B891C9CF}"/>
            </c:ext>
          </c:extLst>
        </c:ser>
        <c:dLbls>
          <c:showLegendKey val="0"/>
          <c:showVal val="0"/>
          <c:showCatName val="0"/>
          <c:showSerName val="0"/>
          <c:showPercent val="0"/>
          <c:showBubbleSize val="0"/>
        </c:dLbls>
        <c:gapWidth val="150"/>
        <c:axId val="101287808"/>
        <c:axId val="10129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0.28999999999999998</c:v>
                </c:pt>
                <c:pt idx="2">
                  <c:v>0.41</c:v>
                </c:pt>
                <c:pt idx="3">
                  <c:v>0.4</c:v>
                </c:pt>
                <c:pt idx="4">
                  <c:v>0.32</c:v>
                </c:pt>
              </c:numCache>
            </c:numRef>
          </c:val>
          <c:smooth val="0"/>
          <c:extLst xmlns:c16r2="http://schemas.microsoft.com/office/drawing/2015/06/chart">
            <c:ext xmlns:c16="http://schemas.microsoft.com/office/drawing/2014/chart" uri="{C3380CC4-5D6E-409C-BE32-E72D297353CC}">
              <c16:uniqueId val="{00000001-694E-4CC5-A5EE-1968B891C9CF}"/>
            </c:ext>
          </c:extLst>
        </c:ser>
        <c:dLbls>
          <c:showLegendKey val="0"/>
          <c:showVal val="0"/>
          <c:showCatName val="0"/>
          <c:showSerName val="0"/>
          <c:showPercent val="0"/>
          <c:showBubbleSize val="0"/>
        </c:dLbls>
        <c:marker val="1"/>
        <c:smooth val="0"/>
        <c:axId val="101287808"/>
        <c:axId val="101294080"/>
      </c:lineChart>
      <c:dateAx>
        <c:axId val="101287808"/>
        <c:scaling>
          <c:orientation val="minMax"/>
        </c:scaling>
        <c:delete val="1"/>
        <c:axPos val="b"/>
        <c:numFmt formatCode="ge" sourceLinked="1"/>
        <c:majorTickMark val="none"/>
        <c:minorTickMark val="none"/>
        <c:tickLblPos val="none"/>
        <c:crossAx val="101294080"/>
        <c:crosses val="autoZero"/>
        <c:auto val="1"/>
        <c:lblOffset val="100"/>
        <c:baseTimeUnit val="years"/>
      </c:dateAx>
      <c:valAx>
        <c:axId val="10129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39.24</c:v>
                </c:pt>
                <c:pt idx="1">
                  <c:v>38.79</c:v>
                </c:pt>
                <c:pt idx="2">
                  <c:v>35.46</c:v>
                </c:pt>
                <c:pt idx="3">
                  <c:v>36.15</c:v>
                </c:pt>
                <c:pt idx="4">
                  <c:v>36.340000000000003</c:v>
                </c:pt>
              </c:numCache>
            </c:numRef>
          </c:val>
          <c:extLst xmlns:c16r2="http://schemas.microsoft.com/office/drawing/2015/06/chart">
            <c:ext xmlns:c16="http://schemas.microsoft.com/office/drawing/2014/chart" uri="{C3380CC4-5D6E-409C-BE32-E72D297353CC}">
              <c16:uniqueId val="{00000000-E29E-4FDF-8DF1-A1189ACEB429}"/>
            </c:ext>
          </c:extLst>
        </c:ser>
        <c:dLbls>
          <c:showLegendKey val="0"/>
          <c:showVal val="0"/>
          <c:showCatName val="0"/>
          <c:showSerName val="0"/>
          <c:showPercent val="0"/>
          <c:showBubbleSize val="0"/>
        </c:dLbls>
        <c:gapWidth val="150"/>
        <c:axId val="67114880"/>
        <c:axId val="6712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40.700000000000003</c:v>
                </c:pt>
                <c:pt idx="1">
                  <c:v>39.909999999999997</c:v>
                </c:pt>
                <c:pt idx="2">
                  <c:v>41.09</c:v>
                </c:pt>
                <c:pt idx="3">
                  <c:v>38.979999999999997</c:v>
                </c:pt>
                <c:pt idx="4">
                  <c:v>39.61</c:v>
                </c:pt>
              </c:numCache>
            </c:numRef>
          </c:val>
          <c:smooth val="0"/>
          <c:extLst xmlns:c16r2="http://schemas.microsoft.com/office/drawing/2015/06/chart">
            <c:ext xmlns:c16="http://schemas.microsoft.com/office/drawing/2014/chart" uri="{C3380CC4-5D6E-409C-BE32-E72D297353CC}">
              <c16:uniqueId val="{00000001-E29E-4FDF-8DF1-A1189ACEB429}"/>
            </c:ext>
          </c:extLst>
        </c:ser>
        <c:dLbls>
          <c:showLegendKey val="0"/>
          <c:showVal val="0"/>
          <c:showCatName val="0"/>
          <c:showSerName val="0"/>
          <c:showPercent val="0"/>
          <c:showBubbleSize val="0"/>
        </c:dLbls>
        <c:marker val="1"/>
        <c:smooth val="0"/>
        <c:axId val="67114880"/>
        <c:axId val="67125248"/>
      </c:lineChart>
      <c:dateAx>
        <c:axId val="67114880"/>
        <c:scaling>
          <c:orientation val="minMax"/>
        </c:scaling>
        <c:delete val="1"/>
        <c:axPos val="b"/>
        <c:numFmt formatCode="ge" sourceLinked="1"/>
        <c:majorTickMark val="none"/>
        <c:minorTickMark val="none"/>
        <c:tickLblPos val="none"/>
        <c:crossAx val="67125248"/>
        <c:crosses val="autoZero"/>
        <c:auto val="1"/>
        <c:lblOffset val="100"/>
        <c:baseTimeUnit val="years"/>
      </c:dateAx>
      <c:valAx>
        <c:axId val="671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78.67</c:v>
                </c:pt>
                <c:pt idx="1">
                  <c:v>73.63</c:v>
                </c:pt>
                <c:pt idx="2">
                  <c:v>79.81</c:v>
                </c:pt>
                <c:pt idx="3">
                  <c:v>75.459999999999994</c:v>
                </c:pt>
                <c:pt idx="4">
                  <c:v>73.73</c:v>
                </c:pt>
              </c:numCache>
            </c:numRef>
          </c:val>
          <c:extLst xmlns:c16r2="http://schemas.microsoft.com/office/drawing/2015/06/chart">
            <c:ext xmlns:c16="http://schemas.microsoft.com/office/drawing/2014/chart" uri="{C3380CC4-5D6E-409C-BE32-E72D297353CC}">
              <c16:uniqueId val="{00000000-BA27-4E47-B3F3-8C5C8F6C7FD3}"/>
            </c:ext>
          </c:extLst>
        </c:ser>
        <c:dLbls>
          <c:showLegendKey val="0"/>
          <c:showVal val="0"/>
          <c:showCatName val="0"/>
          <c:showSerName val="0"/>
          <c:showPercent val="0"/>
          <c:showBubbleSize val="0"/>
        </c:dLbls>
        <c:gapWidth val="150"/>
        <c:axId val="67164416"/>
        <c:axId val="6716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74.61</c:v>
                </c:pt>
                <c:pt idx="1">
                  <c:v>75.62</c:v>
                </c:pt>
                <c:pt idx="2">
                  <c:v>75.91</c:v>
                </c:pt>
                <c:pt idx="3">
                  <c:v>75.010000000000005</c:v>
                </c:pt>
                <c:pt idx="4">
                  <c:v>72.959999999999994</c:v>
                </c:pt>
              </c:numCache>
            </c:numRef>
          </c:val>
          <c:smooth val="0"/>
          <c:extLst xmlns:c16r2="http://schemas.microsoft.com/office/drawing/2015/06/chart">
            <c:ext xmlns:c16="http://schemas.microsoft.com/office/drawing/2014/chart" uri="{C3380CC4-5D6E-409C-BE32-E72D297353CC}">
              <c16:uniqueId val="{00000001-BA27-4E47-B3F3-8C5C8F6C7FD3}"/>
            </c:ext>
          </c:extLst>
        </c:ser>
        <c:dLbls>
          <c:showLegendKey val="0"/>
          <c:showVal val="0"/>
          <c:showCatName val="0"/>
          <c:showSerName val="0"/>
          <c:showPercent val="0"/>
          <c:showBubbleSize val="0"/>
        </c:dLbls>
        <c:marker val="1"/>
        <c:smooth val="0"/>
        <c:axId val="67164416"/>
        <c:axId val="67166592"/>
      </c:lineChart>
      <c:dateAx>
        <c:axId val="67164416"/>
        <c:scaling>
          <c:orientation val="minMax"/>
        </c:scaling>
        <c:delete val="1"/>
        <c:axPos val="b"/>
        <c:numFmt formatCode="ge" sourceLinked="1"/>
        <c:majorTickMark val="none"/>
        <c:minorTickMark val="none"/>
        <c:tickLblPos val="none"/>
        <c:crossAx val="67166592"/>
        <c:crosses val="autoZero"/>
        <c:auto val="1"/>
        <c:lblOffset val="100"/>
        <c:baseTimeUnit val="years"/>
      </c:dateAx>
      <c:valAx>
        <c:axId val="671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122.41</c:v>
                </c:pt>
                <c:pt idx="1">
                  <c:v>106.08</c:v>
                </c:pt>
                <c:pt idx="2">
                  <c:v>119.95</c:v>
                </c:pt>
                <c:pt idx="3">
                  <c:v>120.53</c:v>
                </c:pt>
                <c:pt idx="4">
                  <c:v>113.48</c:v>
                </c:pt>
              </c:numCache>
            </c:numRef>
          </c:val>
          <c:extLst xmlns:c16r2="http://schemas.microsoft.com/office/drawing/2015/06/chart">
            <c:ext xmlns:c16="http://schemas.microsoft.com/office/drawing/2014/chart" uri="{C3380CC4-5D6E-409C-BE32-E72D297353CC}">
              <c16:uniqueId val="{00000000-86E4-42B6-9DEC-4B9602C2226D}"/>
            </c:ext>
          </c:extLst>
        </c:ser>
        <c:dLbls>
          <c:showLegendKey val="0"/>
          <c:showVal val="0"/>
          <c:showCatName val="0"/>
          <c:showSerName val="0"/>
          <c:showPercent val="0"/>
          <c:showBubbleSize val="0"/>
        </c:dLbls>
        <c:gapWidth val="150"/>
        <c:axId val="66926848"/>
        <c:axId val="6693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106.28</c:v>
                </c:pt>
                <c:pt idx="1">
                  <c:v>108.35</c:v>
                </c:pt>
                <c:pt idx="2">
                  <c:v>114.74</c:v>
                </c:pt>
                <c:pt idx="3">
                  <c:v>104.85</c:v>
                </c:pt>
                <c:pt idx="4">
                  <c:v>107.64</c:v>
                </c:pt>
              </c:numCache>
            </c:numRef>
          </c:val>
          <c:smooth val="0"/>
          <c:extLst xmlns:c16r2="http://schemas.microsoft.com/office/drawing/2015/06/chart">
            <c:ext xmlns:c16="http://schemas.microsoft.com/office/drawing/2014/chart" uri="{C3380CC4-5D6E-409C-BE32-E72D297353CC}">
              <c16:uniqueId val="{00000001-86E4-42B6-9DEC-4B9602C2226D}"/>
            </c:ext>
          </c:extLst>
        </c:ser>
        <c:dLbls>
          <c:showLegendKey val="0"/>
          <c:showVal val="0"/>
          <c:showCatName val="0"/>
          <c:showSerName val="0"/>
          <c:showPercent val="0"/>
          <c:showBubbleSize val="0"/>
        </c:dLbls>
        <c:marker val="1"/>
        <c:smooth val="0"/>
        <c:axId val="66926848"/>
        <c:axId val="66937216"/>
      </c:lineChart>
      <c:dateAx>
        <c:axId val="66926848"/>
        <c:scaling>
          <c:orientation val="minMax"/>
        </c:scaling>
        <c:delete val="1"/>
        <c:axPos val="b"/>
        <c:numFmt formatCode="ge" sourceLinked="1"/>
        <c:majorTickMark val="none"/>
        <c:minorTickMark val="none"/>
        <c:tickLblPos val="none"/>
        <c:crossAx val="66937216"/>
        <c:crosses val="autoZero"/>
        <c:auto val="1"/>
        <c:lblOffset val="100"/>
        <c:baseTimeUnit val="years"/>
      </c:dateAx>
      <c:valAx>
        <c:axId val="66937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9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56.68</c:v>
                </c:pt>
                <c:pt idx="1">
                  <c:v>58.58</c:v>
                </c:pt>
                <c:pt idx="2">
                  <c:v>60.66</c:v>
                </c:pt>
                <c:pt idx="3">
                  <c:v>61.13</c:v>
                </c:pt>
                <c:pt idx="4">
                  <c:v>62.71</c:v>
                </c:pt>
              </c:numCache>
            </c:numRef>
          </c:val>
          <c:extLst xmlns:c16r2="http://schemas.microsoft.com/office/drawing/2015/06/chart">
            <c:ext xmlns:c16="http://schemas.microsoft.com/office/drawing/2014/chart" uri="{C3380CC4-5D6E-409C-BE32-E72D297353CC}">
              <c16:uniqueId val="{00000000-13F4-4AEE-8FD0-3857A12DA479}"/>
            </c:ext>
          </c:extLst>
        </c:ser>
        <c:dLbls>
          <c:showLegendKey val="0"/>
          <c:showVal val="0"/>
          <c:showCatName val="0"/>
          <c:showSerName val="0"/>
          <c:showPercent val="0"/>
          <c:showBubbleSize val="0"/>
        </c:dLbls>
        <c:gapWidth val="150"/>
        <c:axId val="66955904"/>
        <c:axId val="6698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50.44</c:v>
                </c:pt>
                <c:pt idx="1">
                  <c:v>51.44</c:v>
                </c:pt>
                <c:pt idx="2">
                  <c:v>52.4</c:v>
                </c:pt>
                <c:pt idx="3">
                  <c:v>51.89</c:v>
                </c:pt>
                <c:pt idx="4">
                  <c:v>54.09</c:v>
                </c:pt>
              </c:numCache>
            </c:numRef>
          </c:val>
          <c:smooth val="0"/>
          <c:extLst xmlns:c16r2="http://schemas.microsoft.com/office/drawing/2015/06/chart">
            <c:ext xmlns:c16="http://schemas.microsoft.com/office/drawing/2014/chart" uri="{C3380CC4-5D6E-409C-BE32-E72D297353CC}">
              <c16:uniqueId val="{00000001-13F4-4AEE-8FD0-3857A12DA479}"/>
            </c:ext>
          </c:extLst>
        </c:ser>
        <c:dLbls>
          <c:showLegendKey val="0"/>
          <c:showVal val="0"/>
          <c:showCatName val="0"/>
          <c:showSerName val="0"/>
          <c:showPercent val="0"/>
          <c:showBubbleSize val="0"/>
        </c:dLbls>
        <c:marker val="1"/>
        <c:smooth val="0"/>
        <c:axId val="66955904"/>
        <c:axId val="66986752"/>
      </c:lineChart>
      <c:dateAx>
        <c:axId val="66955904"/>
        <c:scaling>
          <c:orientation val="minMax"/>
        </c:scaling>
        <c:delete val="1"/>
        <c:axPos val="b"/>
        <c:numFmt formatCode="ge" sourceLinked="1"/>
        <c:majorTickMark val="none"/>
        <c:minorTickMark val="none"/>
        <c:tickLblPos val="none"/>
        <c:crossAx val="66986752"/>
        <c:crosses val="autoZero"/>
        <c:auto val="1"/>
        <c:lblOffset val="100"/>
        <c:baseTimeUnit val="years"/>
      </c:dateAx>
      <c:valAx>
        <c:axId val="669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35.36</c:v>
                </c:pt>
                <c:pt idx="1">
                  <c:v>33.15</c:v>
                </c:pt>
                <c:pt idx="2">
                  <c:v>38.35</c:v>
                </c:pt>
                <c:pt idx="3">
                  <c:v>41.05</c:v>
                </c:pt>
                <c:pt idx="4">
                  <c:v>55.44</c:v>
                </c:pt>
              </c:numCache>
            </c:numRef>
          </c:val>
          <c:extLst xmlns:c16r2="http://schemas.microsoft.com/office/drawing/2015/06/chart">
            <c:ext xmlns:c16="http://schemas.microsoft.com/office/drawing/2014/chart" uri="{C3380CC4-5D6E-409C-BE32-E72D297353CC}">
              <c16:uniqueId val="{00000000-2935-4BFE-9F9A-EED563F8DF7C}"/>
            </c:ext>
          </c:extLst>
        </c:ser>
        <c:dLbls>
          <c:showLegendKey val="0"/>
          <c:showVal val="0"/>
          <c:showCatName val="0"/>
          <c:showSerName val="0"/>
          <c:showPercent val="0"/>
          <c:showBubbleSize val="0"/>
        </c:dLbls>
        <c:gapWidth val="150"/>
        <c:axId val="67005440"/>
        <c:axId val="6701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9.64</c:v>
                </c:pt>
                <c:pt idx="1">
                  <c:v>11.68</c:v>
                </c:pt>
                <c:pt idx="2">
                  <c:v>14.01</c:v>
                </c:pt>
                <c:pt idx="3">
                  <c:v>14.74</c:v>
                </c:pt>
                <c:pt idx="4">
                  <c:v>18.68</c:v>
                </c:pt>
              </c:numCache>
            </c:numRef>
          </c:val>
          <c:smooth val="0"/>
          <c:extLst xmlns:c16r2="http://schemas.microsoft.com/office/drawing/2015/06/chart">
            <c:ext xmlns:c16="http://schemas.microsoft.com/office/drawing/2014/chart" uri="{C3380CC4-5D6E-409C-BE32-E72D297353CC}">
              <c16:uniqueId val="{00000001-2935-4BFE-9F9A-EED563F8DF7C}"/>
            </c:ext>
          </c:extLst>
        </c:ser>
        <c:dLbls>
          <c:showLegendKey val="0"/>
          <c:showVal val="0"/>
          <c:showCatName val="0"/>
          <c:showSerName val="0"/>
          <c:showPercent val="0"/>
          <c:showBubbleSize val="0"/>
        </c:dLbls>
        <c:marker val="1"/>
        <c:smooth val="0"/>
        <c:axId val="67005440"/>
        <c:axId val="67015808"/>
      </c:lineChart>
      <c:dateAx>
        <c:axId val="67005440"/>
        <c:scaling>
          <c:orientation val="minMax"/>
        </c:scaling>
        <c:delete val="1"/>
        <c:axPos val="b"/>
        <c:numFmt formatCode="ge" sourceLinked="1"/>
        <c:majorTickMark val="none"/>
        <c:minorTickMark val="none"/>
        <c:tickLblPos val="none"/>
        <c:crossAx val="67015808"/>
        <c:crosses val="autoZero"/>
        <c:auto val="1"/>
        <c:lblOffset val="100"/>
        <c:baseTimeUnit val="years"/>
      </c:dateAx>
      <c:valAx>
        <c:axId val="670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B2-401E-90C9-6E2ED35F560C}"/>
            </c:ext>
          </c:extLst>
        </c:ser>
        <c:dLbls>
          <c:showLegendKey val="0"/>
          <c:showVal val="0"/>
          <c:showCatName val="0"/>
          <c:showSerName val="0"/>
          <c:showPercent val="0"/>
          <c:showBubbleSize val="0"/>
        </c:dLbls>
        <c:gapWidth val="150"/>
        <c:axId val="66741760"/>
        <c:axId val="6674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32.31</c:v>
                </c:pt>
                <c:pt idx="1">
                  <c:v>26.85</c:v>
                </c:pt>
                <c:pt idx="2">
                  <c:v>27.19</c:v>
                </c:pt>
                <c:pt idx="3">
                  <c:v>27.52</c:v>
                </c:pt>
                <c:pt idx="4">
                  <c:v>30.84</c:v>
                </c:pt>
              </c:numCache>
            </c:numRef>
          </c:val>
          <c:smooth val="0"/>
          <c:extLst xmlns:c16r2="http://schemas.microsoft.com/office/drawing/2015/06/chart">
            <c:ext xmlns:c16="http://schemas.microsoft.com/office/drawing/2014/chart" uri="{C3380CC4-5D6E-409C-BE32-E72D297353CC}">
              <c16:uniqueId val="{00000001-D5B2-401E-90C9-6E2ED35F560C}"/>
            </c:ext>
          </c:extLst>
        </c:ser>
        <c:dLbls>
          <c:showLegendKey val="0"/>
          <c:showVal val="0"/>
          <c:showCatName val="0"/>
          <c:showSerName val="0"/>
          <c:showPercent val="0"/>
          <c:showBubbleSize val="0"/>
        </c:dLbls>
        <c:marker val="1"/>
        <c:smooth val="0"/>
        <c:axId val="66741760"/>
        <c:axId val="66743680"/>
      </c:lineChart>
      <c:dateAx>
        <c:axId val="66741760"/>
        <c:scaling>
          <c:orientation val="minMax"/>
        </c:scaling>
        <c:delete val="1"/>
        <c:axPos val="b"/>
        <c:numFmt formatCode="ge" sourceLinked="1"/>
        <c:majorTickMark val="none"/>
        <c:minorTickMark val="none"/>
        <c:tickLblPos val="none"/>
        <c:crossAx val="66743680"/>
        <c:crosses val="autoZero"/>
        <c:auto val="1"/>
        <c:lblOffset val="100"/>
        <c:baseTimeUnit val="years"/>
      </c:dateAx>
      <c:valAx>
        <c:axId val="6674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7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2071.5500000000002</c:v>
                </c:pt>
                <c:pt idx="1">
                  <c:v>2567.39</c:v>
                </c:pt>
                <c:pt idx="2">
                  <c:v>2482.7800000000002</c:v>
                </c:pt>
                <c:pt idx="3">
                  <c:v>3143.66</c:v>
                </c:pt>
                <c:pt idx="4">
                  <c:v>2441.54</c:v>
                </c:pt>
              </c:numCache>
            </c:numRef>
          </c:val>
          <c:extLst xmlns:c16r2="http://schemas.microsoft.com/office/drawing/2015/06/chart">
            <c:ext xmlns:c16="http://schemas.microsoft.com/office/drawing/2014/chart" uri="{C3380CC4-5D6E-409C-BE32-E72D297353CC}">
              <c16:uniqueId val="{00000000-F049-40A9-891A-385F84B6BF80}"/>
            </c:ext>
          </c:extLst>
        </c:ser>
        <c:dLbls>
          <c:showLegendKey val="0"/>
          <c:showVal val="0"/>
          <c:showCatName val="0"/>
          <c:showSerName val="0"/>
          <c:showPercent val="0"/>
          <c:showBubbleSize val="0"/>
        </c:dLbls>
        <c:gapWidth val="150"/>
        <c:axId val="66775296"/>
        <c:axId val="6678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571.29999999999995</c:v>
                </c:pt>
                <c:pt idx="1">
                  <c:v>527.82000000000005</c:v>
                </c:pt>
                <c:pt idx="2">
                  <c:v>477.44</c:v>
                </c:pt>
                <c:pt idx="3">
                  <c:v>445.85</c:v>
                </c:pt>
                <c:pt idx="4">
                  <c:v>450.54</c:v>
                </c:pt>
              </c:numCache>
            </c:numRef>
          </c:val>
          <c:smooth val="0"/>
          <c:extLst xmlns:c16r2="http://schemas.microsoft.com/office/drawing/2015/06/chart">
            <c:ext xmlns:c16="http://schemas.microsoft.com/office/drawing/2014/chart" uri="{C3380CC4-5D6E-409C-BE32-E72D297353CC}">
              <c16:uniqueId val="{00000001-F049-40A9-891A-385F84B6BF80}"/>
            </c:ext>
          </c:extLst>
        </c:ser>
        <c:dLbls>
          <c:showLegendKey val="0"/>
          <c:showVal val="0"/>
          <c:showCatName val="0"/>
          <c:showSerName val="0"/>
          <c:showPercent val="0"/>
          <c:showBubbleSize val="0"/>
        </c:dLbls>
        <c:marker val="1"/>
        <c:smooth val="0"/>
        <c:axId val="66775296"/>
        <c:axId val="66781568"/>
      </c:lineChart>
      <c:dateAx>
        <c:axId val="66775296"/>
        <c:scaling>
          <c:orientation val="minMax"/>
        </c:scaling>
        <c:delete val="1"/>
        <c:axPos val="b"/>
        <c:numFmt formatCode="ge" sourceLinked="1"/>
        <c:majorTickMark val="none"/>
        <c:minorTickMark val="none"/>
        <c:tickLblPos val="none"/>
        <c:crossAx val="66781568"/>
        <c:crosses val="autoZero"/>
        <c:auto val="1"/>
        <c:lblOffset val="100"/>
        <c:baseTimeUnit val="years"/>
      </c:dateAx>
      <c:valAx>
        <c:axId val="66781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7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38.92</c:v>
                </c:pt>
                <c:pt idx="1">
                  <c:v>37.81</c:v>
                </c:pt>
                <c:pt idx="2">
                  <c:v>33.33</c:v>
                </c:pt>
                <c:pt idx="3">
                  <c:v>28.89</c:v>
                </c:pt>
                <c:pt idx="4">
                  <c:v>23.67</c:v>
                </c:pt>
              </c:numCache>
            </c:numRef>
          </c:val>
          <c:extLst xmlns:c16r2="http://schemas.microsoft.com/office/drawing/2015/06/chart">
            <c:ext xmlns:c16="http://schemas.microsoft.com/office/drawing/2014/chart" uri="{C3380CC4-5D6E-409C-BE32-E72D297353CC}">
              <c16:uniqueId val="{00000000-0BDA-4CAE-ABBF-8FA99011FC9A}"/>
            </c:ext>
          </c:extLst>
        </c:ser>
        <c:dLbls>
          <c:showLegendKey val="0"/>
          <c:showVal val="0"/>
          <c:showCatName val="0"/>
          <c:showSerName val="0"/>
          <c:showPercent val="0"/>
          <c:showBubbleSize val="0"/>
        </c:dLbls>
        <c:gapWidth val="150"/>
        <c:axId val="66827008"/>
        <c:axId val="6682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495.43</c:v>
                </c:pt>
                <c:pt idx="1">
                  <c:v>488.5</c:v>
                </c:pt>
                <c:pt idx="2">
                  <c:v>485.75</c:v>
                </c:pt>
                <c:pt idx="3">
                  <c:v>516.34</c:v>
                </c:pt>
                <c:pt idx="4">
                  <c:v>496.56</c:v>
                </c:pt>
              </c:numCache>
            </c:numRef>
          </c:val>
          <c:smooth val="0"/>
          <c:extLst xmlns:c16r2="http://schemas.microsoft.com/office/drawing/2015/06/chart">
            <c:ext xmlns:c16="http://schemas.microsoft.com/office/drawing/2014/chart" uri="{C3380CC4-5D6E-409C-BE32-E72D297353CC}">
              <c16:uniqueId val="{00000001-0BDA-4CAE-ABBF-8FA99011FC9A}"/>
            </c:ext>
          </c:extLst>
        </c:ser>
        <c:dLbls>
          <c:showLegendKey val="0"/>
          <c:showVal val="0"/>
          <c:showCatName val="0"/>
          <c:showSerName val="0"/>
          <c:showPercent val="0"/>
          <c:showBubbleSize val="0"/>
        </c:dLbls>
        <c:marker val="1"/>
        <c:smooth val="0"/>
        <c:axId val="66827008"/>
        <c:axId val="66828928"/>
      </c:lineChart>
      <c:dateAx>
        <c:axId val="66827008"/>
        <c:scaling>
          <c:orientation val="minMax"/>
        </c:scaling>
        <c:delete val="1"/>
        <c:axPos val="b"/>
        <c:numFmt formatCode="ge" sourceLinked="1"/>
        <c:majorTickMark val="none"/>
        <c:minorTickMark val="none"/>
        <c:tickLblPos val="none"/>
        <c:crossAx val="66828928"/>
        <c:crosses val="autoZero"/>
        <c:auto val="1"/>
        <c:lblOffset val="100"/>
        <c:baseTimeUnit val="years"/>
      </c:dateAx>
      <c:valAx>
        <c:axId val="66828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8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126.74</c:v>
                </c:pt>
                <c:pt idx="1">
                  <c:v>106.77</c:v>
                </c:pt>
                <c:pt idx="2">
                  <c:v>124.21</c:v>
                </c:pt>
                <c:pt idx="3">
                  <c:v>124.68</c:v>
                </c:pt>
                <c:pt idx="4">
                  <c:v>116.19</c:v>
                </c:pt>
              </c:numCache>
            </c:numRef>
          </c:val>
          <c:extLst xmlns:c16r2="http://schemas.microsoft.com/office/drawing/2015/06/chart">
            <c:ext xmlns:c16="http://schemas.microsoft.com/office/drawing/2014/chart" uri="{C3380CC4-5D6E-409C-BE32-E72D297353CC}">
              <c16:uniqueId val="{00000000-02A4-4220-83A7-9D5E388A5C25}"/>
            </c:ext>
          </c:extLst>
        </c:ser>
        <c:dLbls>
          <c:showLegendKey val="0"/>
          <c:showVal val="0"/>
          <c:showCatName val="0"/>
          <c:showSerName val="0"/>
          <c:showPercent val="0"/>
          <c:showBubbleSize val="0"/>
        </c:dLbls>
        <c:gapWidth val="150"/>
        <c:axId val="66864256"/>
        <c:axId val="6686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81.900000000000006</c:v>
                </c:pt>
                <c:pt idx="1">
                  <c:v>82.42</c:v>
                </c:pt>
                <c:pt idx="2">
                  <c:v>83.59</c:v>
                </c:pt>
                <c:pt idx="3">
                  <c:v>83.27</c:v>
                </c:pt>
                <c:pt idx="4">
                  <c:v>84.9</c:v>
                </c:pt>
              </c:numCache>
            </c:numRef>
          </c:val>
          <c:smooth val="0"/>
          <c:extLst xmlns:c16r2="http://schemas.microsoft.com/office/drawing/2015/06/chart">
            <c:ext xmlns:c16="http://schemas.microsoft.com/office/drawing/2014/chart" uri="{C3380CC4-5D6E-409C-BE32-E72D297353CC}">
              <c16:uniqueId val="{00000001-02A4-4220-83A7-9D5E388A5C25}"/>
            </c:ext>
          </c:extLst>
        </c:ser>
        <c:dLbls>
          <c:showLegendKey val="0"/>
          <c:showVal val="0"/>
          <c:showCatName val="0"/>
          <c:showSerName val="0"/>
          <c:showPercent val="0"/>
          <c:showBubbleSize val="0"/>
        </c:dLbls>
        <c:marker val="1"/>
        <c:smooth val="0"/>
        <c:axId val="66864256"/>
        <c:axId val="66866176"/>
      </c:lineChart>
      <c:dateAx>
        <c:axId val="66864256"/>
        <c:scaling>
          <c:orientation val="minMax"/>
        </c:scaling>
        <c:delete val="1"/>
        <c:axPos val="b"/>
        <c:numFmt formatCode="ge" sourceLinked="1"/>
        <c:majorTickMark val="none"/>
        <c:minorTickMark val="none"/>
        <c:tickLblPos val="none"/>
        <c:crossAx val="66866176"/>
        <c:crosses val="autoZero"/>
        <c:auto val="1"/>
        <c:lblOffset val="100"/>
        <c:baseTimeUnit val="years"/>
      </c:dateAx>
      <c:valAx>
        <c:axId val="668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121.34</c:v>
                </c:pt>
                <c:pt idx="1">
                  <c:v>142.30000000000001</c:v>
                </c:pt>
                <c:pt idx="2">
                  <c:v>122.28</c:v>
                </c:pt>
                <c:pt idx="3">
                  <c:v>123.08</c:v>
                </c:pt>
                <c:pt idx="4">
                  <c:v>132.33000000000001</c:v>
                </c:pt>
              </c:numCache>
            </c:numRef>
          </c:val>
          <c:extLst xmlns:c16r2="http://schemas.microsoft.com/office/drawing/2015/06/chart">
            <c:ext xmlns:c16="http://schemas.microsoft.com/office/drawing/2014/chart" uri="{C3380CC4-5D6E-409C-BE32-E72D297353CC}">
              <c16:uniqueId val="{00000000-D0D1-4838-B807-45481DEC39A1}"/>
            </c:ext>
          </c:extLst>
        </c:ser>
        <c:dLbls>
          <c:showLegendKey val="0"/>
          <c:showVal val="0"/>
          <c:showCatName val="0"/>
          <c:showSerName val="0"/>
          <c:showPercent val="0"/>
          <c:showBubbleSize val="0"/>
        </c:dLbls>
        <c:gapWidth val="150"/>
        <c:axId val="66889216"/>
        <c:axId val="6689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227.97</c:v>
                </c:pt>
                <c:pt idx="1">
                  <c:v>226.99</c:v>
                </c:pt>
                <c:pt idx="2">
                  <c:v>230.22</c:v>
                </c:pt>
                <c:pt idx="3">
                  <c:v>228.81</c:v>
                </c:pt>
                <c:pt idx="4">
                  <c:v>231.9</c:v>
                </c:pt>
              </c:numCache>
            </c:numRef>
          </c:val>
          <c:smooth val="0"/>
          <c:extLst xmlns:c16r2="http://schemas.microsoft.com/office/drawing/2015/06/chart">
            <c:ext xmlns:c16="http://schemas.microsoft.com/office/drawing/2014/chart" uri="{C3380CC4-5D6E-409C-BE32-E72D297353CC}">
              <c16:uniqueId val="{00000001-D0D1-4838-B807-45481DEC39A1}"/>
            </c:ext>
          </c:extLst>
        </c:ser>
        <c:dLbls>
          <c:showLegendKey val="0"/>
          <c:showVal val="0"/>
          <c:showCatName val="0"/>
          <c:showSerName val="0"/>
          <c:showPercent val="0"/>
          <c:showBubbleSize val="0"/>
        </c:dLbls>
        <c:marker val="1"/>
        <c:smooth val="0"/>
        <c:axId val="66889216"/>
        <c:axId val="66891136"/>
      </c:lineChart>
      <c:dateAx>
        <c:axId val="66889216"/>
        <c:scaling>
          <c:orientation val="minMax"/>
        </c:scaling>
        <c:delete val="1"/>
        <c:axPos val="b"/>
        <c:numFmt formatCode="ge" sourceLinked="1"/>
        <c:majorTickMark val="none"/>
        <c:minorTickMark val="none"/>
        <c:tickLblPos val="none"/>
        <c:crossAx val="66891136"/>
        <c:crosses val="autoZero"/>
        <c:auto val="1"/>
        <c:lblOffset val="100"/>
        <c:baseTimeUnit val="years"/>
      </c:dateAx>
      <c:valAx>
        <c:axId val="668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8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和歌山県　すさみ町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A9</v>
      </c>
      <c r="X8" s="59"/>
      <c r="Y8" s="59"/>
      <c r="Z8" s="59"/>
      <c r="AA8" s="59"/>
      <c r="AB8" s="59"/>
      <c r="AC8" s="59"/>
      <c r="AD8" s="59" t="str">
        <f>データ!$M$6</f>
        <v>非設置</v>
      </c>
      <c r="AE8" s="59"/>
      <c r="AF8" s="59"/>
      <c r="AG8" s="59"/>
      <c r="AH8" s="59"/>
      <c r="AI8" s="59"/>
      <c r="AJ8" s="59"/>
      <c r="AK8" s="4"/>
      <c r="AL8" s="60">
        <f>データ!$R$6</f>
        <v>4042</v>
      </c>
      <c r="AM8" s="60"/>
      <c r="AN8" s="60"/>
      <c r="AO8" s="60"/>
      <c r="AP8" s="60"/>
      <c r="AQ8" s="60"/>
      <c r="AR8" s="60"/>
      <c r="AS8" s="60"/>
      <c r="AT8" s="51">
        <f>データ!$S$6</f>
        <v>174.45</v>
      </c>
      <c r="AU8" s="52"/>
      <c r="AV8" s="52"/>
      <c r="AW8" s="52"/>
      <c r="AX8" s="52"/>
      <c r="AY8" s="52"/>
      <c r="AZ8" s="52"/>
      <c r="BA8" s="52"/>
      <c r="BB8" s="53">
        <f>データ!$T$6</f>
        <v>23.17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96.86</v>
      </c>
      <c r="J10" s="52"/>
      <c r="K10" s="52"/>
      <c r="L10" s="52"/>
      <c r="M10" s="52"/>
      <c r="N10" s="52"/>
      <c r="O10" s="63"/>
      <c r="P10" s="53">
        <f>データ!$P$6</f>
        <v>63.28</v>
      </c>
      <c r="Q10" s="53"/>
      <c r="R10" s="53"/>
      <c r="S10" s="53"/>
      <c r="T10" s="53"/>
      <c r="U10" s="53"/>
      <c r="V10" s="53"/>
      <c r="W10" s="60">
        <f>データ!$Q$6</f>
        <v>2862</v>
      </c>
      <c r="X10" s="60"/>
      <c r="Y10" s="60"/>
      <c r="Z10" s="60"/>
      <c r="AA10" s="60"/>
      <c r="AB10" s="60"/>
      <c r="AC10" s="60"/>
      <c r="AD10" s="2"/>
      <c r="AE10" s="2"/>
      <c r="AF10" s="2"/>
      <c r="AG10" s="2"/>
      <c r="AH10" s="4"/>
      <c r="AI10" s="4"/>
      <c r="AJ10" s="4"/>
      <c r="AK10" s="4"/>
      <c r="AL10" s="60">
        <f>データ!$U$6</f>
        <v>2537</v>
      </c>
      <c r="AM10" s="60"/>
      <c r="AN10" s="60"/>
      <c r="AO10" s="60"/>
      <c r="AP10" s="60"/>
      <c r="AQ10" s="60"/>
      <c r="AR10" s="60"/>
      <c r="AS10" s="60"/>
      <c r="AT10" s="51">
        <f>データ!$V$6</f>
        <v>25</v>
      </c>
      <c r="AU10" s="52"/>
      <c r="AV10" s="52"/>
      <c r="AW10" s="52"/>
      <c r="AX10" s="52"/>
      <c r="AY10" s="52"/>
      <c r="AZ10" s="52"/>
      <c r="BA10" s="52"/>
      <c r="BB10" s="53">
        <f>データ!$W$6</f>
        <v>101.48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qsOYXuTq62t/5ziae3bNwtOB45TBbbq6QiSrtB1TjJOMaUIa8dtbfwLHVDLo3G0ekN5FtVVFyIHQZ98Bwi6g==" saltValue="VtGv9mAgSwsir69ONF39j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304069</v>
      </c>
      <c r="D6" s="34">
        <f t="shared" si="3"/>
        <v>46</v>
      </c>
      <c r="E6" s="34">
        <f t="shared" si="3"/>
        <v>1</v>
      </c>
      <c r="F6" s="34">
        <f t="shared" si="3"/>
        <v>0</v>
      </c>
      <c r="G6" s="34">
        <f t="shared" si="3"/>
        <v>1</v>
      </c>
      <c r="H6" s="34" t="str">
        <f t="shared" si="3"/>
        <v>和歌山県　すさみ町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96.86</v>
      </c>
      <c r="P6" s="35">
        <f t="shared" si="3"/>
        <v>63.28</v>
      </c>
      <c r="Q6" s="35">
        <f t="shared" si="3"/>
        <v>2862</v>
      </c>
      <c r="R6" s="35">
        <f t="shared" si="3"/>
        <v>4042</v>
      </c>
      <c r="S6" s="35">
        <f t="shared" si="3"/>
        <v>174.45</v>
      </c>
      <c r="T6" s="35">
        <f t="shared" si="3"/>
        <v>23.17</v>
      </c>
      <c r="U6" s="35">
        <f t="shared" si="3"/>
        <v>2537</v>
      </c>
      <c r="V6" s="35">
        <f t="shared" si="3"/>
        <v>25</v>
      </c>
      <c r="W6" s="35">
        <f t="shared" si="3"/>
        <v>101.48</v>
      </c>
      <c r="X6" s="36">
        <f>IF(X7="",NA(),X7)</f>
        <v>122.41</v>
      </c>
      <c r="Y6" s="36">
        <f t="shared" ref="Y6:AG6" si="4">IF(Y7="",NA(),Y7)</f>
        <v>106.08</v>
      </c>
      <c r="Z6" s="36">
        <f t="shared" si="4"/>
        <v>119.95</v>
      </c>
      <c r="AA6" s="36">
        <f t="shared" si="4"/>
        <v>120.53</v>
      </c>
      <c r="AB6" s="36">
        <f t="shared" si="4"/>
        <v>113.48</v>
      </c>
      <c r="AC6" s="36">
        <f t="shared" si="4"/>
        <v>106.28</v>
      </c>
      <c r="AD6" s="36">
        <f t="shared" si="4"/>
        <v>108.35</v>
      </c>
      <c r="AE6" s="36">
        <f t="shared" si="4"/>
        <v>114.74</v>
      </c>
      <c r="AF6" s="36">
        <f t="shared" si="4"/>
        <v>104.85</v>
      </c>
      <c r="AG6" s="36">
        <f t="shared" si="4"/>
        <v>107.64</v>
      </c>
      <c r="AH6" s="35" t="str">
        <f>IF(AH7="","",IF(AH7="-","【-】","【"&amp;SUBSTITUTE(TEXT(AH7,"#,##0.00"),"-","△")&amp;"】"))</f>
        <v>【112.83】</v>
      </c>
      <c r="AI6" s="35">
        <f>IF(AI7="",NA(),AI7)</f>
        <v>0</v>
      </c>
      <c r="AJ6" s="35">
        <f t="shared" ref="AJ6:AR6" si="5">IF(AJ7="",NA(),AJ7)</f>
        <v>0</v>
      </c>
      <c r="AK6" s="35">
        <f t="shared" si="5"/>
        <v>0</v>
      </c>
      <c r="AL6" s="35">
        <f t="shared" si="5"/>
        <v>0</v>
      </c>
      <c r="AM6" s="35">
        <f t="shared" si="5"/>
        <v>0</v>
      </c>
      <c r="AN6" s="36">
        <f t="shared" si="5"/>
        <v>32.31</v>
      </c>
      <c r="AO6" s="36">
        <f t="shared" si="5"/>
        <v>26.85</v>
      </c>
      <c r="AP6" s="36">
        <f t="shared" si="5"/>
        <v>27.19</v>
      </c>
      <c r="AQ6" s="36">
        <f t="shared" si="5"/>
        <v>27.52</v>
      </c>
      <c r="AR6" s="36">
        <f t="shared" si="5"/>
        <v>30.84</v>
      </c>
      <c r="AS6" s="35" t="str">
        <f>IF(AS7="","",IF(AS7="-","【-】","【"&amp;SUBSTITUTE(TEXT(AS7,"#,##0.00"),"-","△")&amp;"】"))</f>
        <v>【1.05】</v>
      </c>
      <c r="AT6" s="36">
        <f>IF(AT7="",NA(),AT7)</f>
        <v>2071.5500000000002</v>
      </c>
      <c r="AU6" s="36">
        <f t="shared" ref="AU6:BC6" si="6">IF(AU7="",NA(),AU7)</f>
        <v>2567.39</v>
      </c>
      <c r="AV6" s="36">
        <f t="shared" si="6"/>
        <v>2482.7800000000002</v>
      </c>
      <c r="AW6" s="36">
        <f t="shared" si="6"/>
        <v>3143.66</v>
      </c>
      <c r="AX6" s="36">
        <f t="shared" si="6"/>
        <v>2441.54</v>
      </c>
      <c r="AY6" s="36">
        <f t="shared" si="6"/>
        <v>571.29999999999995</v>
      </c>
      <c r="AZ6" s="36">
        <f t="shared" si="6"/>
        <v>527.82000000000005</v>
      </c>
      <c r="BA6" s="36">
        <f t="shared" si="6"/>
        <v>477.44</v>
      </c>
      <c r="BB6" s="36">
        <f t="shared" si="6"/>
        <v>445.85</v>
      </c>
      <c r="BC6" s="36">
        <f t="shared" si="6"/>
        <v>450.54</v>
      </c>
      <c r="BD6" s="35" t="str">
        <f>IF(BD7="","",IF(BD7="-","【-】","【"&amp;SUBSTITUTE(TEXT(BD7,"#,##0.00"),"-","△")&amp;"】"))</f>
        <v>【261.93】</v>
      </c>
      <c r="BE6" s="36">
        <f>IF(BE7="",NA(),BE7)</f>
        <v>38.92</v>
      </c>
      <c r="BF6" s="36">
        <f t="shared" ref="BF6:BN6" si="7">IF(BF7="",NA(),BF7)</f>
        <v>37.81</v>
      </c>
      <c r="BG6" s="36">
        <f t="shared" si="7"/>
        <v>33.33</v>
      </c>
      <c r="BH6" s="36">
        <f t="shared" si="7"/>
        <v>28.89</v>
      </c>
      <c r="BI6" s="36">
        <f t="shared" si="7"/>
        <v>23.67</v>
      </c>
      <c r="BJ6" s="36">
        <f t="shared" si="7"/>
        <v>495.43</v>
      </c>
      <c r="BK6" s="36">
        <f t="shared" si="7"/>
        <v>488.5</v>
      </c>
      <c r="BL6" s="36">
        <f t="shared" si="7"/>
        <v>485.75</v>
      </c>
      <c r="BM6" s="36">
        <f t="shared" si="7"/>
        <v>516.34</v>
      </c>
      <c r="BN6" s="36">
        <f t="shared" si="7"/>
        <v>496.56</v>
      </c>
      <c r="BO6" s="35" t="str">
        <f>IF(BO7="","",IF(BO7="-","【-】","【"&amp;SUBSTITUTE(TEXT(BO7,"#,##0.00"),"-","△")&amp;"】"))</f>
        <v>【270.46】</v>
      </c>
      <c r="BP6" s="36">
        <f>IF(BP7="",NA(),BP7)</f>
        <v>126.74</v>
      </c>
      <c r="BQ6" s="36">
        <f t="shared" ref="BQ6:BY6" si="8">IF(BQ7="",NA(),BQ7)</f>
        <v>106.77</v>
      </c>
      <c r="BR6" s="36">
        <f t="shared" si="8"/>
        <v>124.21</v>
      </c>
      <c r="BS6" s="36">
        <f t="shared" si="8"/>
        <v>124.68</v>
      </c>
      <c r="BT6" s="36">
        <f t="shared" si="8"/>
        <v>116.19</v>
      </c>
      <c r="BU6" s="36">
        <f t="shared" si="8"/>
        <v>81.900000000000006</v>
      </c>
      <c r="BV6" s="36">
        <f t="shared" si="8"/>
        <v>82.42</v>
      </c>
      <c r="BW6" s="36">
        <f t="shared" si="8"/>
        <v>83.59</v>
      </c>
      <c r="BX6" s="36">
        <f t="shared" si="8"/>
        <v>83.27</v>
      </c>
      <c r="BY6" s="36">
        <f t="shared" si="8"/>
        <v>84.9</v>
      </c>
      <c r="BZ6" s="35" t="str">
        <f>IF(BZ7="","",IF(BZ7="-","【-】","【"&amp;SUBSTITUTE(TEXT(BZ7,"#,##0.00"),"-","△")&amp;"】"))</f>
        <v>【103.91】</v>
      </c>
      <c r="CA6" s="36">
        <f>IF(CA7="",NA(),CA7)</f>
        <v>121.34</v>
      </c>
      <c r="CB6" s="36">
        <f t="shared" ref="CB6:CJ6" si="9">IF(CB7="",NA(),CB7)</f>
        <v>142.30000000000001</v>
      </c>
      <c r="CC6" s="36">
        <f t="shared" si="9"/>
        <v>122.28</v>
      </c>
      <c r="CD6" s="36">
        <f t="shared" si="9"/>
        <v>123.08</v>
      </c>
      <c r="CE6" s="36">
        <f t="shared" si="9"/>
        <v>132.33000000000001</v>
      </c>
      <c r="CF6" s="36">
        <f t="shared" si="9"/>
        <v>227.97</v>
      </c>
      <c r="CG6" s="36">
        <f t="shared" si="9"/>
        <v>226.99</v>
      </c>
      <c r="CH6" s="36">
        <f t="shared" si="9"/>
        <v>230.22</v>
      </c>
      <c r="CI6" s="36">
        <f t="shared" si="9"/>
        <v>228.81</v>
      </c>
      <c r="CJ6" s="36">
        <f t="shared" si="9"/>
        <v>231.9</v>
      </c>
      <c r="CK6" s="35" t="str">
        <f>IF(CK7="","",IF(CK7="-","【-】","【"&amp;SUBSTITUTE(TEXT(CK7,"#,##0.00"),"-","△")&amp;"】"))</f>
        <v>【167.11】</v>
      </c>
      <c r="CL6" s="36">
        <f>IF(CL7="",NA(),CL7)</f>
        <v>39.24</v>
      </c>
      <c r="CM6" s="36">
        <f t="shared" ref="CM6:CU6" si="10">IF(CM7="",NA(),CM7)</f>
        <v>38.79</v>
      </c>
      <c r="CN6" s="36">
        <f t="shared" si="10"/>
        <v>35.46</v>
      </c>
      <c r="CO6" s="36">
        <f t="shared" si="10"/>
        <v>36.15</v>
      </c>
      <c r="CP6" s="36">
        <f t="shared" si="10"/>
        <v>36.340000000000003</v>
      </c>
      <c r="CQ6" s="36">
        <f t="shared" si="10"/>
        <v>40.700000000000003</v>
      </c>
      <c r="CR6" s="36">
        <f t="shared" si="10"/>
        <v>39.909999999999997</v>
      </c>
      <c r="CS6" s="36">
        <f t="shared" si="10"/>
        <v>41.09</v>
      </c>
      <c r="CT6" s="36">
        <f t="shared" si="10"/>
        <v>38.979999999999997</v>
      </c>
      <c r="CU6" s="36">
        <f t="shared" si="10"/>
        <v>39.61</v>
      </c>
      <c r="CV6" s="35" t="str">
        <f>IF(CV7="","",IF(CV7="-","【-】","【"&amp;SUBSTITUTE(TEXT(CV7,"#,##0.00"),"-","△")&amp;"】"))</f>
        <v>【60.27】</v>
      </c>
      <c r="CW6" s="36">
        <f>IF(CW7="",NA(),CW7)</f>
        <v>78.67</v>
      </c>
      <c r="CX6" s="36">
        <f t="shared" ref="CX6:DF6" si="11">IF(CX7="",NA(),CX7)</f>
        <v>73.63</v>
      </c>
      <c r="CY6" s="36">
        <f t="shared" si="11"/>
        <v>79.81</v>
      </c>
      <c r="CZ6" s="36">
        <f t="shared" si="11"/>
        <v>75.459999999999994</v>
      </c>
      <c r="DA6" s="36">
        <f t="shared" si="11"/>
        <v>73.73</v>
      </c>
      <c r="DB6" s="36">
        <f t="shared" si="11"/>
        <v>74.61</v>
      </c>
      <c r="DC6" s="36">
        <f t="shared" si="11"/>
        <v>75.62</v>
      </c>
      <c r="DD6" s="36">
        <f t="shared" si="11"/>
        <v>75.91</v>
      </c>
      <c r="DE6" s="36">
        <f t="shared" si="11"/>
        <v>75.010000000000005</v>
      </c>
      <c r="DF6" s="36">
        <f t="shared" si="11"/>
        <v>72.959999999999994</v>
      </c>
      <c r="DG6" s="35" t="str">
        <f>IF(DG7="","",IF(DG7="-","【-】","【"&amp;SUBSTITUTE(TEXT(DG7,"#,##0.00"),"-","△")&amp;"】"))</f>
        <v>【89.92】</v>
      </c>
      <c r="DH6" s="36">
        <f>IF(DH7="",NA(),DH7)</f>
        <v>56.68</v>
      </c>
      <c r="DI6" s="36">
        <f t="shared" ref="DI6:DQ6" si="12">IF(DI7="",NA(),DI7)</f>
        <v>58.58</v>
      </c>
      <c r="DJ6" s="36">
        <f t="shared" si="12"/>
        <v>60.66</v>
      </c>
      <c r="DK6" s="36">
        <f t="shared" si="12"/>
        <v>61.13</v>
      </c>
      <c r="DL6" s="36">
        <f t="shared" si="12"/>
        <v>62.71</v>
      </c>
      <c r="DM6" s="36">
        <f t="shared" si="12"/>
        <v>50.44</v>
      </c>
      <c r="DN6" s="36">
        <f t="shared" si="12"/>
        <v>51.44</v>
      </c>
      <c r="DO6" s="36">
        <f t="shared" si="12"/>
        <v>52.4</v>
      </c>
      <c r="DP6" s="36">
        <f t="shared" si="12"/>
        <v>51.89</v>
      </c>
      <c r="DQ6" s="36">
        <f t="shared" si="12"/>
        <v>54.09</v>
      </c>
      <c r="DR6" s="35" t="str">
        <f>IF(DR7="","",IF(DR7="-","【-】","【"&amp;SUBSTITUTE(TEXT(DR7,"#,##0.00"),"-","△")&amp;"】"))</f>
        <v>【48.85】</v>
      </c>
      <c r="DS6" s="36">
        <f>IF(DS7="",NA(),DS7)</f>
        <v>35.36</v>
      </c>
      <c r="DT6" s="36">
        <f t="shared" ref="DT6:EB6" si="13">IF(DT7="",NA(),DT7)</f>
        <v>33.15</v>
      </c>
      <c r="DU6" s="36">
        <f t="shared" si="13"/>
        <v>38.35</v>
      </c>
      <c r="DV6" s="36">
        <f t="shared" si="13"/>
        <v>41.05</v>
      </c>
      <c r="DW6" s="36">
        <f t="shared" si="13"/>
        <v>55.44</v>
      </c>
      <c r="DX6" s="36">
        <f t="shared" si="13"/>
        <v>9.64</v>
      </c>
      <c r="DY6" s="36">
        <f t="shared" si="13"/>
        <v>11.68</v>
      </c>
      <c r="DZ6" s="36">
        <f t="shared" si="13"/>
        <v>14.01</v>
      </c>
      <c r="EA6" s="36">
        <f t="shared" si="13"/>
        <v>14.74</v>
      </c>
      <c r="EB6" s="36">
        <f t="shared" si="13"/>
        <v>18.68</v>
      </c>
      <c r="EC6" s="35" t="str">
        <f>IF(EC7="","",IF(EC7="-","【-】","【"&amp;SUBSTITUTE(TEXT(EC7,"#,##0.00"),"-","△")&amp;"】"))</f>
        <v>【17.80】</v>
      </c>
      <c r="ED6" s="36">
        <f>IF(ED7="",NA(),ED7)</f>
        <v>0.28999999999999998</v>
      </c>
      <c r="EE6" s="36">
        <f t="shared" ref="EE6:EM6" si="14">IF(EE7="",NA(),EE7)</f>
        <v>0.28999999999999998</v>
      </c>
      <c r="EF6" s="36">
        <f t="shared" si="14"/>
        <v>0.71</v>
      </c>
      <c r="EG6" s="35">
        <f t="shared" si="14"/>
        <v>0</v>
      </c>
      <c r="EH6" s="36">
        <f t="shared" si="14"/>
        <v>0.28999999999999998</v>
      </c>
      <c r="EI6" s="36">
        <f t="shared" si="14"/>
        <v>0.34</v>
      </c>
      <c r="EJ6" s="36">
        <f t="shared" si="14"/>
        <v>0.28999999999999998</v>
      </c>
      <c r="EK6" s="36">
        <f t="shared" si="14"/>
        <v>0.41</v>
      </c>
      <c r="EL6" s="36">
        <f t="shared" si="14"/>
        <v>0.4</v>
      </c>
      <c r="EM6" s="36">
        <f t="shared" si="14"/>
        <v>0.32</v>
      </c>
      <c r="EN6" s="35" t="str">
        <f>IF(EN7="","",IF(EN7="-","【-】","【"&amp;SUBSTITUTE(TEXT(EN7,"#,##0.00"),"-","△")&amp;"】"))</f>
        <v>【0.70】</v>
      </c>
    </row>
    <row r="7" spans="1:144" s="37" customFormat="1" x14ac:dyDescent="0.15">
      <c r="A7" s="29"/>
      <c r="B7" s="38">
        <v>2018</v>
      </c>
      <c r="C7" s="38">
        <v>304069</v>
      </c>
      <c r="D7" s="38">
        <v>46</v>
      </c>
      <c r="E7" s="38">
        <v>1</v>
      </c>
      <c r="F7" s="38">
        <v>0</v>
      </c>
      <c r="G7" s="38">
        <v>1</v>
      </c>
      <c r="H7" s="38" t="s">
        <v>93</v>
      </c>
      <c r="I7" s="38" t="s">
        <v>94</v>
      </c>
      <c r="J7" s="38" t="s">
        <v>95</v>
      </c>
      <c r="K7" s="38" t="s">
        <v>96</v>
      </c>
      <c r="L7" s="38" t="s">
        <v>97</v>
      </c>
      <c r="M7" s="38" t="s">
        <v>98</v>
      </c>
      <c r="N7" s="39" t="s">
        <v>99</v>
      </c>
      <c r="O7" s="39">
        <v>96.86</v>
      </c>
      <c r="P7" s="39">
        <v>63.28</v>
      </c>
      <c r="Q7" s="39">
        <v>2862</v>
      </c>
      <c r="R7" s="39">
        <v>4042</v>
      </c>
      <c r="S7" s="39">
        <v>174.45</v>
      </c>
      <c r="T7" s="39">
        <v>23.17</v>
      </c>
      <c r="U7" s="39">
        <v>2537</v>
      </c>
      <c r="V7" s="39">
        <v>25</v>
      </c>
      <c r="W7" s="39">
        <v>101.48</v>
      </c>
      <c r="X7" s="39">
        <v>122.41</v>
      </c>
      <c r="Y7" s="39">
        <v>106.08</v>
      </c>
      <c r="Z7" s="39">
        <v>119.95</v>
      </c>
      <c r="AA7" s="39">
        <v>120.53</v>
      </c>
      <c r="AB7" s="39">
        <v>113.48</v>
      </c>
      <c r="AC7" s="39">
        <v>106.28</v>
      </c>
      <c r="AD7" s="39">
        <v>108.35</v>
      </c>
      <c r="AE7" s="39">
        <v>114.74</v>
      </c>
      <c r="AF7" s="39">
        <v>104.85</v>
      </c>
      <c r="AG7" s="39">
        <v>107.64</v>
      </c>
      <c r="AH7" s="39">
        <v>112.83</v>
      </c>
      <c r="AI7" s="39">
        <v>0</v>
      </c>
      <c r="AJ7" s="39">
        <v>0</v>
      </c>
      <c r="AK7" s="39">
        <v>0</v>
      </c>
      <c r="AL7" s="39">
        <v>0</v>
      </c>
      <c r="AM7" s="39">
        <v>0</v>
      </c>
      <c r="AN7" s="39">
        <v>32.31</v>
      </c>
      <c r="AO7" s="39">
        <v>26.85</v>
      </c>
      <c r="AP7" s="39">
        <v>27.19</v>
      </c>
      <c r="AQ7" s="39">
        <v>27.52</v>
      </c>
      <c r="AR7" s="39">
        <v>30.84</v>
      </c>
      <c r="AS7" s="39">
        <v>1.05</v>
      </c>
      <c r="AT7" s="39">
        <v>2071.5500000000002</v>
      </c>
      <c r="AU7" s="39">
        <v>2567.39</v>
      </c>
      <c r="AV7" s="39">
        <v>2482.7800000000002</v>
      </c>
      <c r="AW7" s="39">
        <v>3143.66</v>
      </c>
      <c r="AX7" s="39">
        <v>2441.54</v>
      </c>
      <c r="AY7" s="39">
        <v>571.29999999999995</v>
      </c>
      <c r="AZ7" s="39">
        <v>527.82000000000005</v>
      </c>
      <c r="BA7" s="39">
        <v>477.44</v>
      </c>
      <c r="BB7" s="39">
        <v>445.85</v>
      </c>
      <c r="BC7" s="39">
        <v>450.54</v>
      </c>
      <c r="BD7" s="39">
        <v>261.93</v>
      </c>
      <c r="BE7" s="39">
        <v>38.92</v>
      </c>
      <c r="BF7" s="39">
        <v>37.81</v>
      </c>
      <c r="BG7" s="39">
        <v>33.33</v>
      </c>
      <c r="BH7" s="39">
        <v>28.89</v>
      </c>
      <c r="BI7" s="39">
        <v>23.67</v>
      </c>
      <c r="BJ7" s="39">
        <v>495.43</v>
      </c>
      <c r="BK7" s="39">
        <v>488.5</v>
      </c>
      <c r="BL7" s="39">
        <v>485.75</v>
      </c>
      <c r="BM7" s="39">
        <v>516.34</v>
      </c>
      <c r="BN7" s="39">
        <v>496.56</v>
      </c>
      <c r="BO7" s="39">
        <v>270.45999999999998</v>
      </c>
      <c r="BP7" s="39">
        <v>126.74</v>
      </c>
      <c r="BQ7" s="39">
        <v>106.77</v>
      </c>
      <c r="BR7" s="39">
        <v>124.21</v>
      </c>
      <c r="BS7" s="39">
        <v>124.68</v>
      </c>
      <c r="BT7" s="39">
        <v>116.19</v>
      </c>
      <c r="BU7" s="39">
        <v>81.900000000000006</v>
      </c>
      <c r="BV7" s="39">
        <v>82.42</v>
      </c>
      <c r="BW7" s="39">
        <v>83.59</v>
      </c>
      <c r="BX7" s="39">
        <v>83.27</v>
      </c>
      <c r="BY7" s="39">
        <v>84.9</v>
      </c>
      <c r="BZ7" s="39">
        <v>103.91</v>
      </c>
      <c r="CA7" s="39">
        <v>121.34</v>
      </c>
      <c r="CB7" s="39">
        <v>142.30000000000001</v>
      </c>
      <c r="CC7" s="39">
        <v>122.28</v>
      </c>
      <c r="CD7" s="39">
        <v>123.08</v>
      </c>
      <c r="CE7" s="39">
        <v>132.33000000000001</v>
      </c>
      <c r="CF7" s="39">
        <v>227.97</v>
      </c>
      <c r="CG7" s="39">
        <v>226.99</v>
      </c>
      <c r="CH7" s="39">
        <v>230.22</v>
      </c>
      <c r="CI7" s="39">
        <v>228.81</v>
      </c>
      <c r="CJ7" s="39">
        <v>231.9</v>
      </c>
      <c r="CK7" s="39">
        <v>167.11</v>
      </c>
      <c r="CL7" s="39">
        <v>39.24</v>
      </c>
      <c r="CM7" s="39">
        <v>38.79</v>
      </c>
      <c r="CN7" s="39">
        <v>35.46</v>
      </c>
      <c r="CO7" s="39">
        <v>36.15</v>
      </c>
      <c r="CP7" s="39">
        <v>36.340000000000003</v>
      </c>
      <c r="CQ7" s="39">
        <v>40.700000000000003</v>
      </c>
      <c r="CR7" s="39">
        <v>39.909999999999997</v>
      </c>
      <c r="CS7" s="39">
        <v>41.09</v>
      </c>
      <c r="CT7" s="39">
        <v>38.979999999999997</v>
      </c>
      <c r="CU7" s="39">
        <v>39.61</v>
      </c>
      <c r="CV7" s="39">
        <v>60.27</v>
      </c>
      <c r="CW7" s="39">
        <v>78.67</v>
      </c>
      <c r="CX7" s="39">
        <v>73.63</v>
      </c>
      <c r="CY7" s="39">
        <v>79.81</v>
      </c>
      <c r="CZ7" s="39">
        <v>75.459999999999994</v>
      </c>
      <c r="DA7" s="39">
        <v>73.73</v>
      </c>
      <c r="DB7" s="39">
        <v>74.61</v>
      </c>
      <c r="DC7" s="39">
        <v>75.62</v>
      </c>
      <c r="DD7" s="39">
        <v>75.91</v>
      </c>
      <c r="DE7" s="39">
        <v>75.010000000000005</v>
      </c>
      <c r="DF7" s="39">
        <v>72.959999999999994</v>
      </c>
      <c r="DG7" s="39">
        <v>89.92</v>
      </c>
      <c r="DH7" s="39">
        <v>56.68</v>
      </c>
      <c r="DI7" s="39">
        <v>58.58</v>
      </c>
      <c r="DJ7" s="39">
        <v>60.66</v>
      </c>
      <c r="DK7" s="39">
        <v>61.13</v>
      </c>
      <c r="DL7" s="39">
        <v>62.71</v>
      </c>
      <c r="DM7" s="39">
        <v>50.44</v>
      </c>
      <c r="DN7" s="39">
        <v>51.44</v>
      </c>
      <c r="DO7" s="39">
        <v>52.4</v>
      </c>
      <c r="DP7" s="39">
        <v>51.89</v>
      </c>
      <c r="DQ7" s="39">
        <v>54.09</v>
      </c>
      <c r="DR7" s="39">
        <v>48.85</v>
      </c>
      <c r="DS7" s="39">
        <v>35.36</v>
      </c>
      <c r="DT7" s="39">
        <v>33.15</v>
      </c>
      <c r="DU7" s="39">
        <v>38.35</v>
      </c>
      <c r="DV7" s="39">
        <v>41.05</v>
      </c>
      <c r="DW7" s="39">
        <v>55.44</v>
      </c>
      <c r="DX7" s="39">
        <v>9.64</v>
      </c>
      <c r="DY7" s="39">
        <v>11.68</v>
      </c>
      <c r="DZ7" s="39">
        <v>14.01</v>
      </c>
      <c r="EA7" s="39">
        <v>14.74</v>
      </c>
      <c r="EB7" s="39">
        <v>18.68</v>
      </c>
      <c r="EC7" s="39">
        <v>17.8</v>
      </c>
      <c r="ED7" s="39">
        <v>0.28999999999999998</v>
      </c>
      <c r="EE7" s="39">
        <v>0.28999999999999998</v>
      </c>
      <c r="EF7" s="39">
        <v>0.71</v>
      </c>
      <c r="EG7" s="39">
        <v>0</v>
      </c>
      <c r="EH7" s="39">
        <v>0.28999999999999998</v>
      </c>
      <c r="EI7" s="39">
        <v>0.34</v>
      </c>
      <c r="EJ7" s="39">
        <v>0.28999999999999998</v>
      </c>
      <c r="EK7" s="39">
        <v>0.41</v>
      </c>
      <c r="EL7" s="39">
        <v>0.4</v>
      </c>
      <c r="EM7" s="39">
        <v>0.32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2020-01-30T23:23:08Z</cp:lastPrinted>
  <dcterms:created xsi:type="dcterms:W3CDTF">2019-12-05T04:23:45Z</dcterms:created>
  <dcterms:modified xsi:type="dcterms:W3CDTF">2020-01-30T23:23:21Z</dcterms:modified>
</cp:coreProperties>
</file>