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kazu-ogura\Desktop\20200131経営戦略につきまして\"/>
    </mc:Choice>
  </mc:AlternateContent>
  <xr:revisionPtr revIDLastSave="0" documentId="13_ncr:1_{A5473B51-FA0A-4DDC-88CD-729BE885EDE8}" xr6:coauthVersionLast="43" xr6:coauthVersionMax="45" xr10:uidLastSave="{00000000-0000-0000-0000-000000000000}"/>
  <workbookProtection workbookAlgorithmName="SHA-512" workbookHashValue="yJ4u6g2agpUhAtCOU1IMF7pdmG/vUPfWMd4Se6VGJDkUgrjlI3Rp13Bj1DFYeZ9VEB+bnn8aknqlTO1lZ1iRxw==" workbookSaltValue="LE3ajkokQ7ffHBKes15tSg==" workbookSpinCount="100000" lockStructure="1"/>
  <bookViews>
    <workbookView xWindow="60" yWindow="405" windowWidth="19245" windowHeight="10515"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<sst xmlns="http://schemas.openxmlformats.org/spreadsheetml/2006/main" count="220" uniqueCount="108">
  <si>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</si>
  <si>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</si>
  <si>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</si>
  <si>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</si>
  <si>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</si>
  <si>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</si>
  <si>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</si>
  <si>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</si>
  <si>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</si>
  <si>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</si>
  <si>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</si>
  <si>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</si>
  <si>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</si>
  <si>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</si>
  <si>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</si>
  <si>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</si>
  <si>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</si>
  <si>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</si>
  <si>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</si>
  <si>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</si>
  <si>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</si>
  <si>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</si>
  <si>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</si>
  <si>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</si>
  <si>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</si>
  <si>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</si>
  <si>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</si>
  <si>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</si>
  <si>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</si>
  <si>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</si>
  <si>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</si>
  <si>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</si>
  <si>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</si>
  <si>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</si>
  <si>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</si>
  <si>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</si>
  <si>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</si>
  <si>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</si>
  <si>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</si>
  <si>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</si>
  <si>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</si>
  <si>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</si>
  <si>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</si>
  <si>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</si>
  <si>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</si>
  <si>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</si>
  <si>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</si>
  <si>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</si>
  <si>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</si>
  <si>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</si>
  <si>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</si>
  <si>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</si>
  <si>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</si>
  <si>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</si>
  <si>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</si>
  <si>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</si>
  <si>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</si>
  <si>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</si>
  <si>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</si>
  <si>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</si>
  <si>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</si>
  <si>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</si>
  <si>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</si>
  <si>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</si>
  <si>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</si>
  <si>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</si>
  <si>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</si>
  <si>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</si>
  <si>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</si>
  <si>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</si>
  <si>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</si>
  <si>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</si>
  <si>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</si>
  <si>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</si>
  <si>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</si>
  <si>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</si>
  <si>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</si>
  <si>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</si>
  <si>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</si>
  <si>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</si>
  <si>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</si>
  <si>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</si>
  <si>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</si>
  <si>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</si>
  <si>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</si>
  <si>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</si>
  <si>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</si>
  <si>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</si>
  <si>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</si>
  <si>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</si>
  <si>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</si>
  <si>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</si>
  <si>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</si>
  <si>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上富田町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</si>
  <si>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</si>
  <si>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</si>
  <si>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</si>
  <si>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</si>
  <si>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</si>
  <si>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</si>
  <si>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</si>
  <si>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</si>
  <si>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</si>
  <si>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</si>
  <si>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</si>
  <si>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経常収支比率及び⑤料金回収率は類似団体平均を上回り、100％超の水準で推移しています。また、③流動比率は類似団体平均を下回ってはいるものの300％を超えており、短期的な支払い能力に対する懸念は現在のところありません。給水に係る費用が給水収益で賄えており、経営状態は安定しているといえます。
企業債の発行を抑制しているため、④企業債残高対給水収益比率は類似団体平均より低い水準で推移していますが、更新時期が到来している施設や管路の更新は大きな課題の一つであり、⑧有収率が低下傾向を示していることからも、漏水対策の実施等、老朽化に係る取組みの強化が必要となります。
⑥給水原価は類似団体平均を大きく下回る低い水準で推移しており、現状、効率的な給水ができていますが、今後は施設の老朽化に伴う維持管理費の増大や修繕費等の負担増が予測されるため、上昇していくことが懸念されます。また、高い水準で推移している⑦施設利用率から、施設の利用状況や規模は現状においては適正と言えますが、今後、施設の更新を行う際には、将来的な人口の減少を見据えた適正な施設規模の検討も必要となってきます。
</t>
    <rPh sb="1" eb="3">
      <t>ケイジョウ</t>
    </rPh>
    <rPh sb="3" eb="5">
      <t>シュウシ</t>
    </rPh>
    <rPh sb="5" eb="7">
      <t>ヒリツ</t>
    </rPh>
    <rPh sb="7" eb="8">
      <t>オヨ</t>
    </rPh>
    <rPh sb="10" eb="12">
      <t>リョウキン</t>
    </rPh>
    <rPh sb="12" eb="14">
      <t>カイシュウ</t>
    </rPh>
    <rPh sb="14" eb="15">
      <t>リツ</t>
    </rPh>
    <rPh sb="16" eb="22">
      <t>ルイジダンタイヘイキン</t>
    </rPh>
    <rPh sb="23" eb="25">
      <t>ウワマワ</t>
    </rPh>
    <rPh sb="31" eb="32">
      <t>チョウ</t>
    </rPh>
    <rPh sb="33" eb="35">
      <t>スイジュン</t>
    </rPh>
    <rPh sb="36" eb="38">
      <t>スイイ</t>
    </rPh>
    <rPh sb="81" eb="84">
      <t>タンキテキ</t>
    </rPh>
    <rPh sb="109" eb="111">
      <t>キュウスイ</t>
    </rPh>
    <rPh sb="112" eb="113">
      <t>カカ</t>
    </rPh>
    <rPh sb="114" eb="116">
      <t>ヒヨウ</t>
    </rPh>
    <rPh sb="117" eb="119">
      <t>キュウスイ</t>
    </rPh>
    <rPh sb="119" eb="121">
      <t>シュウエキ</t>
    </rPh>
    <rPh sb="122" eb="123">
      <t>マカナ</t>
    </rPh>
    <rPh sb="128" eb="130">
      <t>ケイエイ</t>
    </rPh>
    <rPh sb="130" eb="132">
      <t>ジョウタイ</t>
    </rPh>
    <rPh sb="133" eb="135">
      <t>アンテイ</t>
    </rPh>
    <rPh sb="146" eb="148">
      <t>キギョウ</t>
    </rPh>
    <rPh sb="148" eb="149">
      <t>サイ</t>
    </rPh>
    <rPh sb="150" eb="152">
      <t>ハッコウ</t>
    </rPh>
    <rPh sb="153" eb="155">
      <t>ヨクセイ</t>
    </rPh>
    <rPh sb="163" eb="165">
      <t>キギョウ</t>
    </rPh>
    <rPh sb="165" eb="166">
      <t>サイ</t>
    </rPh>
    <rPh sb="166" eb="168">
      <t>ザンダカ</t>
    </rPh>
    <rPh sb="168" eb="169">
      <t>タイ</t>
    </rPh>
    <rPh sb="169" eb="171">
      <t>キュウスイ</t>
    </rPh>
    <rPh sb="171" eb="173">
      <t>シュウエキ</t>
    </rPh>
    <rPh sb="173" eb="175">
      <t>ヒリツ</t>
    </rPh>
    <rPh sb="176" eb="182">
      <t>ルイジダンタイヘイキン</t>
    </rPh>
    <rPh sb="184" eb="185">
      <t>ヒク</t>
    </rPh>
    <rPh sb="186" eb="188">
      <t>スイジュン</t>
    </rPh>
    <rPh sb="189" eb="191">
      <t>スイイ</t>
    </rPh>
    <rPh sb="198" eb="200">
      <t>コウシン</t>
    </rPh>
    <rPh sb="200" eb="202">
      <t>ジキ</t>
    </rPh>
    <rPh sb="203" eb="205">
      <t>トウライ</t>
    </rPh>
    <rPh sb="209" eb="211">
      <t>シセツ</t>
    </rPh>
    <rPh sb="212" eb="214">
      <t>カンロ</t>
    </rPh>
    <rPh sb="215" eb="217">
      <t>コウシン</t>
    </rPh>
    <rPh sb="218" eb="219">
      <t>オオ</t>
    </rPh>
    <rPh sb="221" eb="223">
      <t>カダイ</t>
    </rPh>
    <rPh sb="224" eb="225">
      <t>ヒト</t>
    </rPh>
    <rPh sb="231" eb="234">
      <t>ユウシュウリツ</t>
    </rPh>
    <rPh sb="235" eb="237">
      <t>テイカ</t>
    </rPh>
    <rPh sb="237" eb="239">
      <t>ケイコウ</t>
    </rPh>
    <rPh sb="240" eb="241">
      <t>シメ</t>
    </rPh>
    <rPh sb="251" eb="253">
      <t>ロウスイ</t>
    </rPh>
    <rPh sb="253" eb="255">
      <t>タイサク</t>
    </rPh>
    <rPh sb="256" eb="258">
      <t>ジッシ</t>
    </rPh>
    <rPh sb="258" eb="259">
      <t>トウ</t>
    </rPh>
    <rPh sb="260" eb="263">
      <t>ロウキュウカ</t>
    </rPh>
    <rPh sb="264" eb="265">
      <t>カカ</t>
    </rPh>
    <rPh sb="266" eb="268">
      <t>トリク</t>
    </rPh>
    <rPh sb="270" eb="272">
      <t>キョウカ</t>
    </rPh>
    <rPh sb="273" eb="275">
      <t>ヒツヨウ</t>
    </rPh>
    <rPh sb="283" eb="285">
      <t>キュウスイ</t>
    </rPh>
    <rPh sb="285" eb="287">
      <t>ゲンカ</t>
    </rPh>
    <rPh sb="288" eb="294">
      <t>ルイジダンタイヘイキン</t>
    </rPh>
    <rPh sb="295" eb="296">
      <t>オオ</t>
    </rPh>
    <rPh sb="298" eb="300">
      <t>シタマワ</t>
    </rPh>
    <rPh sb="301" eb="302">
      <t>ヒク</t>
    </rPh>
    <rPh sb="303" eb="305">
      <t>スイジュン</t>
    </rPh>
    <rPh sb="306" eb="308">
      <t>スイイ</t>
    </rPh>
    <rPh sb="313" eb="315">
      <t>ゲンジョウ</t>
    </rPh>
    <rPh sb="316" eb="319">
      <t>コウリツテキ</t>
    </rPh>
    <rPh sb="320" eb="322">
      <t>キュウスイ</t>
    </rPh>
    <rPh sb="331" eb="333">
      <t>コンゴ</t>
    </rPh>
    <rPh sb="334" eb="336">
      <t>シセツ</t>
    </rPh>
    <rPh sb="337" eb="340">
      <t>ロウキュウカ</t>
    </rPh>
    <rPh sb="341" eb="342">
      <t>トモナ</t>
    </rPh>
    <rPh sb="343" eb="345">
      <t>イジ</t>
    </rPh>
    <rPh sb="345" eb="348">
      <t>カンリヒ</t>
    </rPh>
    <rPh sb="349" eb="351">
      <t>ゾウダイ</t>
    </rPh>
    <rPh sb="352" eb="355">
      <t>シュウゼンヒ</t>
    </rPh>
    <rPh sb="355" eb="356">
      <t>トウ</t>
    </rPh>
    <rPh sb="357" eb="360">
      <t>フタンゾウ</t>
    </rPh>
    <rPh sb="361" eb="363">
      <t>ヨソク</t>
    </rPh>
    <rPh sb="369" eb="371">
      <t>ジョウショウ</t>
    </rPh>
    <rPh sb="378" eb="380">
      <t>ケネン</t>
    </rPh>
    <rPh sb="388" eb="389">
      <t>タカ</t>
    </rPh>
    <rPh sb="390" eb="392">
      <t>スイジュン</t>
    </rPh>
    <rPh sb="393" eb="395">
      <t>スイイ</t>
    </rPh>
    <rPh sb="400" eb="402">
      <t>シセツ</t>
    </rPh>
    <rPh sb="402" eb="404">
      <t>リヨウ</t>
    </rPh>
    <rPh sb="404" eb="405">
      <t>リツ</t>
    </rPh>
    <rPh sb="408" eb="410">
      <t>シセツ</t>
    </rPh>
    <rPh sb="411" eb="413">
      <t>リヨウ</t>
    </rPh>
    <rPh sb="413" eb="415">
      <t>ジョウキョウ</t>
    </rPh>
    <rPh sb="416" eb="418">
      <t>キボ</t>
    </rPh>
    <rPh sb="419" eb="421">
      <t>ゲンジョウ</t>
    </rPh>
    <rPh sb="426" eb="428">
      <t>テキセイ</t>
    </rPh>
    <rPh sb="429" eb="430">
      <t>イ</t>
    </rPh>
    <rPh sb="435" eb="437">
      <t>コンゴ</t>
    </rPh>
    <rPh sb="438" eb="440">
      <t>シセツ</t>
    </rPh>
    <rPh sb="441" eb="443">
      <t>コウシン</t>
    </rPh>
    <rPh sb="444" eb="445">
      <t>オコナ</t>
    </rPh>
    <rPh sb="446" eb="447">
      <t>サイ</t>
    </rPh>
    <rPh sb="450" eb="453">
      <t>ショウライテキ</t>
    </rPh>
    <rPh sb="454" eb="456">
      <t>ジンコウ</t>
    </rPh>
    <rPh sb="457" eb="459">
      <t>ゲンショウ</t>
    </rPh>
    <rPh sb="460" eb="462">
      <t>ミス</t>
    </rPh>
    <rPh sb="464" eb="466">
      <t>テキセイ</t>
    </rPh>
    <rPh sb="467" eb="469">
      <t>シセツ</t>
    </rPh>
    <rPh sb="469" eb="471">
      <t>キボ</t>
    </rPh>
    <rPh sb="472" eb="474">
      <t>ケントウ</t>
    </rPh>
    <rPh sb="475" eb="477">
      <t>ヒツヨウ</t>
    </rPh>
    <phoneticPr fontId="4"/>
  </si>
  <si>
    <t xml:space="preserve">経常収支比率、料金回収率ともに100％を超えており、現状は健全な経営状態にあるといえますが、高い有形固定資産減価償却率は施設の老朽化が進みつつあることを示しています。今後、昭和40年代に敷設された管路の更新時期が集中して到来するため、計画的な更新がより必要となってきます。
また、人口減少による料金収入低下と老朽施設の更新ニーズの高まりにより、将来的に経営状態が急速に悪化することも考えられるため、水需要の見通しなども考慮し、施設・管路の計画的な更新や修繕に努めるとともに、それらに係る財源の確保を着実に行い、中長期的視点での事業運営を行っていくことが必要となります。
</t>
    <rPh sb="83" eb="85">
      <t>コンゴ</t>
    </rPh>
    <rPh sb="86" eb="88">
      <t>ショウワ</t>
    </rPh>
    <rPh sb="90" eb="92">
      <t>ネンダイ</t>
    </rPh>
    <rPh sb="93" eb="95">
      <t>フセツ</t>
    </rPh>
    <rPh sb="98" eb="100">
      <t>カンロ</t>
    </rPh>
    <rPh sb="101" eb="103">
      <t>コウシン</t>
    </rPh>
    <rPh sb="103" eb="105">
      <t>ジキ</t>
    </rPh>
    <rPh sb="106" eb="108">
      <t>シュウチュウ</t>
    </rPh>
    <rPh sb="110" eb="112">
      <t>トウライ</t>
    </rPh>
    <rPh sb="117" eb="119">
      <t>ケイカク</t>
    </rPh>
    <rPh sb="119" eb="120">
      <t>テキ</t>
    </rPh>
    <rPh sb="121" eb="123">
      <t>コウシン</t>
    </rPh>
    <rPh sb="126" eb="128">
      <t>ヒツヨウ</t>
    </rPh>
    <rPh sb="191" eb="192">
      <t>カンガ</t>
    </rPh>
    <rPh sb="203" eb="205">
      <t>ミトオ</t>
    </rPh>
    <rPh sb="213" eb="215">
      <t>シセツ</t>
    </rPh>
    <rPh sb="216" eb="218">
      <t>カンロ</t>
    </rPh>
    <rPh sb="219" eb="222">
      <t>ケイカクテキ</t>
    </rPh>
    <rPh sb="223" eb="225">
      <t>コウシン</t>
    </rPh>
    <rPh sb="226" eb="228">
      <t>シュウゼン</t>
    </rPh>
    <rPh sb="229" eb="230">
      <t>ツト</t>
    </rPh>
    <rPh sb="241" eb="242">
      <t>カカ</t>
    </rPh>
    <phoneticPr fontId="4"/>
  </si>
  <si>
    <t>類似団体平均を上回っている①有形固定資産減価償却率及び②管路経年化率は上昇傾向にあり、施設の老朽化が進んでいる一方、③管路更新率は１％を下回っている状況であり、更新ペースの見直しは今後の大きな課題の一つとなっています。
法定耐用年数を超えて使用している施設や管路も多いことから計画的な更新や修繕に努め、施設の長寿命化を図っていきます。</t>
    <rPh sb="0" eb="6">
      <t>ルイジダンタイヘイキン</t>
    </rPh>
    <rPh sb="7" eb="9">
      <t>ウワマワ</t>
    </rPh>
    <rPh sb="14" eb="25">
      <t>ユウケイコテイシサンゲンカショウキャクリツ</t>
    </rPh>
    <rPh sb="25" eb="26">
      <t>オヨ</t>
    </rPh>
    <rPh sb="28" eb="30">
      <t>カンロ</t>
    </rPh>
    <rPh sb="30" eb="33">
      <t>ケイネンカ</t>
    </rPh>
    <rPh sb="33" eb="34">
      <t>リツ</t>
    </rPh>
    <rPh sb="35" eb="37">
      <t>ジョウショウ</t>
    </rPh>
    <rPh sb="37" eb="39">
      <t>ケイコウ</t>
    </rPh>
    <rPh sb="43" eb="45">
      <t>シセツ</t>
    </rPh>
    <rPh sb="46" eb="48">
      <t>ロウキュウ</t>
    </rPh>
    <rPh sb="48" eb="49">
      <t>カ</t>
    </rPh>
    <rPh sb="50" eb="51">
      <t>スス</t>
    </rPh>
    <rPh sb="55" eb="57">
      <t>イッポウ</t>
    </rPh>
    <rPh sb="59" eb="61">
      <t>カンロ</t>
    </rPh>
    <rPh sb="61" eb="63">
      <t>コウシン</t>
    </rPh>
    <rPh sb="63" eb="64">
      <t>リツ</t>
    </rPh>
    <rPh sb="68" eb="70">
      <t>シタマワ</t>
    </rPh>
    <rPh sb="74" eb="76">
      <t>ジョウキョウ</t>
    </rPh>
    <rPh sb="80" eb="82">
      <t>コウシン</t>
    </rPh>
    <rPh sb="86" eb="88">
      <t>ミナオ</t>
    </rPh>
    <rPh sb="90" eb="92">
      <t>コンゴ</t>
    </rPh>
    <rPh sb="93" eb="94">
      <t>オオ</t>
    </rPh>
    <rPh sb="96" eb="98">
      <t>カダイ</t>
    </rPh>
    <rPh sb="99" eb="100">
      <t>ヒト</t>
    </rPh>
    <rPh sb="110" eb="112">
      <t>ホウテイ</t>
    </rPh>
    <rPh sb="112" eb="114">
      <t>タイヨウ</t>
    </rPh>
    <rPh sb="114" eb="116">
      <t>ネンスウ</t>
    </rPh>
    <rPh sb="117" eb="118">
      <t>コ</t>
    </rPh>
    <rPh sb="120" eb="122">
      <t>シヨウ</t>
    </rPh>
    <rPh sb="126" eb="128">
      <t>シセツ</t>
    </rPh>
    <rPh sb="129" eb="131">
      <t>カンロ</t>
    </rPh>
    <rPh sb="132" eb="133">
      <t>オオ</t>
    </rPh>
    <rPh sb="138" eb="140">
      <t>ケイカク</t>
    </rPh>
    <rPh sb="140" eb="141">
      <t>テキ</t>
    </rPh>
    <rPh sb="142" eb="144">
      <t>コウシン</t>
    </rPh>
    <rPh sb="145" eb="147">
      <t>シュウゼン</t>
    </rPh>
    <rPh sb="148" eb="149">
      <t>ツト</t>
    </rPh>
    <rPh sb="151" eb="153">
      <t>シセツ</t>
    </rPh>
    <rPh sb="154" eb="158">
      <t>チョウジュミョウカ</t>
    </rPh>
    <rPh sb="159" eb="160">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</si>
</sst>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1.07</c:v>
                </c:pt>
                <c:pt idx="1">
                  <c:v>1.34</c:v>
                </c:pt>
                <c:pt idx="2">
                  <c:v>0.89</c:v>
                </c:pt>
                <c:pt idx="3">
                  <c:v>1.01</c:v>
                </c:pt>
                <c:pt idx="4">
                  <c:v>0.33</c:v>
                </c:pt>
              </c:numCache>
            </c:numRef>
          </c:val>
          <c:extLst>
            <c:ext xmlns:c16="http://schemas.microsoft.com/office/drawing/2014/chart" uri="{C3380CC4-5D6E-409C-BE32-E72D297353CC}">
              <c16:uniqueId val="{00000000-2A26-49DF-877B-5B81EE691CD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2A26-49DF-877B-5B81EE691CD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69.319999999999993</c:v>
                </c:pt>
                <c:pt idx="1">
                  <c:v>65.86</c:v>
                </c:pt>
                <c:pt idx="2">
                  <c:v>65.52</c:v>
                </c:pt>
                <c:pt idx="3">
                  <c:v>70.69</c:v>
                </c:pt>
                <c:pt idx="4">
                  <c:v>70.62</c:v>
                </c:pt>
              </c:numCache>
            </c:numRef>
          </c:val>
          <c:extLst>
            <c:ext xmlns:c16="http://schemas.microsoft.com/office/drawing/2014/chart" uri="{C3380CC4-5D6E-409C-BE32-E72D297353CC}">
              <c16:uniqueId val="{00000000-27E1-4D25-B33D-2634181FE8F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27E1-4D25-B33D-2634181FE8F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83.08</c:v>
                </c:pt>
                <c:pt idx="1">
                  <c:v>83.84</c:v>
                </c:pt>
                <c:pt idx="2">
                  <c:v>83.15</c:v>
                </c:pt>
                <c:pt idx="3">
                  <c:v>82.03</c:v>
                </c:pt>
                <c:pt idx="4">
                  <c:v>81.5</c:v>
                </c:pt>
              </c:numCache>
            </c:numRef>
          </c:val>
          <c:extLst>
            <c:ext xmlns:c16="http://schemas.microsoft.com/office/drawing/2014/chart" uri="{C3380CC4-5D6E-409C-BE32-E72D297353CC}">
              <c16:uniqueId val="{00000000-C862-4EE8-B571-65601EED7C9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C862-4EE8-B571-65601EED7C9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130.07</c:v>
                </c:pt>
                <c:pt idx="1">
                  <c:v>142.44</c:v>
                </c:pt>
                <c:pt idx="2">
                  <c:v>146.65</c:v>
                </c:pt>
                <c:pt idx="3">
                  <c:v>150.53</c:v>
                </c:pt>
                <c:pt idx="4">
                  <c:v>146.24</c:v>
                </c:pt>
              </c:numCache>
            </c:numRef>
          </c:val>
          <c:extLst>
            <c:ext xmlns:c16="http://schemas.microsoft.com/office/drawing/2014/chart" uri="{C3380CC4-5D6E-409C-BE32-E72D297353CC}">
              <c16:uniqueId val="{00000000-4698-4ECF-AC07-C96CA79E700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4698-4ECF-AC07-C96CA79E700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53.5</c:v>
                </c:pt>
                <c:pt idx="1">
                  <c:v>53.67</c:v>
                </c:pt>
                <c:pt idx="2">
                  <c:v>53.81</c:v>
                </c:pt>
                <c:pt idx="3">
                  <c:v>55.21</c:v>
                </c:pt>
                <c:pt idx="4">
                  <c:v>56.85</c:v>
                </c:pt>
              </c:numCache>
            </c:numRef>
          </c:val>
          <c:extLst>
            <c:ext xmlns:c16="http://schemas.microsoft.com/office/drawing/2014/chart" uri="{C3380CC4-5D6E-409C-BE32-E72D297353CC}">
              <c16:uniqueId val="{00000000-4FD2-4BE4-9D9E-0C0BD3FE4F3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4FD2-4BE4-9D9E-0C0BD3FE4F3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65.8</c:v>
                </c:pt>
                <c:pt idx="1">
                  <c:v>64.73</c:v>
                </c:pt>
                <c:pt idx="2">
                  <c:v>16.559999999999999</c:v>
                </c:pt>
                <c:pt idx="3">
                  <c:v>14.73</c:v>
                </c:pt>
                <c:pt idx="4">
                  <c:v>14.96</c:v>
                </c:pt>
              </c:numCache>
            </c:numRef>
          </c:val>
          <c:extLst>
            <c:ext xmlns:c16="http://schemas.microsoft.com/office/drawing/2014/chart" uri="{C3380CC4-5D6E-409C-BE32-E72D297353CC}">
              <c16:uniqueId val="{00000000-F540-422D-B3F4-B82E56EB722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F540-422D-B3F4-B82E56EB722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D0-48C3-AD25-22F3DF8C1DD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27D0-48C3-AD25-22F3DF8C1DD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232.28</c:v>
                </c:pt>
                <c:pt idx="1">
                  <c:v>198.35</c:v>
                </c:pt>
                <c:pt idx="2">
                  <c:v>215.92</c:v>
                </c:pt>
                <c:pt idx="3">
                  <c:v>265.8</c:v>
                </c:pt>
                <c:pt idx="4">
                  <c:v>316.45999999999998</c:v>
                </c:pt>
              </c:numCache>
            </c:numRef>
          </c:val>
          <c:extLst>
            <c:ext xmlns:c16="http://schemas.microsoft.com/office/drawing/2014/chart" uri="{C3380CC4-5D6E-409C-BE32-E72D297353CC}">
              <c16:uniqueId val="{00000000-3ACC-4BDE-80EF-8D45B1F25D0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3ACC-4BDE-80EF-8D45B1F25D0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279.18</c:v>
                </c:pt>
                <c:pt idx="1">
                  <c:v>274.18</c:v>
                </c:pt>
                <c:pt idx="2">
                  <c:v>272.85000000000002</c:v>
                </c:pt>
                <c:pt idx="3">
                  <c:v>231.44</c:v>
                </c:pt>
                <c:pt idx="4">
                  <c:v>195.17</c:v>
                </c:pt>
              </c:numCache>
            </c:numRef>
          </c:val>
          <c:extLst>
            <c:ext xmlns:c16="http://schemas.microsoft.com/office/drawing/2014/chart" uri="{C3380CC4-5D6E-409C-BE32-E72D297353CC}">
              <c16:uniqueId val="{00000000-7CAA-4385-8839-C5C5F816E45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7CAA-4385-8839-C5C5F816E45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131.69</c:v>
                </c:pt>
                <c:pt idx="1">
                  <c:v>145.33000000000001</c:v>
                </c:pt>
                <c:pt idx="2">
                  <c:v>148.63</c:v>
                </c:pt>
                <c:pt idx="3">
                  <c:v>151.07</c:v>
                </c:pt>
                <c:pt idx="4">
                  <c:v>146.97</c:v>
                </c:pt>
              </c:numCache>
            </c:numRef>
          </c:val>
          <c:extLst>
            <c:ext xmlns:c16="http://schemas.microsoft.com/office/drawing/2014/chart" uri="{C3380CC4-5D6E-409C-BE32-E72D297353CC}">
              <c16:uniqueId val="{00000000-CCEF-4760-A295-1C868CD4057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CCEF-4760-A295-1C868CD4057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57.02</c:v>
                </c:pt>
                <c:pt idx="1">
                  <c:v>52.46</c:v>
                </c:pt>
                <c:pt idx="2">
                  <c:v>52.06</c:v>
                </c:pt>
                <c:pt idx="3">
                  <c:v>51.15</c:v>
                </c:pt>
                <c:pt idx="4">
                  <c:v>52.95</c:v>
                </c:pt>
              </c:numCache>
            </c:numRef>
          </c:val>
          <c:extLst>
            <c:ext xmlns:c16="http://schemas.microsoft.com/office/drawing/2014/chart" uri="{C3380CC4-5D6E-409C-BE32-E72D297353CC}">
              <c16:uniqueId val="{00000000-6970-4B4F-AD7E-FB1C542D8C8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6970-4B4F-AD7E-FB1C542D8C8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和歌山県　上富田町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15593</v>
      </c>
      <c r="AM8" s="70"/>
      <c r="AN8" s="70"/>
      <c r="AO8" s="70"/>
      <c r="AP8" s="70"/>
      <c r="AQ8" s="70"/>
      <c r="AR8" s="70"/>
      <c r="AS8" s="70"/>
      <c r="AT8" s="66">
        <f>データ!$S$6</f>
        <v>57.37</v>
      </c>
      <c r="AU8" s="67"/>
      <c r="AV8" s="67"/>
      <c r="AW8" s="67"/>
      <c r="AX8" s="67"/>
      <c r="AY8" s="67"/>
      <c r="AZ8" s="67"/>
      <c r="BA8" s="67"/>
      <c r="BB8" s="69">
        <f>データ!$T$6</f>
        <v>271.8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74.81</v>
      </c>
      <c r="J10" s="67"/>
      <c r="K10" s="67"/>
      <c r="L10" s="67"/>
      <c r="M10" s="67"/>
      <c r="N10" s="67"/>
      <c r="O10" s="68"/>
      <c r="P10" s="69">
        <f>データ!$P$6</f>
        <v>99.72</v>
      </c>
      <c r="Q10" s="69"/>
      <c r="R10" s="69"/>
      <c r="S10" s="69"/>
      <c r="T10" s="69"/>
      <c r="U10" s="69"/>
      <c r="V10" s="69"/>
      <c r="W10" s="70">
        <f>データ!$Q$6</f>
        <v>2160</v>
      </c>
      <c r="X10" s="70"/>
      <c r="Y10" s="70"/>
      <c r="Z10" s="70"/>
      <c r="AA10" s="70"/>
      <c r="AB10" s="70"/>
      <c r="AC10" s="70"/>
      <c r="AD10" s="2"/>
      <c r="AE10" s="2"/>
      <c r="AF10" s="2"/>
      <c r="AG10" s="2"/>
      <c r="AH10" s="4"/>
      <c r="AI10" s="4"/>
      <c r="AJ10" s="4"/>
      <c r="AK10" s="4"/>
      <c r="AL10" s="70">
        <f>データ!$U$6</f>
        <v>15502</v>
      </c>
      <c r="AM10" s="70"/>
      <c r="AN10" s="70"/>
      <c r="AO10" s="70"/>
      <c r="AP10" s="70"/>
      <c r="AQ10" s="70"/>
      <c r="AR10" s="70"/>
      <c r="AS10" s="70"/>
      <c r="AT10" s="66">
        <f>データ!$V$6</f>
        <v>57.37</v>
      </c>
      <c r="AU10" s="67"/>
      <c r="AV10" s="67"/>
      <c r="AW10" s="67"/>
      <c r="AX10" s="67"/>
      <c r="AY10" s="67"/>
      <c r="AZ10" s="67"/>
      <c r="BA10" s="67"/>
      <c r="BB10" s="69">
        <f>データ!$W$6</f>
        <v>270.20999999999998</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4" t="s">
        <v>107</v>
      </c>
      <c r="BM47" s="95"/>
      <c r="BN47" s="95"/>
      <c r="BO47" s="95"/>
      <c r="BP47" s="95"/>
      <c r="BQ47" s="95"/>
      <c r="BR47" s="95"/>
      <c r="BS47" s="95"/>
      <c r="BT47" s="95"/>
      <c r="BU47" s="95"/>
      <c r="BV47" s="95"/>
      <c r="BW47" s="95"/>
      <c r="BX47" s="95"/>
      <c r="BY47" s="95"/>
      <c r="BZ47" s="96"/>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4"/>
      <c r="BM48" s="95"/>
      <c r="BN48" s="95"/>
      <c r="BO48" s="95"/>
      <c r="BP48" s="95"/>
      <c r="BQ48" s="95"/>
      <c r="BR48" s="95"/>
      <c r="BS48" s="95"/>
      <c r="BT48" s="95"/>
      <c r="BU48" s="95"/>
      <c r="BV48" s="95"/>
      <c r="BW48" s="95"/>
      <c r="BX48" s="95"/>
      <c r="BY48" s="95"/>
      <c r="BZ48" s="96"/>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4"/>
      <c r="BM49" s="95"/>
      <c r="BN49" s="95"/>
      <c r="BO49" s="95"/>
      <c r="BP49" s="95"/>
      <c r="BQ49" s="95"/>
      <c r="BR49" s="95"/>
      <c r="BS49" s="95"/>
      <c r="BT49" s="95"/>
      <c r="BU49" s="95"/>
      <c r="BV49" s="95"/>
      <c r="BW49" s="95"/>
      <c r="BX49" s="95"/>
      <c r="BY49" s="95"/>
      <c r="BZ49" s="96"/>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4"/>
      <c r="BM50" s="95"/>
      <c r="BN50" s="95"/>
      <c r="BO50" s="95"/>
      <c r="BP50" s="95"/>
      <c r="BQ50" s="95"/>
      <c r="BR50" s="95"/>
      <c r="BS50" s="95"/>
      <c r="BT50" s="95"/>
      <c r="BU50" s="95"/>
      <c r="BV50" s="95"/>
      <c r="BW50" s="95"/>
      <c r="BX50" s="95"/>
      <c r="BY50" s="95"/>
      <c r="BZ50" s="96"/>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4"/>
      <c r="BM51" s="95"/>
      <c r="BN51" s="95"/>
      <c r="BO51" s="95"/>
      <c r="BP51" s="95"/>
      <c r="BQ51" s="95"/>
      <c r="BR51" s="95"/>
      <c r="BS51" s="95"/>
      <c r="BT51" s="95"/>
      <c r="BU51" s="95"/>
      <c r="BV51" s="95"/>
      <c r="BW51" s="95"/>
      <c r="BX51" s="95"/>
      <c r="BY51" s="95"/>
      <c r="BZ51" s="96"/>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4"/>
      <c r="BM52" s="95"/>
      <c r="BN52" s="95"/>
      <c r="BO52" s="95"/>
      <c r="BP52" s="95"/>
      <c r="BQ52" s="95"/>
      <c r="BR52" s="95"/>
      <c r="BS52" s="95"/>
      <c r="BT52" s="95"/>
      <c r="BU52" s="95"/>
      <c r="BV52" s="95"/>
      <c r="BW52" s="95"/>
      <c r="BX52" s="95"/>
      <c r="BY52" s="95"/>
      <c r="BZ52" s="96"/>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4"/>
      <c r="BM53" s="95"/>
      <c r="BN53" s="95"/>
      <c r="BO53" s="95"/>
      <c r="BP53" s="95"/>
      <c r="BQ53" s="95"/>
      <c r="BR53" s="95"/>
      <c r="BS53" s="95"/>
      <c r="BT53" s="95"/>
      <c r="BU53" s="95"/>
      <c r="BV53" s="95"/>
      <c r="BW53" s="95"/>
      <c r="BX53" s="95"/>
      <c r="BY53" s="95"/>
      <c r="BZ53" s="96"/>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4"/>
      <c r="BM54" s="95"/>
      <c r="BN54" s="95"/>
      <c r="BO54" s="95"/>
      <c r="BP54" s="95"/>
      <c r="BQ54" s="95"/>
      <c r="BR54" s="95"/>
      <c r="BS54" s="95"/>
      <c r="BT54" s="95"/>
      <c r="BU54" s="95"/>
      <c r="BV54" s="95"/>
      <c r="BW54" s="95"/>
      <c r="BX54" s="95"/>
      <c r="BY54" s="95"/>
      <c r="BZ54" s="96"/>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4"/>
      <c r="BM55" s="95"/>
      <c r="BN55" s="95"/>
      <c r="BO55" s="95"/>
      <c r="BP55" s="95"/>
      <c r="BQ55" s="95"/>
      <c r="BR55" s="95"/>
      <c r="BS55" s="95"/>
      <c r="BT55" s="95"/>
      <c r="BU55" s="95"/>
      <c r="BV55" s="95"/>
      <c r="BW55" s="95"/>
      <c r="BX55" s="95"/>
      <c r="BY55" s="95"/>
      <c r="BZ55" s="96"/>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4"/>
      <c r="BM56" s="95"/>
      <c r="BN56" s="95"/>
      <c r="BO56" s="95"/>
      <c r="BP56" s="95"/>
      <c r="BQ56" s="95"/>
      <c r="BR56" s="95"/>
      <c r="BS56" s="95"/>
      <c r="BT56" s="95"/>
      <c r="BU56" s="95"/>
      <c r="BV56" s="95"/>
      <c r="BW56" s="95"/>
      <c r="BX56" s="95"/>
      <c r="BY56" s="95"/>
      <c r="BZ56" s="96"/>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4"/>
      <c r="BM57" s="95"/>
      <c r="BN57" s="95"/>
      <c r="BO57" s="95"/>
      <c r="BP57" s="95"/>
      <c r="BQ57" s="95"/>
      <c r="BR57" s="95"/>
      <c r="BS57" s="95"/>
      <c r="BT57" s="95"/>
      <c r="BU57" s="95"/>
      <c r="BV57" s="95"/>
      <c r="BW57" s="95"/>
      <c r="BX57" s="95"/>
      <c r="BY57" s="95"/>
      <c r="BZ57" s="96"/>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4"/>
      <c r="BM58" s="95"/>
      <c r="BN58" s="95"/>
      <c r="BO58" s="95"/>
      <c r="BP58" s="95"/>
      <c r="BQ58" s="95"/>
      <c r="BR58" s="95"/>
      <c r="BS58" s="95"/>
      <c r="BT58" s="95"/>
      <c r="BU58" s="95"/>
      <c r="BV58" s="95"/>
      <c r="BW58" s="95"/>
      <c r="BX58" s="95"/>
      <c r="BY58" s="95"/>
      <c r="BZ58" s="9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4"/>
      <c r="BM59" s="95"/>
      <c r="BN59" s="95"/>
      <c r="BO59" s="95"/>
      <c r="BP59" s="95"/>
      <c r="BQ59" s="95"/>
      <c r="BR59" s="95"/>
      <c r="BS59" s="95"/>
      <c r="BT59" s="95"/>
      <c r="BU59" s="95"/>
      <c r="BV59" s="95"/>
      <c r="BW59" s="95"/>
      <c r="BX59" s="95"/>
      <c r="BY59" s="95"/>
      <c r="BZ59" s="96"/>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94"/>
      <c r="BM60" s="95"/>
      <c r="BN60" s="95"/>
      <c r="BO60" s="95"/>
      <c r="BP60" s="95"/>
      <c r="BQ60" s="95"/>
      <c r="BR60" s="95"/>
      <c r="BS60" s="95"/>
      <c r="BT60" s="95"/>
      <c r="BU60" s="95"/>
      <c r="BV60" s="95"/>
      <c r="BW60" s="95"/>
      <c r="BX60" s="95"/>
      <c r="BY60" s="95"/>
      <c r="BZ60" s="9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94"/>
      <c r="BM61" s="95"/>
      <c r="BN61" s="95"/>
      <c r="BO61" s="95"/>
      <c r="BP61" s="95"/>
      <c r="BQ61" s="95"/>
      <c r="BR61" s="95"/>
      <c r="BS61" s="95"/>
      <c r="BT61" s="95"/>
      <c r="BU61" s="95"/>
      <c r="BV61" s="95"/>
      <c r="BW61" s="95"/>
      <c r="BX61" s="95"/>
      <c r="BY61" s="95"/>
      <c r="BZ61" s="96"/>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4"/>
      <c r="BM62" s="95"/>
      <c r="BN62" s="95"/>
      <c r="BO62" s="95"/>
      <c r="BP62" s="95"/>
      <c r="BQ62" s="95"/>
      <c r="BR62" s="95"/>
      <c r="BS62" s="95"/>
      <c r="BT62" s="95"/>
      <c r="BU62" s="95"/>
      <c r="BV62" s="95"/>
      <c r="BW62" s="95"/>
      <c r="BX62" s="95"/>
      <c r="BY62" s="95"/>
      <c r="BZ62" s="96"/>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4"/>
      <c r="BM63" s="95"/>
      <c r="BN63" s="95"/>
      <c r="BO63" s="95"/>
      <c r="BP63" s="95"/>
      <c r="BQ63" s="95"/>
      <c r="BR63" s="95"/>
      <c r="BS63" s="95"/>
      <c r="BT63" s="95"/>
      <c r="BU63" s="95"/>
      <c r="BV63" s="95"/>
      <c r="BW63" s="95"/>
      <c r="BX63" s="95"/>
      <c r="BY63" s="95"/>
      <c r="BZ63" s="96"/>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g0Cw0yW+IEIwFevtiDel/7r71hzcwlyKCqu2Y42p2FzpAqXTm/sgxoWJLA3Dt9fjU5VsdrF+4ACIDSJ9omu3Ww==" saltValue="e5QRI18iv+8kEOw33y6nS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304042</v>
      </c>
      <c r="D6" s="34">
        <f t="shared" si="3"/>
        <v>46</v>
      </c>
      <c r="E6" s="34">
        <f t="shared" si="3"/>
        <v>1</v>
      </c>
      <c r="F6" s="34">
        <f t="shared" si="3"/>
        <v>0</v>
      </c>
      <c r="G6" s="34">
        <f t="shared" si="3"/>
        <v>1</v>
      </c>
      <c r="H6" s="34" t="str">
        <f t="shared" si="3"/>
        <v>和歌山県　上富田町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74.81</v>
      </c>
      <c r="P6" s="35">
        <f t="shared" si="3"/>
        <v>99.72</v>
      </c>
      <c r="Q6" s="35">
        <f t="shared" si="3"/>
        <v>2160</v>
      </c>
      <c r="R6" s="35">
        <f t="shared" si="3"/>
        <v>15593</v>
      </c>
      <c r="S6" s="35">
        <f t="shared" si="3"/>
        <v>57.37</v>
      </c>
      <c r="T6" s="35">
        <f t="shared" si="3"/>
        <v>271.8</v>
      </c>
      <c r="U6" s="35">
        <f t="shared" si="3"/>
        <v>15502</v>
      </c>
      <c r="V6" s="35">
        <f t="shared" si="3"/>
        <v>57.37</v>
      </c>
      <c r="W6" s="35">
        <f t="shared" si="3"/>
        <v>270.20999999999998</v>
      </c>
      <c r="X6" s="36">
        <f>IF(X7="",NA(),X7)</f>
        <v>130.07</v>
      </c>
      <c r="Y6" s="36">
        <f t="shared" ref="Y6:AG6" si="4">IF(Y7="",NA(),Y7)</f>
        <v>142.44</v>
      </c>
      <c r="Z6" s="36">
        <f t="shared" si="4"/>
        <v>146.65</v>
      </c>
      <c r="AA6" s="36">
        <f t="shared" si="4"/>
        <v>150.53</v>
      </c>
      <c r="AB6" s="36">
        <f t="shared" si="4"/>
        <v>146.24</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232.28</v>
      </c>
      <c r="AU6" s="36">
        <f t="shared" ref="AU6:BC6" si="6">IF(AU7="",NA(),AU7)</f>
        <v>198.35</v>
      </c>
      <c r="AV6" s="36">
        <f t="shared" si="6"/>
        <v>215.92</v>
      </c>
      <c r="AW6" s="36">
        <f t="shared" si="6"/>
        <v>265.8</v>
      </c>
      <c r="AX6" s="36">
        <f t="shared" si="6"/>
        <v>316.45999999999998</v>
      </c>
      <c r="AY6" s="36">
        <f t="shared" si="6"/>
        <v>381.53</v>
      </c>
      <c r="AZ6" s="36">
        <f t="shared" si="6"/>
        <v>391.54</v>
      </c>
      <c r="BA6" s="36">
        <f t="shared" si="6"/>
        <v>384.34</v>
      </c>
      <c r="BB6" s="36">
        <f t="shared" si="6"/>
        <v>359.47</v>
      </c>
      <c r="BC6" s="36">
        <f t="shared" si="6"/>
        <v>369.69</v>
      </c>
      <c r="BD6" s="35" t="str">
        <f>IF(BD7="","",IF(BD7="-","【-】","【"&amp;SUBSTITUTE(TEXT(BD7,"#,##0.00"),"-","△")&amp;"】"))</f>
        <v>【261.93】</v>
      </c>
      <c r="BE6" s="36">
        <f>IF(BE7="",NA(),BE7)</f>
        <v>279.18</v>
      </c>
      <c r="BF6" s="36">
        <f t="shared" ref="BF6:BN6" si="7">IF(BF7="",NA(),BF7)</f>
        <v>274.18</v>
      </c>
      <c r="BG6" s="36">
        <f t="shared" si="7"/>
        <v>272.85000000000002</v>
      </c>
      <c r="BH6" s="36">
        <f t="shared" si="7"/>
        <v>231.44</v>
      </c>
      <c r="BI6" s="36">
        <f t="shared" si="7"/>
        <v>195.17</v>
      </c>
      <c r="BJ6" s="36">
        <f t="shared" si="7"/>
        <v>393.27</v>
      </c>
      <c r="BK6" s="36">
        <f t="shared" si="7"/>
        <v>386.97</v>
      </c>
      <c r="BL6" s="36">
        <f t="shared" si="7"/>
        <v>380.58</v>
      </c>
      <c r="BM6" s="36">
        <f t="shared" si="7"/>
        <v>401.79</v>
      </c>
      <c r="BN6" s="36">
        <f t="shared" si="7"/>
        <v>402.99</v>
      </c>
      <c r="BO6" s="35" t="str">
        <f>IF(BO7="","",IF(BO7="-","【-】","【"&amp;SUBSTITUTE(TEXT(BO7,"#,##0.00"),"-","△")&amp;"】"))</f>
        <v>【270.46】</v>
      </c>
      <c r="BP6" s="36">
        <f>IF(BP7="",NA(),BP7)</f>
        <v>131.69</v>
      </c>
      <c r="BQ6" s="36">
        <f t="shared" ref="BQ6:BY6" si="8">IF(BQ7="",NA(),BQ7)</f>
        <v>145.33000000000001</v>
      </c>
      <c r="BR6" s="36">
        <f t="shared" si="8"/>
        <v>148.63</v>
      </c>
      <c r="BS6" s="36">
        <f t="shared" si="8"/>
        <v>151.07</v>
      </c>
      <c r="BT6" s="36">
        <f t="shared" si="8"/>
        <v>146.97</v>
      </c>
      <c r="BU6" s="36">
        <f t="shared" si="8"/>
        <v>100.47</v>
      </c>
      <c r="BV6" s="36">
        <f t="shared" si="8"/>
        <v>101.72</v>
      </c>
      <c r="BW6" s="36">
        <f t="shared" si="8"/>
        <v>102.38</v>
      </c>
      <c r="BX6" s="36">
        <f t="shared" si="8"/>
        <v>100.12</v>
      </c>
      <c r="BY6" s="36">
        <f t="shared" si="8"/>
        <v>98.66</v>
      </c>
      <c r="BZ6" s="35" t="str">
        <f>IF(BZ7="","",IF(BZ7="-","【-】","【"&amp;SUBSTITUTE(TEXT(BZ7,"#,##0.00"),"-","△")&amp;"】"))</f>
        <v>【103.91】</v>
      </c>
      <c r="CA6" s="36">
        <f>IF(CA7="",NA(),CA7)</f>
        <v>57.02</v>
      </c>
      <c r="CB6" s="36">
        <f t="shared" ref="CB6:CJ6" si="9">IF(CB7="",NA(),CB7)</f>
        <v>52.46</v>
      </c>
      <c r="CC6" s="36">
        <f t="shared" si="9"/>
        <v>52.06</v>
      </c>
      <c r="CD6" s="36">
        <f t="shared" si="9"/>
        <v>51.15</v>
      </c>
      <c r="CE6" s="36">
        <f t="shared" si="9"/>
        <v>52.95</v>
      </c>
      <c r="CF6" s="36">
        <f t="shared" si="9"/>
        <v>169.82</v>
      </c>
      <c r="CG6" s="36">
        <f t="shared" si="9"/>
        <v>168.2</v>
      </c>
      <c r="CH6" s="36">
        <f t="shared" si="9"/>
        <v>168.67</v>
      </c>
      <c r="CI6" s="36">
        <f t="shared" si="9"/>
        <v>174.97</v>
      </c>
      <c r="CJ6" s="36">
        <f t="shared" si="9"/>
        <v>178.59</v>
      </c>
      <c r="CK6" s="35" t="str">
        <f>IF(CK7="","",IF(CK7="-","【-】","【"&amp;SUBSTITUTE(TEXT(CK7,"#,##0.00"),"-","△")&amp;"】"))</f>
        <v>【167.11】</v>
      </c>
      <c r="CL6" s="36">
        <f>IF(CL7="",NA(),CL7)</f>
        <v>69.319999999999993</v>
      </c>
      <c r="CM6" s="36">
        <f t="shared" ref="CM6:CU6" si="10">IF(CM7="",NA(),CM7)</f>
        <v>65.86</v>
      </c>
      <c r="CN6" s="36">
        <f t="shared" si="10"/>
        <v>65.52</v>
      </c>
      <c r="CO6" s="36">
        <f t="shared" si="10"/>
        <v>70.69</v>
      </c>
      <c r="CP6" s="36">
        <f t="shared" si="10"/>
        <v>70.62</v>
      </c>
      <c r="CQ6" s="36">
        <f t="shared" si="10"/>
        <v>55.13</v>
      </c>
      <c r="CR6" s="36">
        <f t="shared" si="10"/>
        <v>54.77</v>
      </c>
      <c r="CS6" s="36">
        <f t="shared" si="10"/>
        <v>54.92</v>
      </c>
      <c r="CT6" s="36">
        <f t="shared" si="10"/>
        <v>55.63</v>
      </c>
      <c r="CU6" s="36">
        <f t="shared" si="10"/>
        <v>55.03</v>
      </c>
      <c r="CV6" s="35" t="str">
        <f>IF(CV7="","",IF(CV7="-","【-】","【"&amp;SUBSTITUTE(TEXT(CV7,"#,##0.00"),"-","△")&amp;"】"))</f>
        <v>【60.27】</v>
      </c>
      <c r="CW6" s="36">
        <f>IF(CW7="",NA(),CW7)</f>
        <v>83.08</v>
      </c>
      <c r="CX6" s="36">
        <f t="shared" ref="CX6:DF6" si="11">IF(CX7="",NA(),CX7)</f>
        <v>83.84</v>
      </c>
      <c r="CY6" s="36">
        <f t="shared" si="11"/>
        <v>83.15</v>
      </c>
      <c r="CZ6" s="36">
        <f t="shared" si="11"/>
        <v>82.03</v>
      </c>
      <c r="DA6" s="36">
        <f t="shared" si="11"/>
        <v>81.5</v>
      </c>
      <c r="DB6" s="36">
        <f t="shared" si="11"/>
        <v>83</v>
      </c>
      <c r="DC6" s="36">
        <f t="shared" si="11"/>
        <v>82.89</v>
      </c>
      <c r="DD6" s="36">
        <f t="shared" si="11"/>
        <v>82.66</v>
      </c>
      <c r="DE6" s="36">
        <f t="shared" si="11"/>
        <v>82.04</v>
      </c>
      <c r="DF6" s="36">
        <f t="shared" si="11"/>
        <v>81.900000000000006</v>
      </c>
      <c r="DG6" s="35" t="str">
        <f>IF(DG7="","",IF(DG7="-","【-】","【"&amp;SUBSTITUTE(TEXT(DG7,"#,##0.00"),"-","△")&amp;"】"))</f>
        <v>【89.92】</v>
      </c>
      <c r="DH6" s="36">
        <f>IF(DH7="",NA(),DH7)</f>
        <v>53.5</v>
      </c>
      <c r="DI6" s="36">
        <f t="shared" ref="DI6:DQ6" si="12">IF(DI7="",NA(),DI7)</f>
        <v>53.67</v>
      </c>
      <c r="DJ6" s="36">
        <f t="shared" si="12"/>
        <v>53.81</v>
      </c>
      <c r="DK6" s="36">
        <f t="shared" si="12"/>
        <v>55.21</v>
      </c>
      <c r="DL6" s="36">
        <f t="shared" si="12"/>
        <v>56.85</v>
      </c>
      <c r="DM6" s="36">
        <f t="shared" si="12"/>
        <v>46.66</v>
      </c>
      <c r="DN6" s="36">
        <f t="shared" si="12"/>
        <v>47.46</v>
      </c>
      <c r="DO6" s="36">
        <f t="shared" si="12"/>
        <v>48.49</v>
      </c>
      <c r="DP6" s="36">
        <f t="shared" si="12"/>
        <v>48.05</v>
      </c>
      <c r="DQ6" s="36">
        <f t="shared" si="12"/>
        <v>48.87</v>
      </c>
      <c r="DR6" s="35" t="str">
        <f>IF(DR7="","",IF(DR7="-","【-】","【"&amp;SUBSTITUTE(TEXT(DR7,"#,##0.00"),"-","△")&amp;"】"))</f>
        <v>【48.85】</v>
      </c>
      <c r="DS6" s="36">
        <f>IF(DS7="",NA(),DS7)</f>
        <v>65.8</v>
      </c>
      <c r="DT6" s="36">
        <f t="shared" ref="DT6:EB6" si="13">IF(DT7="",NA(),DT7)</f>
        <v>64.73</v>
      </c>
      <c r="DU6" s="36">
        <f t="shared" si="13"/>
        <v>16.559999999999999</v>
      </c>
      <c r="DV6" s="36">
        <f t="shared" si="13"/>
        <v>14.73</v>
      </c>
      <c r="DW6" s="36">
        <f t="shared" si="13"/>
        <v>14.96</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1.07</v>
      </c>
      <c r="EE6" s="36">
        <f t="shared" ref="EE6:EM6" si="14">IF(EE7="",NA(),EE7)</f>
        <v>1.34</v>
      </c>
      <c r="EF6" s="36">
        <f t="shared" si="14"/>
        <v>0.89</v>
      </c>
      <c r="EG6" s="36">
        <f t="shared" si="14"/>
        <v>1.01</v>
      </c>
      <c r="EH6" s="36">
        <f t="shared" si="14"/>
        <v>0.33</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304042</v>
      </c>
      <c r="D7" s="38">
        <v>46</v>
      </c>
      <c r="E7" s="38">
        <v>1</v>
      </c>
      <c r="F7" s="38">
        <v>0</v>
      </c>
      <c r="G7" s="38">
        <v>1</v>
      </c>
      <c r="H7" s="38" t="s">
        <v>93</v>
      </c>
      <c r="I7" s="38" t="s">
        <v>94</v>
      </c>
      <c r="J7" s="38" t="s">
        <v>95</v>
      </c>
      <c r="K7" s="38" t="s">
        <v>96</v>
      </c>
      <c r="L7" s="38" t="s">
        <v>97</v>
      </c>
      <c r="M7" s="38" t="s">
        <v>98</v>
      </c>
      <c r="N7" s="39" t="s">
        <v>99</v>
      </c>
      <c r="O7" s="39">
        <v>74.81</v>
      </c>
      <c r="P7" s="39">
        <v>99.72</v>
      </c>
      <c r="Q7" s="39">
        <v>2160</v>
      </c>
      <c r="R7" s="39">
        <v>15593</v>
      </c>
      <c r="S7" s="39">
        <v>57.37</v>
      </c>
      <c r="T7" s="39">
        <v>271.8</v>
      </c>
      <c r="U7" s="39">
        <v>15502</v>
      </c>
      <c r="V7" s="39">
        <v>57.37</v>
      </c>
      <c r="W7" s="39">
        <v>270.20999999999998</v>
      </c>
      <c r="X7" s="39">
        <v>130.07</v>
      </c>
      <c r="Y7" s="39">
        <v>142.44</v>
      </c>
      <c r="Z7" s="39">
        <v>146.65</v>
      </c>
      <c r="AA7" s="39">
        <v>150.53</v>
      </c>
      <c r="AB7" s="39">
        <v>146.24</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232.28</v>
      </c>
      <c r="AU7" s="39">
        <v>198.35</v>
      </c>
      <c r="AV7" s="39">
        <v>215.92</v>
      </c>
      <c r="AW7" s="39">
        <v>265.8</v>
      </c>
      <c r="AX7" s="39">
        <v>316.45999999999998</v>
      </c>
      <c r="AY7" s="39">
        <v>381.53</v>
      </c>
      <c r="AZ7" s="39">
        <v>391.54</v>
      </c>
      <c r="BA7" s="39">
        <v>384.34</v>
      </c>
      <c r="BB7" s="39">
        <v>359.47</v>
      </c>
      <c r="BC7" s="39">
        <v>369.69</v>
      </c>
      <c r="BD7" s="39">
        <v>261.93</v>
      </c>
      <c r="BE7" s="39">
        <v>279.18</v>
      </c>
      <c r="BF7" s="39">
        <v>274.18</v>
      </c>
      <c r="BG7" s="39">
        <v>272.85000000000002</v>
      </c>
      <c r="BH7" s="39">
        <v>231.44</v>
      </c>
      <c r="BI7" s="39">
        <v>195.17</v>
      </c>
      <c r="BJ7" s="39">
        <v>393.27</v>
      </c>
      <c r="BK7" s="39">
        <v>386.97</v>
      </c>
      <c r="BL7" s="39">
        <v>380.58</v>
      </c>
      <c r="BM7" s="39">
        <v>401.79</v>
      </c>
      <c r="BN7" s="39">
        <v>402.99</v>
      </c>
      <c r="BO7" s="39">
        <v>270.45999999999998</v>
      </c>
      <c r="BP7" s="39">
        <v>131.69</v>
      </c>
      <c r="BQ7" s="39">
        <v>145.33000000000001</v>
      </c>
      <c r="BR7" s="39">
        <v>148.63</v>
      </c>
      <c r="BS7" s="39">
        <v>151.07</v>
      </c>
      <c r="BT7" s="39">
        <v>146.97</v>
      </c>
      <c r="BU7" s="39">
        <v>100.47</v>
      </c>
      <c r="BV7" s="39">
        <v>101.72</v>
      </c>
      <c r="BW7" s="39">
        <v>102.38</v>
      </c>
      <c r="BX7" s="39">
        <v>100.12</v>
      </c>
      <c r="BY7" s="39">
        <v>98.66</v>
      </c>
      <c r="BZ7" s="39">
        <v>103.91</v>
      </c>
      <c r="CA7" s="39">
        <v>57.02</v>
      </c>
      <c r="CB7" s="39">
        <v>52.46</v>
      </c>
      <c r="CC7" s="39">
        <v>52.06</v>
      </c>
      <c r="CD7" s="39">
        <v>51.15</v>
      </c>
      <c r="CE7" s="39">
        <v>52.95</v>
      </c>
      <c r="CF7" s="39">
        <v>169.82</v>
      </c>
      <c r="CG7" s="39">
        <v>168.2</v>
      </c>
      <c r="CH7" s="39">
        <v>168.67</v>
      </c>
      <c r="CI7" s="39">
        <v>174.97</v>
      </c>
      <c r="CJ7" s="39">
        <v>178.59</v>
      </c>
      <c r="CK7" s="39">
        <v>167.11</v>
      </c>
      <c r="CL7" s="39">
        <v>69.319999999999993</v>
      </c>
      <c r="CM7" s="39">
        <v>65.86</v>
      </c>
      <c r="CN7" s="39">
        <v>65.52</v>
      </c>
      <c r="CO7" s="39">
        <v>70.69</v>
      </c>
      <c r="CP7" s="39">
        <v>70.62</v>
      </c>
      <c r="CQ7" s="39">
        <v>55.13</v>
      </c>
      <c r="CR7" s="39">
        <v>54.77</v>
      </c>
      <c r="CS7" s="39">
        <v>54.92</v>
      </c>
      <c r="CT7" s="39">
        <v>55.63</v>
      </c>
      <c r="CU7" s="39">
        <v>55.03</v>
      </c>
      <c r="CV7" s="39">
        <v>60.27</v>
      </c>
      <c r="CW7" s="39">
        <v>83.08</v>
      </c>
      <c r="CX7" s="39">
        <v>83.84</v>
      </c>
      <c r="CY7" s="39">
        <v>83.15</v>
      </c>
      <c r="CZ7" s="39">
        <v>82.03</v>
      </c>
      <c r="DA7" s="39">
        <v>81.5</v>
      </c>
      <c r="DB7" s="39">
        <v>83</v>
      </c>
      <c r="DC7" s="39">
        <v>82.89</v>
      </c>
      <c r="DD7" s="39">
        <v>82.66</v>
      </c>
      <c r="DE7" s="39">
        <v>82.04</v>
      </c>
      <c r="DF7" s="39">
        <v>81.900000000000006</v>
      </c>
      <c r="DG7" s="39">
        <v>89.92</v>
      </c>
      <c r="DH7" s="39">
        <v>53.5</v>
      </c>
      <c r="DI7" s="39">
        <v>53.67</v>
      </c>
      <c r="DJ7" s="39">
        <v>53.81</v>
      </c>
      <c r="DK7" s="39">
        <v>55.21</v>
      </c>
      <c r="DL7" s="39">
        <v>56.85</v>
      </c>
      <c r="DM7" s="39">
        <v>46.66</v>
      </c>
      <c r="DN7" s="39">
        <v>47.46</v>
      </c>
      <c r="DO7" s="39">
        <v>48.49</v>
      </c>
      <c r="DP7" s="39">
        <v>48.05</v>
      </c>
      <c r="DQ7" s="39">
        <v>48.87</v>
      </c>
      <c r="DR7" s="39">
        <v>48.85</v>
      </c>
      <c r="DS7" s="39">
        <v>65.8</v>
      </c>
      <c r="DT7" s="39">
        <v>64.73</v>
      </c>
      <c r="DU7" s="39">
        <v>16.559999999999999</v>
      </c>
      <c r="DV7" s="39">
        <v>14.73</v>
      </c>
      <c r="DW7" s="39">
        <v>14.96</v>
      </c>
      <c r="DX7" s="39">
        <v>9.85</v>
      </c>
      <c r="DY7" s="39">
        <v>9.7100000000000009</v>
      </c>
      <c r="DZ7" s="39">
        <v>12.79</v>
      </c>
      <c r="EA7" s="39">
        <v>13.39</v>
      </c>
      <c r="EB7" s="39">
        <v>14.85</v>
      </c>
      <c r="EC7" s="39">
        <v>17.8</v>
      </c>
      <c r="ED7" s="39">
        <v>1.07</v>
      </c>
      <c r="EE7" s="39">
        <v>1.34</v>
      </c>
      <c r="EF7" s="39">
        <v>0.89</v>
      </c>
      <c r="EG7" s="39">
        <v>1.01</v>
      </c>
      <c r="EH7" s="39">
        <v>0.33</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小倉 一仁</cp:lastModifiedBy>
  <cp:lastPrinted>2020-02-03T10:51:26Z</cp:lastPrinted>
  <dcterms:created xsi:type="dcterms:W3CDTF">2019-12-05T04:23:44Z</dcterms:created>
  <dcterms:modified xsi:type="dcterms:W3CDTF">2020-02-03T10:51:38Z</dcterms:modified>
  <cp:category/>
</cp:coreProperties>
</file>